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zubalovalu\Desktop\"/>
    </mc:Choice>
  </mc:AlternateContent>
  <bookViews>
    <workbookView xWindow="0" yWindow="0" windowWidth="28800" windowHeight="14100"/>
  </bookViews>
  <sheets>
    <sheet name="Evidencia hodín" sheetId="1" r:id="rId1"/>
    <sheet name=" Evidencia hodín - návod" sheetId="2" r:id="rId2"/>
    <sheet name="Výpočet úhrady klienta" sheetId="4" r:id="rId3"/>
    <sheet name="Pomocné výpočty" sheetId="3"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3" l="1"/>
  <c r="L11" i="4" l="1"/>
  <c r="AK201" i="1" l="1"/>
  <c r="AK200" i="1"/>
  <c r="AK199" i="1"/>
  <c r="AK198" i="1"/>
  <c r="AK197" i="1"/>
  <c r="AK196" i="1"/>
  <c r="AK195" i="1"/>
  <c r="AK194" i="1"/>
  <c r="AK193" i="1"/>
  <c r="AK192" i="1"/>
  <c r="AK191" i="1"/>
  <c r="AK190" i="1"/>
  <c r="AK189" i="1"/>
  <c r="AK188" i="1"/>
  <c r="AK187" i="1"/>
  <c r="AK186" i="1"/>
  <c r="AK185" i="1"/>
  <c r="AK184" i="1"/>
  <c r="AK183" i="1"/>
  <c r="AK182" i="1"/>
  <c r="AK181" i="1"/>
  <c r="AK180" i="1"/>
  <c r="AK179" i="1"/>
  <c r="AK178" i="1"/>
  <c r="AK177" i="1"/>
  <c r="AK176" i="1"/>
  <c r="AK175" i="1"/>
  <c r="AK174" i="1"/>
  <c r="AK173" i="1"/>
  <c r="AK172" i="1"/>
  <c r="AK171" i="1"/>
  <c r="AK170" i="1"/>
  <c r="AK169" i="1"/>
  <c r="AK168" i="1"/>
  <c r="AK167" i="1"/>
  <c r="AK166" i="1"/>
  <c r="AK165" i="1"/>
  <c r="AK164" i="1"/>
  <c r="AK163" i="1"/>
  <c r="AK162" i="1"/>
  <c r="AK161" i="1"/>
  <c r="AK160" i="1"/>
  <c r="AK159" i="1"/>
  <c r="AK158" i="1"/>
  <c r="AK157" i="1"/>
  <c r="AK156" i="1"/>
  <c r="AK155" i="1"/>
  <c r="AK154" i="1"/>
  <c r="AK153" i="1"/>
  <c r="AK152" i="1"/>
  <c r="AK151" i="1"/>
  <c r="AK150" i="1"/>
  <c r="AK149" i="1"/>
  <c r="AK148" i="1"/>
  <c r="AK147" i="1"/>
  <c r="AK146" i="1"/>
  <c r="AK145" i="1"/>
  <c r="AK144" i="1"/>
  <c r="AK143" i="1"/>
  <c r="AK142" i="1"/>
  <c r="AK141" i="1"/>
  <c r="AK140" i="1"/>
  <c r="AK139" i="1"/>
  <c r="AK138" i="1"/>
  <c r="AK137" i="1"/>
  <c r="AK136" i="1"/>
  <c r="AK135" i="1"/>
  <c r="AK134" i="1"/>
  <c r="AK133" i="1"/>
  <c r="AK132" i="1"/>
  <c r="AK131" i="1"/>
  <c r="AK130" i="1"/>
  <c r="AK129" i="1"/>
  <c r="AK128" i="1"/>
  <c r="AK127" i="1"/>
  <c r="AK126" i="1"/>
  <c r="AK125" i="1"/>
  <c r="AK124" i="1"/>
  <c r="AK123" i="1"/>
  <c r="AK122" i="1"/>
  <c r="AK121" i="1"/>
  <c r="AK120" i="1"/>
  <c r="AK119" i="1"/>
  <c r="AK118" i="1"/>
  <c r="AK117" i="1"/>
  <c r="AK116" i="1"/>
  <c r="AK115" i="1"/>
  <c r="AK114" i="1"/>
  <c r="AK113" i="1"/>
  <c r="AK112" i="1"/>
  <c r="AK111" i="1"/>
  <c r="AK110" i="1"/>
  <c r="AK109" i="1"/>
  <c r="AK108" i="1"/>
  <c r="AK107" i="1"/>
  <c r="AK106" i="1"/>
  <c r="AK105" i="1"/>
  <c r="AK104" i="1"/>
  <c r="AK103" i="1"/>
  <c r="AK102" i="1"/>
  <c r="AK101" i="1"/>
  <c r="AK100" i="1"/>
  <c r="AK99" i="1"/>
  <c r="AK98" i="1"/>
  <c r="AK97" i="1"/>
  <c r="AK96" i="1"/>
  <c r="AK95" i="1"/>
  <c r="AK94" i="1"/>
  <c r="AK93" i="1"/>
  <c r="AK92" i="1"/>
  <c r="AK91" i="1"/>
  <c r="AK90" i="1"/>
  <c r="AK89" i="1"/>
  <c r="AK88" i="1"/>
  <c r="AK87" i="1"/>
  <c r="AK86" i="1"/>
  <c r="AK85" i="1"/>
  <c r="AK84" i="1"/>
  <c r="AK83" i="1"/>
  <c r="AK82" i="1"/>
  <c r="AK81" i="1"/>
  <c r="AK80" i="1"/>
  <c r="AK79" i="1"/>
  <c r="AK78" i="1"/>
  <c r="AK77" i="1"/>
  <c r="AK76" i="1"/>
  <c r="AK75" i="1"/>
  <c r="AK74" i="1"/>
  <c r="AK73" i="1"/>
  <c r="AK72" i="1"/>
  <c r="AK71" i="1"/>
  <c r="AK70" i="1"/>
  <c r="AK69" i="1"/>
  <c r="AK68" i="1"/>
  <c r="AK67" i="1"/>
  <c r="AK66" i="1"/>
  <c r="AK65" i="1"/>
  <c r="AK64" i="1"/>
  <c r="AK63" i="1"/>
  <c r="AK62" i="1"/>
  <c r="AK61" i="1"/>
  <c r="AK60" i="1"/>
  <c r="AK59" i="1"/>
  <c r="AK58" i="1"/>
  <c r="AK57" i="1"/>
  <c r="AK56" i="1"/>
  <c r="AK55" i="1"/>
  <c r="AK54" i="1"/>
  <c r="AK53" i="1"/>
  <c r="AK52" i="1"/>
  <c r="AK51" i="1"/>
  <c r="AK50" i="1"/>
  <c r="AK49" i="1"/>
  <c r="AK48" i="1"/>
  <c r="AK47" i="1"/>
  <c r="AK46" i="1"/>
  <c r="AK45" i="1"/>
  <c r="AK44" i="1"/>
  <c r="AK43" i="1"/>
  <c r="AK42" i="1"/>
  <c r="AK41" i="1"/>
  <c r="AK40" i="1"/>
  <c r="AK39" i="1"/>
  <c r="AK38" i="1"/>
  <c r="AK37" i="1"/>
  <c r="AK36" i="1"/>
  <c r="AK35" i="1"/>
  <c r="AK34" i="1"/>
  <c r="AK33" i="1"/>
  <c r="AK32" i="1"/>
  <c r="AK31" i="1"/>
  <c r="AK30" i="1"/>
  <c r="AK29" i="1"/>
  <c r="AK28" i="1"/>
  <c r="AK27" i="1"/>
  <c r="AK26" i="1"/>
  <c r="AK25" i="1"/>
  <c r="AK24" i="1"/>
  <c r="AK23" i="1"/>
  <c r="AK22" i="1"/>
  <c r="AK21" i="1"/>
  <c r="AK20" i="1"/>
  <c r="AK19" i="1"/>
  <c r="AK14" i="1"/>
  <c r="AK13" i="1"/>
  <c r="I11" i="4" l="1"/>
  <c r="M11" i="4" s="1"/>
  <c r="AK18" i="1" l="1"/>
  <c r="AK17" i="1"/>
  <c r="AK16" i="1"/>
  <c r="AK15" i="1"/>
  <c r="F10" i="1" l="1"/>
  <c r="F8" i="1" s="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B8" i="1"/>
  <c r="AI8" i="1" l="1"/>
  <c r="AI11" i="1" s="1"/>
  <c r="F11" i="1"/>
  <c r="AH8" i="1" l="1"/>
  <c r="AH11" i="1" s="1"/>
  <c r="AG8" i="1"/>
  <c r="AG11" i="1" s="1"/>
  <c r="AF8" i="1"/>
  <c r="AF11" i="1" s="1"/>
  <c r="AE8" i="1"/>
  <c r="AE11" i="1" s="1"/>
  <c r="AD8" i="1"/>
  <c r="AD11" i="1" s="1"/>
  <c r="AJ8" i="1"/>
  <c r="AJ11" i="1" s="1"/>
  <c r="AB8" i="1"/>
  <c r="AB11" i="1" s="1"/>
  <c r="AA8" i="1"/>
  <c r="AA11" i="1" s="1"/>
  <c r="AC8" i="1"/>
  <c r="AC11" i="1" s="1"/>
  <c r="X8" i="1"/>
  <c r="V8" i="1"/>
  <c r="V11" i="1" s="1"/>
  <c r="W8" i="1"/>
  <c r="W11" i="1" s="1"/>
  <c r="T8" i="1"/>
  <c r="T11" i="1" s="1"/>
  <c r="U8" i="1"/>
  <c r="U11" i="1" s="1"/>
  <c r="Y8" i="1" l="1"/>
  <c r="Y11" i="1" s="1"/>
  <c r="X11" i="1"/>
  <c r="S8" i="1"/>
  <c r="S11" i="1" s="1"/>
  <c r="R8" i="1"/>
  <c r="R11" i="1" s="1"/>
  <c r="Q8" i="1"/>
  <c r="Q11" i="1" s="1"/>
  <c r="P8" i="1"/>
  <c r="P11" i="1" s="1"/>
  <c r="O8" i="1"/>
  <c r="O11" i="1" s="1"/>
  <c r="N8" i="1"/>
  <c r="N11" i="1" s="1"/>
  <c r="M8" i="1"/>
  <c r="M11" i="1" s="1"/>
  <c r="L8" i="1"/>
  <c r="L11" i="1" s="1"/>
  <c r="K8" i="1"/>
  <c r="K11" i="1" s="1"/>
  <c r="J8" i="1"/>
  <c r="J11" i="1" s="1"/>
  <c r="I8" i="1"/>
  <c r="I11" i="1" s="1"/>
  <c r="H8" i="1"/>
  <c r="H11" i="1" s="1"/>
  <c r="G8" i="1" l="1"/>
  <c r="G11" i="1" s="1"/>
  <c r="I36" i="3" l="1"/>
  <c r="I37" i="3"/>
  <c r="I38" i="3"/>
  <c r="I39" i="3"/>
  <c r="I40" i="3"/>
  <c r="I41" i="3"/>
  <c r="I42" i="3"/>
  <c r="I43" i="3"/>
  <c r="I44" i="3"/>
  <c r="I45" i="3"/>
  <c r="I46" i="3"/>
  <c r="I47" i="3"/>
  <c r="I48" i="3"/>
  <c r="I49" i="3"/>
  <c r="I50" i="3"/>
  <c r="I35" i="3"/>
  <c r="I20" i="3"/>
  <c r="I21" i="3"/>
  <c r="I22" i="3"/>
  <c r="I23" i="3"/>
  <c r="I24" i="3"/>
  <c r="I25" i="3"/>
  <c r="I26" i="3"/>
  <c r="I27" i="3"/>
  <c r="I28" i="3"/>
  <c r="I29" i="3"/>
  <c r="I30" i="3"/>
  <c r="I31" i="3"/>
  <c r="I32" i="3"/>
  <c r="I33" i="3"/>
  <c r="I34" i="3"/>
  <c r="I19" i="3"/>
  <c r="I4" i="3"/>
  <c r="I5" i="3"/>
  <c r="I6" i="3"/>
  <c r="I7" i="3"/>
  <c r="I8" i="3"/>
  <c r="I9" i="3"/>
  <c r="I10" i="3"/>
  <c r="I12" i="3"/>
  <c r="I14" i="3"/>
  <c r="I15" i="3"/>
  <c r="I16" i="3"/>
  <c r="I17" i="3"/>
  <c r="I18" i="3"/>
  <c r="I3" i="3"/>
  <c r="G6" i="3"/>
  <c r="G5" i="3"/>
  <c r="G18" i="3"/>
  <c r="G17" i="3"/>
  <c r="G16" i="3"/>
  <c r="G12" i="3"/>
  <c r="G10" i="3"/>
  <c r="G9" i="3"/>
  <c r="G8" i="3"/>
  <c r="G7" i="3"/>
  <c r="G4" i="3"/>
  <c r="G3" i="3"/>
  <c r="F6" i="3"/>
  <c r="F5" i="3"/>
  <c r="F18" i="3"/>
  <c r="F17" i="3"/>
  <c r="F16" i="3"/>
  <c r="F15" i="3"/>
  <c r="F14" i="3"/>
  <c r="F12" i="3"/>
  <c r="F10" i="3"/>
  <c r="F9" i="3"/>
  <c r="F8" i="3"/>
  <c r="F7" i="3"/>
  <c r="F4" i="3"/>
  <c r="F3" i="3"/>
  <c r="E18" i="3"/>
  <c r="E17" i="3"/>
  <c r="E16" i="3"/>
  <c r="E15" i="3"/>
  <c r="E14" i="3"/>
  <c r="E12" i="3"/>
  <c r="E10" i="3"/>
  <c r="E9" i="3"/>
  <c r="E8" i="3"/>
  <c r="E7" i="3"/>
  <c r="E6" i="3"/>
  <c r="E5" i="3"/>
  <c r="E4" i="3"/>
  <c r="E3" i="3"/>
  <c r="Z8" i="1" l="1"/>
  <c r="Z11" i="1" s="1"/>
</calcChain>
</file>

<file path=xl/comments1.xml><?xml version="1.0" encoding="utf-8"?>
<comments xmlns="http://schemas.openxmlformats.org/spreadsheetml/2006/main">
  <authors>
    <author>Kmecová Miroslava</author>
  </authors>
  <commentList>
    <comment ref="C5" authorId="0" shapeId="0">
      <text>
        <r>
          <rPr>
            <b/>
            <sz val="9"/>
            <color indexed="81"/>
            <rFont val="Segoe UI"/>
            <family val="2"/>
            <charset val="238"/>
          </rPr>
          <t>Kmecová Miroslava:</t>
        </r>
        <r>
          <rPr>
            <sz val="9"/>
            <color indexed="81"/>
            <rFont val="Segoe UI"/>
            <family val="2"/>
            <charset val="238"/>
          </rPr>
          <t xml:space="preserve">
</t>
        </r>
        <r>
          <rPr>
            <b/>
            <sz val="11"/>
            <color indexed="81"/>
            <rFont val="Segoe UI"/>
            <family val="2"/>
            <charset val="238"/>
          </rPr>
          <t>kalendárny mesiac PSS vyberá z rolovacieho okna, mesiac sa nevypisuje !</t>
        </r>
      </text>
    </comment>
    <comment ref="X13" authorId="0" shapeId="0">
      <text>
        <r>
          <rPr>
            <b/>
            <sz val="9"/>
            <color indexed="81"/>
            <rFont val="Segoe UI"/>
            <family val="2"/>
            <charset val="238"/>
          </rPr>
          <t>Kmecová Miroslava:</t>
        </r>
        <r>
          <rPr>
            <sz val="9"/>
            <color indexed="81"/>
            <rFont val="Segoe UI"/>
            <family val="2"/>
            <charset val="238"/>
          </rPr>
          <t xml:space="preserve">
</t>
        </r>
        <r>
          <rPr>
            <b/>
            <sz val="12"/>
            <color indexed="81"/>
            <rFont val="Segoe UI"/>
            <family val="2"/>
            <charset val="238"/>
          </rPr>
          <t>PSS vyplní 0:00 v prípade neposkytnutie opatrovateľskej služby podľa zmluvy - napr.  pobyt v nemocnici</t>
        </r>
      </text>
    </comment>
    <comment ref="Z13" authorId="0" shapeId="0">
      <text>
        <r>
          <rPr>
            <b/>
            <sz val="9"/>
            <color indexed="81"/>
            <rFont val="Segoe UI"/>
            <family val="2"/>
            <charset val="238"/>
          </rPr>
          <t>Kmecová Miroslava:</t>
        </r>
        <r>
          <rPr>
            <sz val="9"/>
            <color indexed="81"/>
            <rFont val="Segoe UI"/>
            <family val="2"/>
            <charset val="238"/>
          </rPr>
          <t xml:space="preserve">
</t>
        </r>
        <r>
          <rPr>
            <b/>
            <sz val="12"/>
            <color indexed="81"/>
            <rFont val="Segoe UI"/>
            <family val="2"/>
            <charset val="238"/>
          </rPr>
          <t>PSS vyplní 0:00 v prípade neposkytnutie opatrovateľskej služby podľa zmluvy - napr.  pobyt v nemocnici</t>
        </r>
      </text>
    </comment>
    <comment ref="AK13" authorId="0" shapeId="0">
      <text>
        <r>
          <rPr>
            <b/>
            <sz val="9"/>
            <color indexed="81"/>
            <rFont val="Segoe UI"/>
            <family val="2"/>
            <charset val="238"/>
          </rPr>
          <t>Kmecová Miroslava:</t>
        </r>
        <r>
          <rPr>
            <sz val="9"/>
            <color indexed="81"/>
            <rFont val="Segoe UI"/>
            <family val="2"/>
            <charset val="238"/>
          </rPr>
          <t xml:space="preserve">
</t>
        </r>
        <r>
          <rPr>
            <b/>
            <u/>
            <sz val="12"/>
            <color indexed="81"/>
            <rFont val="Segoe UI"/>
            <family val="2"/>
            <charset val="238"/>
          </rPr>
          <t xml:space="preserve">počet poskytnutých hodín v mesiaci je automaticky vypočítaný </t>
        </r>
        <r>
          <rPr>
            <b/>
            <sz val="12"/>
            <color indexed="81"/>
            <rFont val="Segoe UI"/>
            <family val="2"/>
            <charset val="238"/>
          </rPr>
          <t xml:space="preserve">na základe PSS vloženého údaju - skutočného počtu poskytnutých hodín OS v konkrétnych dňoch v danom mesiaci a </t>
        </r>
        <r>
          <rPr>
            <b/>
            <u/>
            <sz val="12"/>
            <color indexed="81"/>
            <rFont val="Segoe UI"/>
            <family val="2"/>
            <charset val="238"/>
          </rPr>
          <t>to dňoch vyplývajúcich zo Zmluvy</t>
        </r>
        <r>
          <rPr>
            <b/>
            <sz val="12"/>
            <color indexed="81"/>
            <rFont val="Segoe UI"/>
            <family val="2"/>
            <charset val="238"/>
          </rPr>
          <t xml:space="preserve">. </t>
        </r>
        <r>
          <rPr>
            <b/>
            <i/>
            <sz val="12"/>
            <color indexed="81"/>
            <rFont val="Segoe UI"/>
            <family val="2"/>
            <charset val="238"/>
          </rPr>
          <t>Tento počet skutočne poskytnutých hodín OS musí byť zhodný s počtom hodín OS, za ktoré si PSS žiada úhradu od klienta a zároveň musí byť rovný, alebo nižší (napr. v prípade hospitalizácie) s počtom hodín OS, ktoré pre klienta vyplývajú zo Zmluvy.  Počet hodín vyplývajúci zo Zmluvy môže byť maximálne do výšky počtu hodín vyplývajúcich z Rozhodnutia na daný počet zazmluvnených dní.</t>
        </r>
      </text>
    </comment>
  </commentList>
</comments>
</file>

<file path=xl/sharedStrings.xml><?xml version="1.0" encoding="utf-8"?>
<sst xmlns="http://schemas.openxmlformats.org/spreadsheetml/2006/main" count="359" uniqueCount="127">
  <si>
    <t>Názov poskytovateľa sociálnej služby (PSS):</t>
  </si>
  <si>
    <t>IČO:</t>
  </si>
  <si>
    <t>ID:</t>
  </si>
  <si>
    <t>Mesiac/rok:</t>
  </si>
  <si>
    <t>1.</t>
  </si>
  <si>
    <t>Legenda:</t>
  </si>
  <si>
    <t>P.č.</t>
  </si>
  <si>
    <t>Kalendárny deň v mesiaci</t>
  </si>
  <si>
    <t>Meno a Priezvisko  prijímateľa soc. služby (klienta)</t>
  </si>
  <si>
    <t>2.</t>
  </si>
  <si>
    <t>IV</t>
  </si>
  <si>
    <t>3.</t>
  </si>
  <si>
    <t>4.</t>
  </si>
  <si>
    <t>5.</t>
  </si>
  <si>
    <t>Január 2023</t>
  </si>
  <si>
    <t>Január 2024</t>
  </si>
  <si>
    <t>Január 2025</t>
  </si>
  <si>
    <t>Február 2023</t>
  </si>
  <si>
    <t>Marec 2023</t>
  </si>
  <si>
    <t>Február 2024</t>
  </si>
  <si>
    <t>Marec 2024</t>
  </si>
  <si>
    <t>Február 2025</t>
  </si>
  <si>
    <t>Marec 2025</t>
  </si>
  <si>
    <t>Apríl 2023</t>
  </si>
  <si>
    <t>Máj 2023</t>
  </si>
  <si>
    <t>Jún 2023</t>
  </si>
  <si>
    <t>Júl 2023</t>
  </si>
  <si>
    <t>Jún 2024</t>
  </si>
  <si>
    <t>Júl 2024</t>
  </si>
  <si>
    <t>Jún 2025</t>
  </si>
  <si>
    <t>Júl 2025</t>
  </si>
  <si>
    <t>August 2023</t>
  </si>
  <si>
    <t>September 2023</t>
  </si>
  <si>
    <t>November 2023</t>
  </si>
  <si>
    <t>December 2023</t>
  </si>
  <si>
    <t>Apríl 2024</t>
  </si>
  <si>
    <t>Máj 2024</t>
  </si>
  <si>
    <t>Október 2024</t>
  </si>
  <si>
    <t>August 2024</t>
  </si>
  <si>
    <t>September 2024</t>
  </si>
  <si>
    <t>November 2024</t>
  </si>
  <si>
    <t>December 2024</t>
  </si>
  <si>
    <t>Apríl 2025</t>
  </si>
  <si>
    <t>Máj 2025</t>
  </si>
  <si>
    <t>Október 2025</t>
  </si>
  <si>
    <t>August 2025</t>
  </si>
  <si>
    <t>September 2025</t>
  </si>
  <si>
    <t>November 2025</t>
  </si>
  <si>
    <t>December 2025</t>
  </si>
  <si>
    <t>Sviatky 2023</t>
  </si>
  <si>
    <t>Sviatky 2024</t>
  </si>
  <si>
    <t>Sviatky 2025</t>
  </si>
  <si>
    <t>October 2023</t>
  </si>
  <si>
    <t>Oktober 2023</t>
  </si>
  <si>
    <t>January 2023</t>
  </si>
  <si>
    <t>January 2024</t>
  </si>
  <si>
    <t>January 2025</t>
  </si>
  <si>
    <t>February 2023</t>
  </si>
  <si>
    <t>February 2024</t>
  </si>
  <si>
    <t>February 2025</t>
  </si>
  <si>
    <t>March 2023</t>
  </si>
  <si>
    <t>April 2023</t>
  </si>
  <si>
    <t>May 2023</t>
  </si>
  <si>
    <t>June 2023</t>
  </si>
  <si>
    <t>July 2023</t>
  </si>
  <si>
    <t>March 2024</t>
  </si>
  <si>
    <t>April 2024</t>
  </si>
  <si>
    <t>May 2024</t>
  </si>
  <si>
    <t>June 2024</t>
  </si>
  <si>
    <t>July 2024</t>
  </si>
  <si>
    <t>October 2024</t>
  </si>
  <si>
    <t>March 2025</t>
  </si>
  <si>
    <t>April 2025</t>
  </si>
  <si>
    <t>May 2025</t>
  </si>
  <si>
    <t>June 2025</t>
  </si>
  <si>
    <t>July 2025</t>
  </si>
  <si>
    <t>October 2025</t>
  </si>
  <si>
    <t>Dátum</t>
  </si>
  <si>
    <t>Kalendárny deň v týždni</t>
  </si>
  <si>
    <t>Suma úhrady (v EUR) pre klienta za poskytnutú opatrovateľskú službu v danom mesiaci vypočítaná PSS na základe skutočného počtu poskytnutých hodín OS klienotvi a Zmluvy o poskytovaní soc. služby.</t>
  </si>
  <si>
    <t>Ján Hruška</t>
  </si>
  <si>
    <t>123456/7890</t>
  </si>
  <si>
    <r>
      <t xml:space="preserve">UPOZORNENIE:
Vprípade, že boli u klienta 2 opatrovateľky súčasne napr. 1 hodinu, </t>
    </r>
    <r>
      <rPr>
        <b/>
        <u/>
        <sz val="11"/>
        <color rgb="FFFF0000"/>
        <rFont val="Times New Roman"/>
        <family val="1"/>
        <charset val="238"/>
      </rPr>
      <t>tak sa vykáže 1 hodina (nie 2 hodiny)</t>
    </r>
    <r>
      <rPr>
        <b/>
        <sz val="11"/>
        <color rgb="FFFF0000"/>
        <rFont val="Times New Roman"/>
        <family val="1"/>
        <charset val="238"/>
      </rPr>
      <t>, nakoľko klient odoberá a platí za 1 hodinu a nie osobohodinu a refundované sú hodiny, ktoré si objednal klient.</t>
    </r>
  </si>
  <si>
    <t>pracovné dni</t>
  </si>
  <si>
    <t>víkendy</t>
  </si>
  <si>
    <t>sviatky</t>
  </si>
  <si>
    <t>Rodné číslo
klienta</t>
  </si>
  <si>
    <t>Evidencia počtu poskytnutých hodín opatrovateľskej služby (OS)</t>
  </si>
  <si>
    <t>PSS vypĺňa len ružovo podfarbené bunky</t>
  </si>
  <si>
    <t>Rodné číslo</t>
  </si>
  <si>
    <t xml:space="preserve">z toho
počet hodín na 
sebaobsluhu
</t>
  </si>
  <si>
    <t>počet hodín</t>
  </si>
  <si>
    <t>Eur/hod</t>
  </si>
  <si>
    <t>Eur</t>
  </si>
  <si>
    <t>xxxxx/xxxx</t>
  </si>
  <si>
    <t>6.</t>
  </si>
  <si>
    <t>Mesiac / Rok:</t>
  </si>
  <si>
    <t>Formát - vypĺňania
hodín</t>
  </si>
  <si>
    <t>[h]:mm
napr.
5:30</t>
  </si>
  <si>
    <r>
      <t xml:space="preserve">vypočítaná </t>
    </r>
    <r>
      <rPr>
        <b/>
        <sz val="10"/>
        <color theme="1"/>
        <rFont val="Calibri"/>
        <family val="2"/>
        <scheme val="minor"/>
      </rPr>
      <t>úhrada pre klienta</t>
    </r>
    <r>
      <rPr>
        <sz val="10"/>
        <color theme="1"/>
        <rFont val="Calibri"/>
        <family val="2"/>
        <scheme val="minor"/>
      </rPr>
      <t xml:space="preserve"> za poskytnuté hodiny v danom mesiaci</t>
    </r>
  </si>
  <si>
    <r>
      <rPr>
        <b/>
        <sz val="10"/>
        <color theme="1"/>
        <rFont val="Calibri"/>
        <family val="2"/>
        <scheme val="minor"/>
      </rPr>
      <t xml:space="preserve">Priezvisko </t>
    </r>
    <r>
      <rPr>
        <sz val="10"/>
        <color theme="1"/>
        <rFont val="Calibri"/>
        <family val="2"/>
        <scheme val="minor"/>
      </rPr>
      <t>prijímateľa soc. služieb
(klienta)</t>
    </r>
  </si>
  <si>
    <r>
      <rPr>
        <b/>
        <sz val="10"/>
        <color theme="1"/>
        <rFont val="Calibri"/>
        <family val="2"/>
        <scheme val="minor"/>
      </rPr>
      <t xml:space="preserve">Meno </t>
    </r>
    <r>
      <rPr>
        <sz val="10"/>
        <color theme="1"/>
        <rFont val="Calibri"/>
        <family val="2"/>
        <scheme val="minor"/>
      </rPr>
      <t>prijímateľa soc. služieb
(klienta)</t>
    </r>
  </si>
  <si>
    <t>Podklady k výpočtu úhrady klienta - príloha k Evidencii počtu hodín OS</t>
  </si>
  <si>
    <r>
      <t xml:space="preserve">Údaj - Počet poskytnutých hodín klientovi v mesiaci </t>
    </r>
    <r>
      <rPr>
        <b/>
        <u val="double"/>
        <sz val="11"/>
        <color theme="1"/>
        <rFont val="Times New Roman"/>
        <family val="1"/>
        <charset val="238"/>
      </rPr>
      <t>je automaticky vypočítaný</t>
    </r>
    <r>
      <rPr>
        <b/>
        <sz val="11"/>
        <color theme="1"/>
        <rFont val="Times New Roman"/>
        <family val="1"/>
        <charset val="238"/>
      </rPr>
      <t xml:space="preserve">  - a to po vložení údaju poskytovateľom soc. služby - skutočného počtu poskytnutých hodín OS v konkrétnych dňoch v danom mesiaci a to dňoch vyplývajúcich zo Zmluvy. </t>
    </r>
    <r>
      <rPr>
        <b/>
        <i/>
        <sz val="11"/>
        <color theme="1"/>
        <rFont val="Times New Roman"/>
        <family val="1"/>
        <charset val="238"/>
      </rPr>
      <t>Tento počet skutočne poskytnutých hodín OS musí byť zhodný s počtom hodín OS, za ktoré si PSS žiada úhradu od klienta a zároveň musí byť rovný, alebo nižší (napr. v prípade hospitalizácie) s počtom hodín OS, ktoré pre klienta vyplývajú zo Zmluvy.  Počet hodín vyplývajúci zo Zmluvy môže byť maximálne do výšky počtu hodín vyplývajúcich z Rozhodnutia na daný počet zazmluvnených dní.</t>
    </r>
  </si>
  <si>
    <t>z toho
počet hodín
 na úkony starostlivosti na domácnosť</t>
  </si>
  <si>
    <t xml:space="preserve">Suma
na úkony starostlivosti na domácnosť
</t>
  </si>
  <si>
    <t xml:space="preserve">Suma 
na sebaobsluhu
</t>
  </si>
  <si>
    <t>Hruška</t>
  </si>
  <si>
    <t>Ján</t>
  </si>
  <si>
    <t xml:space="preserve">Počet poskytnutých hodín
 SPoLU
 za deň
</t>
  </si>
  <si>
    <t xml:space="preserve">Počet
 poskytnutých hodín OS
 SPOLU
 za deň
</t>
  </si>
  <si>
    <t xml:space="preserve">Počet
poskytnutých
hodín OS
SPOLU
za deň
</t>
  </si>
  <si>
    <t xml:space="preserve">Počet poskytnutých
hodín OS
 SPOLU
 za deň
</t>
  </si>
  <si>
    <t xml:space="preserve">Počet
poskytnutých hodín OS
SPOLU
za deň
</t>
  </si>
  <si>
    <t xml:space="preserve">Počet
poskytnutých
 hodín OS
SPOLU
 za deň
</t>
  </si>
  <si>
    <t xml:space="preserve">Počet
poskytnutých
hodín OS
SPOLU
 za deň
</t>
  </si>
  <si>
    <t xml:space="preserve">Počet
poskytnutých
 hodín OS
SPOLU
za deň
</t>
  </si>
  <si>
    <r>
      <t xml:space="preserve">Počet poskytnutých hodín OS spolu za MESIAC  za každého klienta
</t>
    </r>
    <r>
      <rPr>
        <b/>
        <i/>
        <sz val="13"/>
        <rFont val="Calibri"/>
        <family val="2"/>
        <scheme val="minor"/>
      </rPr>
      <t xml:space="preserve">(ide o tie isté hodiny OS za ktoré si PSS žiada úhradu od klienta)
</t>
    </r>
  </si>
  <si>
    <r>
      <rPr>
        <b/>
        <u val="double"/>
        <sz val="10"/>
        <color theme="1"/>
        <rFont val="Calibri"/>
        <family val="2"/>
        <charset val="238"/>
        <scheme val="minor"/>
      </rPr>
      <t>sadzba</t>
    </r>
    <r>
      <rPr>
        <b/>
        <sz val="10"/>
        <color theme="1"/>
        <rFont val="Calibri"/>
        <family val="2"/>
        <charset val="238"/>
        <scheme val="minor"/>
      </rPr>
      <t xml:space="preserve">
na sebaobsluhu
</t>
    </r>
  </si>
  <si>
    <r>
      <rPr>
        <b/>
        <u val="double"/>
        <sz val="10"/>
        <color theme="1"/>
        <rFont val="Calibri"/>
        <family val="2"/>
        <charset val="238"/>
        <scheme val="minor"/>
      </rPr>
      <t>sadzba</t>
    </r>
    <r>
      <rPr>
        <b/>
        <sz val="10"/>
        <color theme="1"/>
        <rFont val="Calibri"/>
        <family val="2"/>
        <charset val="238"/>
        <scheme val="minor"/>
      </rPr>
      <t xml:space="preserve">
na úkony starostlivosti na domácnosť 
</t>
    </r>
  </si>
  <si>
    <r>
      <rPr>
        <b/>
        <sz val="10"/>
        <color theme="1"/>
        <rFont val="Calibri"/>
        <family val="2"/>
        <scheme val="minor"/>
      </rPr>
      <t>Počet poskytnutých hodín 
v mesiaci</t>
    </r>
    <r>
      <rPr>
        <sz val="10"/>
        <color theme="1"/>
        <rFont val="Calibri"/>
        <family val="2"/>
        <scheme val="minor"/>
      </rPr>
      <t xml:space="preserve"> 
</t>
    </r>
    <r>
      <rPr>
        <b/>
        <sz val="10"/>
        <color theme="1"/>
        <rFont val="Calibri"/>
        <family val="2"/>
        <scheme val="minor"/>
      </rPr>
      <t>SPOLU</t>
    </r>
  </si>
  <si>
    <t xml:space="preserve">Počet
poskytnutých
 hodín OS </t>
  </si>
  <si>
    <r>
      <t xml:space="preserve">
Stupeň odkázanosti
 z </t>
    </r>
    <r>
      <rPr>
        <b/>
        <sz val="14"/>
        <rFont val="Calibri"/>
        <family val="2"/>
        <charset val="238"/>
        <scheme val="minor"/>
      </rPr>
      <t>ROZHODNUTIA</t>
    </r>
    <r>
      <rPr>
        <b/>
        <sz val="16"/>
        <rFont val="Calibri"/>
        <family val="2"/>
        <charset val="238"/>
        <scheme val="minor"/>
      </rPr>
      <t xml:space="preserve"> 
</t>
    </r>
  </si>
  <si>
    <t xml:space="preserve">Počet poskytnutých hodín OS
 SPOLU
 za deň  
</t>
  </si>
  <si>
    <t>spôsob úhrady klientom</t>
  </si>
  <si>
    <r>
      <t xml:space="preserve">* </t>
    </r>
    <r>
      <rPr>
        <b/>
        <sz val="10"/>
        <color theme="1"/>
        <rFont val="Calibri"/>
        <family val="2"/>
        <scheme val="minor"/>
      </rPr>
      <t>PSS vytvorí počet stĺpcov podľa schváleného cenníka poskytovateľa soc. služieb</t>
    </r>
    <r>
      <rPr>
        <sz val="10"/>
        <color theme="1"/>
        <rFont val="Calibri"/>
        <family val="2"/>
        <scheme val="minor"/>
      </rPr>
      <t xml:space="preserve">, 
(napr. v prípade, že PSS má stanovené 3 rôzne sadzby podľa prílohy č. 4 zákona č. 448/2008 Z. z. o sociálnych službách, tak  celkové hodiny rozdelí  na hodiny sebaobsluhy / úkony starostlivosti na domácnosť / základné sociálne aktivity),
t.z. tabuľka nižšie uvádza len sadzby na sebaobsluhu a úkony starostlivosti na domácnosť, v prípade ďalšej sadzby okrem sadzieb uvedených v tabuľke nižšie, napr. sadzby na základné sociálne aktivity, na obed... pribudnú do tabuľky ďalšie stĺpce ...
</t>
    </r>
    <r>
      <rPr>
        <sz val="10"/>
        <rFont val="Calibri"/>
        <family val="2"/>
        <charset val="238"/>
        <scheme val="minor"/>
      </rPr>
      <t>Počet poskytnutých hodín v hárku Výpočet úhrady klienta vyplní PSS v realných číslach, napr. 5,5 hod. (formát bunky je prednastavený).
Do stĺpca spôsob úhrady PSS vyplní ako klient uhrádza za poskytnutú opatrovateľskú službu (čiastočná úhrada klientom, plná úhrada klientom, klientovi nevzniká podľa zákona povinnosť platiť).</t>
    </r>
    <r>
      <rPr>
        <sz val="10"/>
        <color theme="1"/>
        <rFont val="Calibri"/>
        <family val="2"/>
        <scheme val="minor"/>
      </rPr>
      <t xml:space="preserve">                                                                                                                      </t>
    </r>
  </si>
  <si>
    <r>
      <rPr>
        <b/>
        <i/>
        <sz val="11"/>
        <color rgb="FFFF0000"/>
        <rFont val="Times New Roman"/>
        <family val="1"/>
        <charset val="238"/>
      </rPr>
      <t xml:space="preserve">Údaje, ktoré sú </t>
    </r>
    <r>
      <rPr>
        <b/>
        <i/>
        <u/>
        <sz val="11"/>
        <color rgb="FFFF0000"/>
        <rFont val="Times New Roman"/>
        <family val="1"/>
        <charset val="238"/>
      </rPr>
      <t>vypĺňané/vkladané manuálne</t>
    </r>
    <r>
      <rPr>
        <b/>
        <i/>
        <sz val="11"/>
        <color rgb="FFFF0000"/>
        <rFont val="Times New Roman"/>
        <family val="1"/>
        <charset val="238"/>
      </rPr>
      <t xml:space="preserve"> poskytovateľom soc. služieb (PSS) - (ide o všetky ružovo podfarbené bunky):</t>
    </r>
    <r>
      <rPr>
        <b/>
        <i/>
        <sz val="11"/>
        <color theme="1"/>
        <rFont val="Times New Roman"/>
        <family val="1"/>
        <charset val="238"/>
      </rPr>
      <t xml:space="preserve"> 
</t>
    </r>
    <r>
      <rPr>
        <b/>
        <sz val="11"/>
        <color theme="1"/>
        <rFont val="Times New Roman"/>
        <family val="1"/>
        <charset val="238"/>
      </rPr>
      <t xml:space="preserve">Tabuľka č.1
</t>
    </r>
    <r>
      <rPr>
        <b/>
        <i/>
        <sz val="11"/>
        <color rgb="FFFF0000"/>
        <rFont val="Times New Roman"/>
        <family val="1"/>
        <charset val="238"/>
      </rPr>
      <t>názov poskytovateľa sociálnej služby
IČO
ID</t>
    </r>
    <r>
      <rPr>
        <b/>
        <i/>
        <sz val="11"/>
        <color theme="1"/>
        <rFont val="Times New Roman"/>
        <family val="1"/>
        <charset val="238"/>
      </rPr>
      <t xml:space="preserve">
Mesiac/rok - PSS nevypisuje, uvedené PSS vyberá z rolovacieho okna (</t>
    </r>
    <r>
      <rPr>
        <i/>
        <sz val="11"/>
        <color theme="1"/>
        <rFont val="Times New Roman"/>
        <family val="1"/>
        <charset val="238"/>
      </rPr>
      <t>tabuľka je naformátovaná, priradí dátumy, pracovné dni a sviatky ku konkrétnym dátumom)</t>
    </r>
    <r>
      <rPr>
        <b/>
        <i/>
        <sz val="11"/>
        <color theme="1"/>
        <rFont val="Times New Roman"/>
        <family val="1"/>
        <charset val="238"/>
      </rPr>
      <t xml:space="preserve">
</t>
    </r>
    <r>
      <rPr>
        <b/>
        <sz val="11"/>
        <color theme="1"/>
        <rFont val="Times New Roman"/>
        <family val="1"/>
        <charset val="238"/>
      </rPr>
      <t>Tabuľka č. 2</t>
    </r>
    <r>
      <rPr>
        <sz val="11"/>
        <color theme="1"/>
        <rFont val="Times New Roman"/>
        <family val="1"/>
        <charset val="238"/>
      </rPr>
      <t xml:space="preserve">
</t>
    </r>
    <r>
      <rPr>
        <b/>
        <i/>
        <sz val="11"/>
        <color rgb="FFFF0000"/>
        <rFont val="Times New Roman"/>
        <family val="1"/>
        <charset val="238"/>
      </rPr>
      <t xml:space="preserve">meno a priezvisko klienta </t>
    </r>
    <r>
      <rPr>
        <b/>
        <i/>
        <sz val="11"/>
        <rFont val="Times New Roman"/>
        <family val="1"/>
        <charset val="238"/>
      </rPr>
      <t>(stĺpec B)</t>
    </r>
    <r>
      <rPr>
        <b/>
        <i/>
        <sz val="11"/>
        <color rgb="FFFF0000"/>
        <rFont val="Times New Roman"/>
        <family val="1"/>
        <charset val="238"/>
      </rPr>
      <t xml:space="preserve">
rodné číslo klienta </t>
    </r>
    <r>
      <rPr>
        <b/>
        <i/>
        <sz val="11"/>
        <rFont val="Times New Roman"/>
        <family val="1"/>
        <charset val="238"/>
      </rPr>
      <t>(stĺpec C)</t>
    </r>
    <r>
      <rPr>
        <b/>
        <i/>
        <sz val="11"/>
        <color rgb="FFFF0000"/>
        <rFont val="Times New Roman"/>
        <family val="1"/>
        <charset val="238"/>
      </rPr>
      <t xml:space="preserve">
stupeň odkázanosti klienta z Rozhodnutia o odkázanosti na sociálnu službu </t>
    </r>
    <r>
      <rPr>
        <b/>
        <i/>
        <sz val="11"/>
        <rFont val="Times New Roman"/>
        <family val="1"/>
        <charset val="238"/>
      </rPr>
      <t>(stĺpec D)</t>
    </r>
    <r>
      <rPr>
        <b/>
        <i/>
        <sz val="11"/>
        <color theme="1"/>
        <rFont val="Times New Roman"/>
        <family val="1"/>
        <charset val="238"/>
      </rPr>
      <t xml:space="preserve">
v rámci kalendárnych dní (stĺpce F až AJ) poskytovateľ sociálnej služby vypĺňa údaje (poskytnuté hodiny) ku každému klientovi </t>
    </r>
    <r>
      <rPr>
        <b/>
        <i/>
        <u val="double"/>
        <sz val="11"/>
        <color rgb="FFFF0000"/>
        <rFont val="Times New Roman"/>
        <family val="1"/>
        <charset val="238"/>
      </rPr>
      <t>LEN V DŇOCH,</t>
    </r>
    <r>
      <rPr>
        <b/>
        <i/>
        <sz val="11"/>
        <color rgb="FFFF0000"/>
        <rFont val="Times New Roman"/>
        <family val="1"/>
        <charset val="238"/>
      </rPr>
      <t xml:space="preserve"> v ktorých bola poskytnutá opatrovateľská služba</t>
    </r>
    <r>
      <rPr>
        <b/>
        <i/>
        <sz val="11"/>
        <color theme="1"/>
        <rFont val="Times New Roman"/>
        <family val="1"/>
        <charset val="238"/>
      </rPr>
      <t xml:space="preserve">, t.z. </t>
    </r>
    <r>
      <rPr>
        <b/>
        <i/>
        <u/>
        <sz val="11"/>
        <color theme="1"/>
        <rFont val="Times New Roman"/>
        <family val="1"/>
        <charset val="238"/>
      </rPr>
      <t>v zazmluvnených dňoch</t>
    </r>
    <r>
      <rPr>
        <b/>
        <i/>
        <sz val="11"/>
        <color theme="1"/>
        <rFont val="Times New Roman"/>
        <family val="1"/>
        <charset val="238"/>
      </rPr>
      <t xml:space="preserve">:
t. z.  </t>
    </r>
    <r>
      <rPr>
        <b/>
        <i/>
        <u/>
        <sz val="11"/>
        <color rgb="FFFF0000"/>
        <rFont val="Times New Roman"/>
        <family val="1"/>
        <charset val="238"/>
      </rPr>
      <t>koľko hodín PSS skutočne poskytol klientovi v konkrétny deň/dátum - v zazmluvnený deň</t>
    </r>
    <r>
      <rPr>
        <b/>
        <i/>
        <sz val="11"/>
        <color theme="5" tint="-0.249977111117893"/>
        <rFont val="Times New Roman"/>
        <family val="1"/>
        <charset val="238"/>
      </rPr>
      <t xml:space="preserve"> </t>
    </r>
    <r>
      <rPr>
        <b/>
        <i/>
        <sz val="11"/>
        <rFont val="Times New Roman"/>
        <family val="1"/>
        <charset val="238"/>
      </rPr>
      <t>(ide o tie isté hodiny, za ktoré si žiada PSS úhradu za poskytnutú službu od klienta)</t>
    </r>
    <r>
      <rPr>
        <b/>
        <i/>
        <sz val="11"/>
        <color rgb="FFFF0000"/>
        <rFont val="Times New Roman"/>
        <family val="1"/>
        <charset val="238"/>
      </rPr>
      <t xml:space="preserve">
            </t>
    </r>
    <r>
      <rPr>
        <b/>
        <i/>
        <sz val="11"/>
        <rFont val="Times New Roman"/>
        <family val="1"/>
        <charset val="238"/>
      </rPr>
      <t xml:space="preserve">
</t>
    </r>
    <r>
      <rPr>
        <b/>
        <i/>
        <sz val="11"/>
        <color rgb="FFFF0000"/>
        <rFont val="Times New Roman"/>
        <family val="1"/>
        <charset val="238"/>
      </rPr>
      <t xml:space="preserve">Poskytnuté hodiny v hárku Evidencia hodín sa vypĺňajú nie v realných číslach 5,5 hod., ale vo formáte hod:min, t. z. 5:30 </t>
    </r>
    <r>
      <rPr>
        <i/>
        <sz val="11"/>
        <color rgb="FFFF0000"/>
        <rFont val="Times New Roman"/>
        <family val="1"/>
        <charset val="238"/>
      </rPr>
      <t>(formát bunky určenej pre vypĺňanie hodín je prednastavený: číslo/vlastné/ [h]:mm)</t>
    </r>
    <r>
      <rPr>
        <b/>
        <i/>
        <sz val="11"/>
        <color rgb="FF00B0F0"/>
        <rFont val="Times New Roman"/>
        <family val="1"/>
        <charset val="238"/>
      </rPr>
      <t xml:space="preserve">
</t>
    </r>
    <r>
      <rPr>
        <b/>
        <i/>
        <sz val="11"/>
        <rFont val="Times New Roman"/>
        <family val="1"/>
        <charset val="238"/>
      </rPr>
      <t>(stĺpec AL)</t>
    </r>
    <r>
      <rPr>
        <b/>
        <i/>
        <sz val="11"/>
        <color rgb="FF00B0F0"/>
        <rFont val="Times New Roman"/>
        <family val="1"/>
        <charset val="238"/>
      </rPr>
      <t xml:space="preserve"> </t>
    </r>
    <r>
      <rPr>
        <b/>
        <i/>
        <u/>
        <sz val="11"/>
        <rFont val="Times New Roman"/>
        <family val="1"/>
        <charset val="238"/>
      </rPr>
      <t>Suma úhrady (v EUR) vypočítaná pre klienta</t>
    </r>
    <r>
      <rPr>
        <b/>
        <i/>
        <sz val="11"/>
        <rFont val="Times New Roman"/>
        <family val="1"/>
        <charset val="238"/>
      </rPr>
      <t xml:space="preserve"> (vypočet uvedený v tomto dokumente v hárku - Výpočet úhrady) za poskytnutú opatrovateľskú službu v danom mesiaci je vypočítaná PSS na základe skutočného počtu poskytnutých hodín OS klienotvi a Zmluvy o poskytovaní soc. služby (cenníka). </t>
    </r>
    <r>
      <rPr>
        <b/>
        <i/>
        <u/>
        <sz val="11"/>
        <color rgb="FFFF0000"/>
        <rFont val="Times New Roman"/>
        <family val="1"/>
        <charset val="238"/>
      </rPr>
      <t xml:space="preserve">V prípade klientov, ktorým nevzniká povinnosť platiť úhradu, je potrebné uviesť 0, ak klient má platiť v súlade so zákonom len čiastočnú úhradu, vpisuje sa suma, ktorú klient platí podľa Zmluvy o poskytovaní soc. služby.
</t>
    </r>
    <r>
      <rPr>
        <b/>
        <i/>
        <sz val="11"/>
        <color rgb="FFFF0000"/>
        <rFont val="Times New Roman"/>
        <family val="1"/>
        <charset val="238"/>
      </rPr>
      <t xml:space="preserve">
</t>
    </r>
    <r>
      <rPr>
        <b/>
        <i/>
        <sz val="11"/>
        <rFont val="Times New Roman"/>
        <family val="1"/>
        <charset val="238"/>
      </rPr>
      <t xml:space="preserve">Poznámka:
</t>
    </r>
    <r>
      <rPr>
        <b/>
        <i/>
        <u/>
        <sz val="11"/>
        <color rgb="FFFF0000"/>
        <rFont val="Times New Roman"/>
        <family val="1"/>
        <charset val="238"/>
      </rPr>
      <t>Údaje v tabuľke sa vypĺňajú len v rámci mesiaca, za ktorý PSS žiada príspevok!</t>
    </r>
    <r>
      <rPr>
        <b/>
        <i/>
        <sz val="11"/>
        <rFont val="Times New Roman"/>
        <family val="1"/>
        <charset val="238"/>
      </rPr>
      <t xml:space="preserve"> V prípade, že kalendárny mesiac má menej ako 31 kalendárnych dní a v tabuľke sa v posledných stĺpcoch </t>
    </r>
    <r>
      <rPr>
        <b/>
        <i/>
        <u/>
        <sz val="11"/>
        <rFont val="Times New Roman"/>
        <family val="1"/>
        <charset val="238"/>
      </rPr>
      <t>zobrazia aj dni nasledujúceho mesiaca, PSS nevypĺňa tieto dni (ponechá bunky prázdne).</t>
    </r>
    <r>
      <rPr>
        <b/>
        <i/>
        <sz val="11"/>
        <rFont val="Times New Roman"/>
        <family val="1"/>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</si>
</sst>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yy"/>
    <numFmt numFmtId="165" formatCode="[$-F800]dddd\,\ mmmm\ dd\,\ yyyy"/>
    <numFmt numFmtId="166" formatCode="[h]:mm"/>
  </numFmts>
  <fonts count="58" x14ac:knownFonts="1">
    <font>
      <sz val="11"/>
      <color theme="1"/>
      <name val="Calibri"/>
      <family val="2"/>
      <scheme val="minor"/>
    </font>
    <font>
      <b/>
      <sz val="11"/>
      <color theme="1"/>
      <name val="Calibri"/>
      <family val="2"/>
      <charset val="238"/>
      <scheme val="minor"/>
    </font>
    <font>
      <b/>
      <sz val="14"/>
      <color theme="1"/>
      <name val="Calibri"/>
      <family val="2"/>
      <charset val="238"/>
      <scheme val="minor"/>
    </font>
    <font>
      <b/>
      <sz val="12"/>
      <color theme="1"/>
      <name val="Calibri"/>
      <family val="2"/>
      <charset val="238"/>
      <scheme val="minor"/>
    </font>
    <font>
      <sz val="12"/>
      <color theme="1"/>
      <name val="Calibri"/>
      <family val="2"/>
      <charset val="238"/>
      <scheme val="minor"/>
    </font>
    <font>
      <sz val="9"/>
      <color indexed="81"/>
      <name val="Segoe UI"/>
      <family val="2"/>
      <charset val="238"/>
    </font>
    <font>
      <b/>
      <sz val="9"/>
      <color indexed="81"/>
      <name val="Segoe UI"/>
      <family val="2"/>
      <charset val="238"/>
    </font>
    <font>
      <b/>
      <sz val="12"/>
      <color indexed="81"/>
      <name val="Segoe UI"/>
      <family val="2"/>
      <charset val="238"/>
    </font>
    <font>
      <b/>
      <sz val="14"/>
      <color rgb="FFFF0000"/>
      <name val="Calibri"/>
      <family val="2"/>
      <charset val="238"/>
      <scheme val="minor"/>
    </font>
    <font>
      <b/>
      <sz val="14"/>
      <name val="Calibri"/>
      <family val="2"/>
      <charset val="238"/>
      <scheme val="minor"/>
    </font>
    <font>
      <b/>
      <sz val="18"/>
      <color theme="1"/>
      <name val="Calibri"/>
      <family val="2"/>
      <charset val="238"/>
      <scheme val="minor"/>
    </font>
    <font>
      <sz val="18"/>
      <color theme="1"/>
      <name val="Calibri"/>
      <family val="2"/>
      <charset val="238"/>
      <scheme val="minor"/>
    </font>
    <font>
      <b/>
      <sz val="16"/>
      <color theme="1"/>
      <name val="Calibri"/>
      <family val="2"/>
      <charset val="238"/>
      <scheme val="minor"/>
    </font>
    <font>
      <sz val="16"/>
      <color theme="1"/>
      <name val="Calibri"/>
      <family val="2"/>
      <charset val="238"/>
      <scheme val="minor"/>
    </font>
    <font>
      <b/>
      <sz val="24"/>
      <color rgb="FF996633"/>
      <name val="Calibri"/>
      <family val="2"/>
      <charset val="238"/>
      <scheme val="minor"/>
    </font>
    <font>
      <b/>
      <sz val="16"/>
      <name val="Calibri"/>
      <family val="2"/>
      <charset val="238"/>
      <scheme val="minor"/>
    </font>
    <font>
      <sz val="11"/>
      <color rgb="FFA8A6A6"/>
      <name val="Calibri"/>
      <family val="2"/>
      <scheme val="minor"/>
    </font>
    <font>
      <b/>
      <sz val="12"/>
      <color rgb="FFA8A6A6"/>
      <name val="Calibri"/>
      <family val="2"/>
      <scheme val="minor"/>
    </font>
    <font>
      <sz val="12"/>
      <color rgb="FFA8A6A6"/>
      <name val="Calibri"/>
      <family val="2"/>
      <scheme val="minor"/>
    </font>
    <font>
      <sz val="12"/>
      <color rgb="FFA8A6A6"/>
      <name val="Calibri"/>
      <family val="2"/>
      <charset val="238"/>
      <scheme val="minor"/>
    </font>
    <font>
      <b/>
      <sz val="11"/>
      <color indexed="81"/>
      <name val="Segoe UI"/>
      <family val="2"/>
      <charset val="238"/>
    </font>
    <font>
      <sz val="11"/>
      <color theme="1"/>
      <name val="Times New Roman"/>
      <family val="1"/>
      <charset val="238"/>
    </font>
    <font>
      <b/>
      <i/>
      <sz val="11"/>
      <color rgb="FFFF0000"/>
      <name val="Times New Roman"/>
      <family val="1"/>
      <charset val="238"/>
    </font>
    <font>
      <b/>
      <i/>
      <u/>
      <sz val="11"/>
      <color rgb="FFFF0000"/>
      <name val="Times New Roman"/>
      <family val="1"/>
      <charset val="238"/>
    </font>
    <font>
      <b/>
      <i/>
      <sz val="11"/>
      <color theme="1"/>
      <name val="Times New Roman"/>
      <family val="1"/>
      <charset val="238"/>
    </font>
    <font>
      <b/>
      <sz val="11"/>
      <color theme="1"/>
      <name val="Times New Roman"/>
      <family val="1"/>
      <charset val="238"/>
    </font>
    <font>
      <i/>
      <sz val="11"/>
      <color theme="1"/>
      <name val="Times New Roman"/>
      <family val="1"/>
      <charset val="238"/>
    </font>
    <font>
      <b/>
      <sz val="11"/>
      <color rgb="FFFF0000"/>
      <name val="Times New Roman"/>
      <family val="1"/>
      <charset val="238"/>
    </font>
    <font>
      <b/>
      <u/>
      <sz val="11"/>
      <color rgb="FFFF0000"/>
      <name val="Times New Roman"/>
      <family val="1"/>
      <charset val="238"/>
    </font>
    <font>
      <b/>
      <i/>
      <sz val="11"/>
      <color rgb="FF00B0F0"/>
      <name val="Times New Roman"/>
      <family val="1"/>
      <charset val="238"/>
    </font>
    <font>
      <b/>
      <i/>
      <sz val="11"/>
      <name val="Times New Roman"/>
      <family val="1"/>
      <charset val="238"/>
    </font>
    <font>
      <b/>
      <i/>
      <sz val="11"/>
      <color theme="5" tint="-0.249977111117893"/>
      <name val="Times New Roman"/>
      <family val="1"/>
      <charset val="238"/>
    </font>
    <font>
      <b/>
      <sz val="13"/>
      <color theme="1"/>
      <name val="Calibri"/>
      <family val="2"/>
      <charset val="238"/>
      <scheme val="minor"/>
    </font>
    <font>
      <b/>
      <sz val="13"/>
      <color rgb="FF996633"/>
      <name val="Calibri"/>
      <family val="2"/>
      <charset val="238"/>
      <scheme val="minor"/>
    </font>
    <font>
      <b/>
      <sz val="11"/>
      <color rgb="FFA8A6A6"/>
      <name val="Calibri"/>
      <family val="2"/>
      <charset val="238"/>
      <scheme val="minor"/>
    </font>
    <font>
      <b/>
      <i/>
      <u/>
      <sz val="11"/>
      <name val="Times New Roman"/>
      <family val="1"/>
      <charset val="238"/>
    </font>
    <font>
      <b/>
      <i/>
      <u/>
      <sz val="11"/>
      <color theme="1"/>
      <name val="Times New Roman"/>
      <family val="1"/>
      <charset val="238"/>
    </font>
    <font>
      <sz val="14"/>
      <color theme="1"/>
      <name val="Calibri"/>
      <family val="2"/>
      <charset val="238"/>
      <scheme val="minor"/>
    </font>
    <font>
      <b/>
      <sz val="11"/>
      <color rgb="FF00B0F0"/>
      <name val="Calibri"/>
      <family val="2"/>
      <charset val="238"/>
      <scheme val="minor"/>
    </font>
    <font>
      <sz val="11"/>
      <color rgb="FF00B050"/>
      <name val="Calibri"/>
      <family val="2"/>
      <charset val="238"/>
      <scheme val="minor"/>
    </font>
    <font>
      <b/>
      <sz val="10"/>
      <color theme="1"/>
      <name val="Calibri"/>
      <family val="2"/>
      <charset val="238"/>
      <scheme val="minor"/>
    </font>
    <font>
      <sz val="10"/>
      <color theme="1"/>
      <name val="Calibri"/>
      <family val="2"/>
      <scheme val="minor"/>
    </font>
    <font>
      <b/>
      <sz val="10"/>
      <color theme="1"/>
      <name val="Calibri"/>
      <family val="2"/>
      <scheme val="minor"/>
    </font>
    <font>
      <i/>
      <sz val="11"/>
      <color rgb="FFFF0000"/>
      <name val="Times New Roman"/>
      <family val="1"/>
      <charset val="238"/>
    </font>
    <font>
      <b/>
      <u val="double"/>
      <sz val="11"/>
      <color theme="1"/>
      <name val="Times New Roman"/>
      <family val="1"/>
      <charset val="238"/>
    </font>
    <font>
      <b/>
      <i/>
      <u val="double"/>
      <sz val="11"/>
      <color rgb="FFFF0000"/>
      <name val="Times New Roman"/>
      <family val="1"/>
      <charset val="238"/>
    </font>
    <font>
      <sz val="11"/>
      <name val="Calibri"/>
      <family val="2"/>
      <scheme val="minor"/>
    </font>
    <font>
      <b/>
      <sz val="12"/>
      <name val="Calibri"/>
      <family val="2"/>
      <scheme val="minor"/>
    </font>
    <font>
      <b/>
      <sz val="16"/>
      <name val="Calibri"/>
      <family val="2"/>
      <scheme val="minor"/>
    </font>
    <font>
      <b/>
      <sz val="13"/>
      <name val="Calibri"/>
      <family val="2"/>
      <scheme val="minor"/>
    </font>
    <font>
      <b/>
      <i/>
      <sz val="13"/>
      <name val="Calibri"/>
      <family val="2"/>
      <scheme val="minor"/>
    </font>
    <font>
      <b/>
      <u val="double"/>
      <sz val="10"/>
      <color theme="1"/>
      <name val="Calibri"/>
      <family val="2"/>
      <charset val="238"/>
      <scheme val="minor"/>
    </font>
    <font>
      <b/>
      <sz val="20"/>
      <color rgb="FF996633"/>
      <name val="Calibri"/>
      <family val="2"/>
      <charset val="238"/>
      <scheme val="minor"/>
    </font>
    <font>
      <b/>
      <u/>
      <sz val="12"/>
      <color indexed="81"/>
      <name val="Segoe UI"/>
      <family val="2"/>
      <charset val="238"/>
    </font>
    <font>
      <b/>
      <i/>
      <sz val="12"/>
      <color indexed="81"/>
      <name val="Segoe UI"/>
      <family val="2"/>
      <charset val="238"/>
    </font>
    <font>
      <b/>
      <sz val="18"/>
      <name val="Calibri"/>
      <family val="2"/>
      <charset val="238"/>
      <scheme val="minor"/>
    </font>
    <font>
      <b/>
      <sz val="18"/>
      <color rgb="FFFF0000"/>
      <name val="Calibri"/>
      <family val="2"/>
      <charset val="238"/>
      <scheme val="minor"/>
    </font>
    <font>
      <sz val="10"/>
      <name val="Calibri"/>
      <family val="2"/>
      <charset val="238"/>
      <scheme val="minor"/>
    </font>
  </fonts>
  <fills count="1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A8A6A6"/>
        <bgColor indexed="64"/>
      </patternFill>
    </fill>
    <fill>
      <patternFill patternType="solid">
        <fgColor theme="0" tint="-4.9989318521683403E-2"/>
        <bgColor indexed="64"/>
      </patternFill>
    </fill>
    <fill>
      <patternFill patternType="solid">
        <fgColor rgb="FFFCE4D6"/>
        <bgColor indexed="64"/>
      </patternFill>
    </fill>
    <fill>
      <patternFill patternType="solid">
        <fgColor rgb="FFFFCCCC"/>
        <bgColor indexed="64"/>
      </patternFill>
    </fill>
    <fill>
      <patternFill patternType="solid">
        <fgColor rgb="FFCCCCFF"/>
        <bgColor indexed="64"/>
      </patternFill>
    </fill>
    <fill>
      <patternFill patternType="solid">
        <fgColor theme="9" tint="0.79998168889431442"/>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top style="thick">
        <color indexed="64"/>
      </top>
      <bottom style="thin">
        <color indexed="64"/>
      </bottom>
      <diagonal/>
    </border>
    <border>
      <left style="thick">
        <color indexed="64"/>
      </left>
      <right style="thick">
        <color indexed="64"/>
      </right>
      <top/>
      <bottom/>
      <diagonal/>
    </border>
    <border>
      <left style="thick">
        <color indexed="64"/>
      </left>
      <right/>
      <top/>
      <bottom/>
      <diagonal/>
    </border>
    <border>
      <left style="thin">
        <color indexed="64"/>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auto="1"/>
      </right>
      <top/>
      <bottom/>
      <diagonal/>
    </border>
    <border>
      <left/>
      <right/>
      <top style="thick">
        <color indexed="64"/>
      </top>
      <bottom/>
      <diagonal/>
    </border>
    <border>
      <left/>
      <right style="hair">
        <color auto="1"/>
      </right>
      <top/>
      <bottom style="thick">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ck">
        <color indexed="64"/>
      </left>
      <right style="thick">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s>
  <cellStyleXfs count="1">
    <xf numFmtId="0" fontId="0" fillId="0" borderId="0"/>
  </cellStyleXfs>
  <cellXfs count="169">
    <xf numFmtId="0" fontId="0" fillId="0" borderId="0" xfId="0"/>
    <xf numFmtId="0" fontId="21" fillId="0" borderId="0" xfId="0" applyFont="1"/>
    <xf numFmtId="0" fontId="25" fillId="0" borderId="0" xfId="0" applyFont="1"/>
    <xf numFmtId="0" fontId="21" fillId="0" borderId="0" xfId="0" applyFont="1" applyAlignment="1">
      <alignment horizontal="left" vertical="top" wrapText="1"/>
    </xf>
    <xf numFmtId="0" fontId="25" fillId="0" borderId="0" xfId="0" applyFont="1" applyAlignment="1">
      <alignment horizontal="center" vertical="center" wrapText="1"/>
    </xf>
    <xf numFmtId="0" fontId="21" fillId="0" borderId="0" xfId="0" applyFont="1" applyAlignment="1">
      <alignment horizontal="center" vertical="center" wrapText="1"/>
    </xf>
    <xf numFmtId="0" fontId="27" fillId="0" borderId="0" xfId="0" applyFont="1" applyAlignment="1">
      <alignment vertical="top"/>
    </xf>
    <xf numFmtId="14" fontId="33" fillId="0" borderId="0" xfId="0" applyNumberFormat="1" applyFont="1" applyBorder="1" applyAlignment="1" applyProtection="1">
      <alignment vertical="top"/>
      <protection locked="0"/>
    </xf>
    <xf numFmtId="0" fontId="0" fillId="0" borderId="0" xfId="0" applyProtection="1">
      <protection hidden="1"/>
    </xf>
    <xf numFmtId="0" fontId="0" fillId="0" borderId="0" xfId="0" applyAlignment="1" applyProtection="1">
      <alignment horizontal="center" vertical="center"/>
      <protection hidden="1"/>
    </xf>
    <xf numFmtId="49" fontId="0" fillId="0" borderId="0" xfId="0" applyNumberFormat="1" applyProtection="1">
      <protection hidden="1"/>
    </xf>
    <xf numFmtId="165" fontId="0" fillId="0" borderId="0" xfId="0" applyNumberFormat="1" applyAlignment="1" applyProtection="1">
      <alignment horizontal="center" vertical="center"/>
      <protection hidden="1"/>
    </xf>
    <xf numFmtId="0" fontId="0" fillId="0" borderId="0" xfId="0" applyNumberFormat="1" applyProtection="1">
      <protection hidden="1"/>
    </xf>
    <xf numFmtId="0" fontId="0" fillId="0" borderId="0" xfId="0" applyAlignment="1">
      <alignment horizontal="left"/>
    </xf>
    <xf numFmtId="0" fontId="0" fillId="0" borderId="33" xfId="0" applyBorder="1" applyAlignment="1">
      <alignment wrapText="1"/>
    </xf>
    <xf numFmtId="0" fontId="38" fillId="0" borderId="33" xfId="0" applyFont="1" applyFill="1" applyBorder="1" applyAlignment="1">
      <alignment wrapText="1"/>
    </xf>
    <xf numFmtId="0" fontId="38" fillId="0" borderId="33" xfId="0" applyFont="1" applyBorder="1" applyAlignment="1">
      <alignment wrapText="1"/>
    </xf>
    <xf numFmtId="2" fontId="0" fillId="0" borderId="33" xfId="0" applyNumberFormat="1" applyBorder="1" applyAlignment="1">
      <alignment wrapText="1"/>
    </xf>
    <xf numFmtId="2" fontId="39" fillId="0" borderId="33" xfId="0" applyNumberFormat="1" applyFont="1" applyBorder="1" applyAlignment="1">
      <alignment wrapText="1"/>
    </xf>
    <xf numFmtId="2" fontId="0" fillId="0" borderId="33" xfId="0" applyNumberFormat="1" applyBorder="1"/>
    <xf numFmtId="2" fontId="39" fillId="0" borderId="33" xfId="0" applyNumberFormat="1" applyFont="1" applyBorder="1"/>
    <xf numFmtId="2" fontId="39" fillId="0" borderId="34" xfId="0" applyNumberFormat="1" applyFont="1" applyFill="1" applyBorder="1"/>
    <xf numFmtId="0" fontId="0" fillId="0" borderId="1" xfId="0" applyBorder="1"/>
    <xf numFmtId="0" fontId="0" fillId="0" borderId="1" xfId="0" applyFill="1" applyBorder="1"/>
    <xf numFmtId="2" fontId="0" fillId="0" borderId="1" xfId="0" applyNumberFormat="1" applyBorder="1"/>
    <xf numFmtId="2" fontId="0" fillId="0" borderId="28" xfId="0" applyNumberFormat="1" applyFill="1" applyBorder="1"/>
    <xf numFmtId="0" fontId="0" fillId="0" borderId="1" xfId="0" applyBorder="1" applyAlignment="1">
      <alignment horizontal="center"/>
    </xf>
    <xf numFmtId="2" fontId="0" fillId="0" borderId="1" xfId="0" applyNumberFormat="1" applyFill="1" applyBorder="1"/>
    <xf numFmtId="0" fontId="0" fillId="0" borderId="24" xfId="0" applyBorder="1" applyAlignment="1">
      <alignment wrapText="1"/>
    </xf>
    <xf numFmtId="0" fontId="0" fillId="0" borderId="22" xfId="0" applyBorder="1"/>
    <xf numFmtId="0" fontId="1" fillId="0" borderId="0" xfId="0" applyFont="1" applyFill="1" applyBorder="1" applyAlignment="1" applyProtection="1">
      <alignment horizontal="left" vertical="top"/>
      <protection locked="0"/>
    </xf>
    <xf numFmtId="0" fontId="1" fillId="0" borderId="0" xfId="0" applyFont="1" applyFill="1" applyBorder="1" applyProtection="1">
      <protection hidden="1"/>
    </xf>
    <xf numFmtId="0" fontId="41" fillId="12" borderId="1" xfId="0" applyFont="1" applyFill="1" applyBorder="1"/>
    <xf numFmtId="0" fontId="41" fillId="12" borderId="35" xfId="0" applyFont="1" applyFill="1" applyBorder="1" applyAlignment="1">
      <alignment horizontal="center" vertical="center" wrapText="1"/>
    </xf>
    <xf numFmtId="0" fontId="41" fillId="12" borderId="29" xfId="0" applyFont="1" applyFill="1" applyBorder="1" applyAlignment="1">
      <alignment horizontal="center" vertical="center" wrapText="1"/>
    </xf>
    <xf numFmtId="0" fontId="41" fillId="12" borderId="29" xfId="0" applyFont="1" applyFill="1" applyBorder="1" applyAlignment="1">
      <alignment horizontal="center" vertical="top" wrapText="1"/>
    </xf>
    <xf numFmtId="0" fontId="41" fillId="12" borderId="30" xfId="0" applyFont="1" applyFill="1" applyBorder="1" applyAlignment="1">
      <alignment horizontal="center" vertical="top" wrapText="1"/>
    </xf>
    <xf numFmtId="0" fontId="41" fillId="12" borderId="36" xfId="0" applyFont="1" applyFill="1" applyBorder="1" applyAlignment="1">
      <alignment horizontal="center" vertical="center" wrapText="1"/>
    </xf>
    <xf numFmtId="0" fontId="41" fillId="12" borderId="31" xfId="0" applyFont="1" applyFill="1" applyBorder="1" applyAlignment="1">
      <alignment horizontal="center" vertical="center" wrapText="1"/>
    </xf>
    <xf numFmtId="0" fontId="41" fillId="12" borderId="31" xfId="0" applyFont="1" applyFill="1" applyBorder="1" applyAlignment="1">
      <alignment horizontal="center" vertical="top" wrapText="1"/>
    </xf>
    <xf numFmtId="0" fontId="41" fillId="12" borderId="32" xfId="0" applyFont="1" applyFill="1" applyBorder="1" applyAlignment="1">
      <alignment horizontal="center" vertical="top"/>
    </xf>
    <xf numFmtId="0" fontId="0" fillId="0" borderId="0" xfId="0" applyProtection="1"/>
    <xf numFmtId="0" fontId="10" fillId="0" borderId="0" xfId="0" applyFont="1" applyFill="1" applyBorder="1" applyAlignment="1" applyProtection="1"/>
    <xf numFmtId="0" fontId="13" fillId="0" borderId="1" xfId="0" applyFont="1" applyFill="1" applyBorder="1" applyAlignment="1" applyProtection="1">
      <alignment vertical="top"/>
    </xf>
    <xf numFmtId="0" fontId="10" fillId="0" borderId="1" xfId="0" applyFont="1" applyFill="1" applyBorder="1" applyAlignment="1" applyProtection="1"/>
    <xf numFmtId="0" fontId="13" fillId="0" borderId="0" xfId="0" applyFont="1" applyFill="1" applyBorder="1" applyAlignment="1" applyProtection="1">
      <alignment vertical="top"/>
    </xf>
    <xf numFmtId="0" fontId="0" fillId="0" borderId="25" xfId="0" applyBorder="1" applyProtection="1"/>
    <xf numFmtId="0" fontId="0" fillId="0" borderId="0" xfId="0" applyBorder="1" applyProtection="1"/>
    <xf numFmtId="0" fontId="1" fillId="0" borderId="0" xfId="0" applyFont="1" applyProtection="1"/>
    <xf numFmtId="0" fontId="10" fillId="0" borderId="0" xfId="0" applyFont="1" applyFill="1" applyBorder="1" applyProtection="1"/>
    <xf numFmtId="0" fontId="11" fillId="0" borderId="0" xfId="0" applyFont="1" applyBorder="1" applyAlignment="1" applyProtection="1"/>
    <xf numFmtId="0" fontId="13" fillId="2" borderId="1" xfId="0" applyFont="1" applyFill="1" applyBorder="1" applyAlignment="1" applyProtection="1">
      <alignment vertical="top" wrapText="1"/>
    </xf>
    <xf numFmtId="0" fontId="8" fillId="9" borderId="1" xfId="0" applyFont="1" applyFill="1" applyBorder="1" applyAlignment="1" applyProtection="1">
      <alignment wrapText="1"/>
    </xf>
    <xf numFmtId="0" fontId="13" fillId="0" borderId="0" xfId="0" applyFont="1" applyFill="1" applyBorder="1" applyAlignment="1" applyProtection="1">
      <alignment vertical="top" wrapText="1"/>
    </xf>
    <xf numFmtId="0" fontId="8" fillId="0" borderId="0" xfId="0" applyFont="1" applyFill="1" applyBorder="1" applyAlignment="1" applyProtection="1">
      <alignment wrapText="1"/>
    </xf>
    <xf numFmtId="0" fontId="13" fillId="10" borderId="1" xfId="0" applyFont="1" applyFill="1" applyBorder="1" applyAlignment="1" applyProtection="1">
      <alignment vertical="top"/>
    </xf>
    <xf numFmtId="0" fontId="11" fillId="0" borderId="1" xfId="0" applyFont="1" applyBorder="1" applyAlignment="1" applyProtection="1"/>
    <xf numFmtId="0" fontId="11" fillId="0" borderId="0" xfId="0" applyFont="1" applyFill="1" applyBorder="1" applyAlignment="1" applyProtection="1"/>
    <xf numFmtId="0" fontId="13" fillId="11" borderId="1" xfId="0" applyFont="1" applyFill="1" applyBorder="1" applyAlignment="1" applyProtection="1">
      <alignment vertical="top"/>
    </xf>
    <xf numFmtId="14" fontId="14" fillId="0" borderId="0" xfId="0" applyNumberFormat="1" applyFont="1" applyBorder="1" applyAlignment="1" applyProtection="1"/>
    <xf numFmtId="0" fontId="2" fillId="13" borderId="1" xfId="0" applyFont="1" applyFill="1" applyBorder="1" applyAlignment="1" applyProtection="1">
      <alignment vertical="top" wrapText="1"/>
    </xf>
    <xf numFmtId="0" fontId="0" fillId="0" borderId="0" xfId="0" applyBorder="1" applyAlignment="1" applyProtection="1">
      <alignment horizontal="left" vertical="top" wrapText="1"/>
    </xf>
    <xf numFmtId="0" fontId="37" fillId="0" borderId="0" xfId="0" applyFont="1" applyFill="1" applyBorder="1" applyAlignment="1" applyProtection="1"/>
    <xf numFmtId="0" fontId="0" fillId="0" borderId="0" xfId="0" applyAlignment="1" applyProtection="1"/>
    <xf numFmtId="0" fontId="3" fillId="0" borderId="0" xfId="0" applyFont="1" applyAlignment="1" applyProtection="1">
      <alignment horizontal="center" vertical="center"/>
    </xf>
    <xf numFmtId="0" fontId="0" fillId="0" borderId="27" xfId="0" applyBorder="1" applyProtection="1"/>
    <xf numFmtId="0" fontId="0" fillId="0" borderId="17" xfId="0" applyBorder="1" applyProtection="1"/>
    <xf numFmtId="0" fontId="18" fillId="3" borderId="5" xfId="0" applyNumberFormat="1" applyFont="1" applyFill="1" applyBorder="1" applyAlignment="1" applyProtection="1">
      <alignment horizontal="center" vertical="center"/>
    </xf>
    <xf numFmtId="0" fontId="19" fillId="3" borderId="5" xfId="0" applyNumberFormat="1" applyFont="1" applyFill="1" applyBorder="1" applyAlignment="1" applyProtection="1">
      <alignment horizontal="center" vertical="center"/>
    </xf>
    <xf numFmtId="0" fontId="19" fillId="3" borderId="26" xfId="0" applyNumberFormat="1" applyFont="1" applyFill="1" applyBorder="1" applyAlignment="1" applyProtection="1">
      <alignment horizontal="center" vertical="center"/>
    </xf>
    <xf numFmtId="0" fontId="16" fillId="0" borderId="0" xfId="0" applyFont="1" applyAlignment="1" applyProtection="1">
      <alignment horizontal="center" vertical="center"/>
    </xf>
    <xf numFmtId="0" fontId="15" fillId="3" borderId="5" xfId="0" applyNumberFormat="1" applyFont="1" applyFill="1" applyBorder="1" applyAlignment="1" applyProtection="1">
      <alignment horizontal="center" vertical="center"/>
    </xf>
    <xf numFmtId="0" fontId="12" fillId="3" borderId="6" xfId="0" applyFont="1" applyFill="1" applyBorder="1" applyAlignment="1" applyProtection="1">
      <alignment horizontal="center" vertical="center"/>
    </xf>
    <xf numFmtId="0" fontId="15" fillId="3" borderId="8" xfId="0" applyNumberFormat="1" applyFont="1" applyFill="1" applyBorder="1" applyAlignment="1" applyProtection="1">
      <alignment horizontal="center" vertical="center"/>
    </xf>
    <xf numFmtId="14" fontId="12" fillId="0" borderId="12" xfId="0" applyNumberFormat="1" applyFont="1" applyBorder="1" applyAlignment="1" applyProtection="1">
      <alignment horizontal="center" vertical="center" wrapText="1"/>
    </xf>
    <xf numFmtId="164" fontId="12" fillId="0" borderId="12" xfId="0" applyNumberFormat="1" applyFont="1" applyBorder="1" applyAlignment="1" applyProtection="1">
      <alignment horizontal="center" vertical="center" wrapText="1"/>
    </xf>
    <xf numFmtId="164" fontId="12" fillId="0" borderId="11" xfId="0" applyNumberFormat="1" applyFont="1" applyBorder="1" applyAlignment="1" applyProtection="1">
      <alignment horizontal="center" vertical="center" wrapText="1"/>
    </xf>
    <xf numFmtId="164" fontId="12" fillId="0" borderId="8" xfId="0" applyNumberFormat="1" applyFont="1" applyBorder="1" applyAlignment="1" applyProtection="1">
      <alignment horizontal="center" vertical="center" wrapText="1"/>
    </xf>
    <xf numFmtId="0" fontId="13" fillId="0" borderId="0" xfId="0" applyFont="1" applyAlignment="1" applyProtection="1">
      <alignment horizontal="center" vertical="center"/>
    </xf>
    <xf numFmtId="0" fontId="12" fillId="0" borderId="16" xfId="0" applyFont="1" applyBorder="1" applyAlignment="1" applyProtection="1">
      <alignment horizontal="center" vertical="center" wrapText="1"/>
    </xf>
    <xf numFmtId="0" fontId="12" fillId="0" borderId="10" xfId="0" applyFont="1" applyBorder="1" applyAlignment="1" applyProtection="1">
      <alignment horizontal="center" vertical="center" wrapText="1"/>
    </xf>
    <xf numFmtId="0" fontId="12" fillId="0" borderId="8" xfId="0" applyFont="1" applyBorder="1" applyAlignment="1" applyProtection="1">
      <alignment horizontal="center" vertical="center" wrapText="1"/>
    </xf>
    <xf numFmtId="0" fontId="3" fillId="8" borderId="9" xfId="0" applyFont="1" applyFill="1" applyBorder="1" applyAlignment="1" applyProtection="1">
      <alignment horizontal="center" vertical="center" wrapText="1"/>
    </xf>
    <xf numFmtId="0" fontId="4" fillId="0" borderId="0" xfId="0" applyFont="1" applyProtection="1"/>
    <xf numFmtId="0" fontId="4" fillId="0" borderId="0" xfId="0" applyFont="1" applyAlignment="1" applyProtection="1">
      <alignment horizontal="center" vertical="center"/>
    </xf>
    <xf numFmtId="0" fontId="0" fillId="0" borderId="0" xfId="0" applyAlignment="1" applyProtection="1">
      <alignment horizontal="left" vertical="top" wrapText="1"/>
    </xf>
    <xf numFmtId="0" fontId="0" fillId="0" borderId="4" xfId="0" applyBorder="1" applyProtection="1"/>
    <xf numFmtId="0" fontId="16" fillId="0" borderId="0" xfId="0" applyFont="1" applyBorder="1" applyAlignment="1" applyProtection="1">
      <alignment horizontal="center" vertical="center"/>
      <protection locked="0"/>
    </xf>
    <xf numFmtId="0" fontId="0" fillId="0" borderId="0" xfId="0" applyBorder="1" applyProtection="1">
      <protection locked="0"/>
    </xf>
    <xf numFmtId="0" fontId="3" fillId="0" borderId="4"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34"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17" xfId="0" applyFont="1" applyBorder="1" applyAlignment="1" applyProtection="1">
      <alignment horizontal="center" vertical="center"/>
    </xf>
    <xf numFmtId="0" fontId="9" fillId="2" borderId="13" xfId="0" applyFont="1" applyFill="1" applyBorder="1" applyAlignment="1" applyProtection="1">
      <alignment horizontal="center" vertical="center" wrapText="1"/>
    </xf>
    <xf numFmtId="0" fontId="46" fillId="0" borderId="0" xfId="0" applyFont="1" applyProtection="1"/>
    <xf numFmtId="0" fontId="46" fillId="0" borderId="44" xfId="0" applyFont="1" applyBorder="1" applyAlignment="1" applyProtection="1">
      <alignment horizontal="center" vertical="center"/>
    </xf>
    <xf numFmtId="0" fontId="47" fillId="0" borderId="14" xfId="0" applyFont="1" applyBorder="1" applyAlignment="1" applyProtection="1">
      <alignment horizontal="center" vertical="center"/>
    </xf>
    <xf numFmtId="0" fontId="48" fillId="0" borderId="14" xfId="0" applyFont="1" applyBorder="1" applyAlignment="1" applyProtection="1">
      <alignment horizontal="center" vertical="center" wrapText="1"/>
    </xf>
    <xf numFmtId="0" fontId="48" fillId="0" borderId="16" xfId="0" applyFont="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2" borderId="21"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9" fillId="2" borderId="8" xfId="0" applyFont="1" applyFill="1" applyBorder="1" applyAlignment="1" applyProtection="1">
      <alignment horizontal="center" vertical="center" wrapText="1"/>
    </xf>
    <xf numFmtId="0" fontId="40" fillId="12" borderId="29" xfId="0" applyFont="1" applyFill="1" applyBorder="1" applyAlignment="1">
      <alignment horizontal="center" vertical="top" wrapText="1"/>
    </xf>
    <xf numFmtId="0" fontId="2" fillId="2" borderId="9" xfId="0" applyFont="1" applyFill="1" applyBorder="1" applyAlignment="1" applyProtection="1">
      <alignment horizontal="center" vertical="center" wrapText="1"/>
    </xf>
    <xf numFmtId="0" fontId="2" fillId="2" borderId="40" xfId="0" applyFont="1" applyFill="1" applyBorder="1" applyAlignment="1" applyProtection="1">
      <alignment horizontal="center" vertical="center" wrapText="1"/>
    </xf>
    <xf numFmtId="0" fontId="12" fillId="2" borderId="2" xfId="0" applyFont="1" applyFill="1" applyBorder="1" applyAlignment="1" applyProtection="1">
      <alignment vertical="center" wrapText="1"/>
    </xf>
    <xf numFmtId="0" fontId="12" fillId="2" borderId="1" xfId="0" applyFont="1" applyFill="1" applyBorder="1" applyAlignment="1" applyProtection="1">
      <alignment vertical="center"/>
    </xf>
    <xf numFmtId="0" fontId="15" fillId="2" borderId="13" xfId="0" applyFont="1" applyFill="1" applyBorder="1" applyAlignment="1" applyProtection="1">
      <alignment horizontal="center" vertical="center" wrapText="1"/>
    </xf>
    <xf numFmtId="0" fontId="15" fillId="5" borderId="13" xfId="0" applyFont="1" applyFill="1" applyBorder="1" applyAlignment="1" applyProtection="1">
      <alignment horizontal="center" vertical="center" wrapText="1"/>
    </xf>
    <xf numFmtId="0" fontId="13" fillId="2" borderId="6" xfId="0" applyFont="1" applyFill="1" applyBorder="1" applyAlignment="1" applyProtection="1">
      <alignment horizontal="center" vertical="top" wrapText="1"/>
    </xf>
    <xf numFmtId="166" fontId="55" fillId="6" borderId="39" xfId="0" applyNumberFormat="1" applyFont="1" applyFill="1" applyBorder="1" applyAlignment="1" applyProtection="1">
      <alignment horizontal="center" vertical="center"/>
      <protection locked="0"/>
    </xf>
    <xf numFmtId="0" fontId="56" fillId="6" borderId="37" xfId="0" applyFont="1" applyFill="1" applyBorder="1" applyAlignment="1" applyProtection="1">
      <alignment horizontal="center" vertical="center" wrapText="1"/>
      <protection locked="0"/>
    </xf>
    <xf numFmtId="166" fontId="55" fillId="6" borderId="38" xfId="0" applyNumberFormat="1" applyFont="1" applyFill="1" applyBorder="1" applyAlignment="1" applyProtection="1">
      <alignment horizontal="center" vertical="center"/>
      <protection locked="0"/>
    </xf>
    <xf numFmtId="166" fontId="55" fillId="6" borderId="39" xfId="0" applyNumberFormat="1" applyFont="1" applyFill="1" applyBorder="1" applyAlignment="1" applyProtection="1">
      <alignment horizontal="center" vertical="center" wrapText="1"/>
      <protection locked="0"/>
    </xf>
    <xf numFmtId="166" fontId="55" fillId="6" borderId="37" xfId="0" applyNumberFormat="1" applyFont="1" applyFill="1" applyBorder="1" applyAlignment="1" applyProtection="1">
      <alignment horizontal="center" vertical="center" wrapText="1"/>
      <protection locked="0"/>
    </xf>
    <xf numFmtId="166" fontId="55" fillId="6" borderId="38" xfId="0" applyNumberFormat="1" applyFont="1" applyFill="1" applyBorder="1" applyAlignment="1" applyProtection="1">
      <alignment horizontal="center" vertical="center" wrapText="1"/>
      <protection locked="0"/>
    </xf>
    <xf numFmtId="166" fontId="55" fillId="4" borderId="37" xfId="0" applyNumberFormat="1" applyFont="1" applyFill="1" applyBorder="1" applyAlignment="1" applyProtection="1">
      <alignment horizontal="center" vertical="center" wrapText="1"/>
      <protection locked="0"/>
    </xf>
    <xf numFmtId="2" fontId="10" fillId="6" borderId="38" xfId="0" applyNumberFormat="1" applyFont="1" applyFill="1" applyBorder="1" applyAlignment="1" applyProtection="1">
      <alignment horizontal="center" vertical="center"/>
      <protection locked="0"/>
    </xf>
    <xf numFmtId="166" fontId="55" fillId="6" borderId="41" xfId="0" applyNumberFormat="1" applyFont="1" applyFill="1" applyBorder="1" applyAlignment="1" applyProtection="1">
      <alignment horizontal="center" vertical="center"/>
      <protection locked="0"/>
    </xf>
    <xf numFmtId="166" fontId="55" fillId="6" borderId="41" xfId="0" applyNumberFormat="1" applyFont="1" applyFill="1" applyBorder="1" applyAlignment="1" applyProtection="1">
      <alignment horizontal="center" vertical="center" wrapText="1"/>
      <protection locked="0"/>
    </xf>
    <xf numFmtId="166" fontId="55" fillId="6" borderId="40" xfId="0" applyNumberFormat="1" applyFont="1" applyFill="1" applyBorder="1" applyAlignment="1" applyProtection="1">
      <alignment horizontal="center" vertical="center" wrapText="1"/>
      <protection locked="0"/>
    </xf>
    <xf numFmtId="166" fontId="55" fillId="6" borderId="42" xfId="0" applyNumberFormat="1" applyFont="1" applyFill="1" applyBorder="1" applyAlignment="1" applyProtection="1">
      <alignment horizontal="center" vertical="center" wrapText="1"/>
      <protection locked="0"/>
    </xf>
    <xf numFmtId="166" fontId="55" fillId="4" borderId="40" xfId="0" applyNumberFormat="1" applyFont="1" applyFill="1" applyBorder="1" applyAlignment="1" applyProtection="1">
      <alignment horizontal="center" vertical="center" wrapText="1"/>
      <protection locked="0"/>
    </xf>
    <xf numFmtId="2" fontId="10" fillId="6" borderId="42" xfId="0" applyNumberFormat="1" applyFont="1" applyFill="1" applyBorder="1" applyAlignment="1" applyProtection="1">
      <alignment horizontal="center" vertical="center"/>
      <protection locked="0"/>
    </xf>
    <xf numFmtId="2" fontId="10" fillId="6" borderId="41" xfId="0" applyNumberFormat="1" applyFont="1" applyFill="1" applyBorder="1" applyAlignment="1" applyProtection="1">
      <alignment horizontal="center" vertical="center"/>
      <protection locked="0"/>
    </xf>
    <xf numFmtId="166" fontId="55" fillId="6" borderId="40" xfId="0" applyNumberFormat="1" applyFont="1" applyFill="1" applyBorder="1" applyAlignment="1" applyProtection="1">
      <alignment horizontal="center" vertical="center"/>
      <protection locked="0"/>
    </xf>
    <xf numFmtId="166" fontId="55" fillId="6" borderId="42" xfId="0" applyNumberFormat="1" applyFont="1" applyFill="1" applyBorder="1" applyAlignment="1" applyProtection="1">
      <alignment horizontal="center" vertical="center"/>
      <protection locked="0"/>
    </xf>
    <xf numFmtId="49" fontId="10" fillId="6" borderId="40" xfId="0" applyNumberFormat="1" applyFont="1" applyFill="1" applyBorder="1" applyAlignment="1" applyProtection="1">
      <alignment horizontal="center" vertical="center" wrapText="1"/>
      <protection locked="0"/>
    </xf>
    <xf numFmtId="49" fontId="11" fillId="6" borderId="40" xfId="0" applyNumberFormat="1" applyFont="1" applyFill="1" applyBorder="1" applyAlignment="1" applyProtection="1">
      <alignment horizontal="center" vertical="center" wrapText="1"/>
      <protection locked="0"/>
    </xf>
    <xf numFmtId="49" fontId="11" fillId="6" borderId="43" xfId="0" applyNumberFormat="1" applyFont="1" applyFill="1" applyBorder="1" applyAlignment="1" applyProtection="1">
      <alignment horizontal="center" vertical="center"/>
      <protection locked="0"/>
    </xf>
    <xf numFmtId="0" fontId="41" fillId="12" borderId="30" xfId="0" applyFont="1" applyFill="1" applyBorder="1" applyAlignment="1">
      <alignment horizontal="center" vertical="center" wrapText="1"/>
    </xf>
    <xf numFmtId="0" fontId="49" fillId="4" borderId="5" xfId="0" applyFont="1" applyFill="1" applyBorder="1" applyAlignment="1" applyProtection="1">
      <alignment horizontal="center" vertical="top" wrapText="1"/>
    </xf>
    <xf numFmtId="0" fontId="12" fillId="0" borderId="19"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2" fillId="0" borderId="20" xfId="0" applyFont="1" applyBorder="1" applyAlignment="1" applyProtection="1">
      <alignment horizontal="center" vertical="center" wrapText="1"/>
    </xf>
    <xf numFmtId="0" fontId="12" fillId="0" borderId="16" xfId="0" applyFont="1" applyBorder="1" applyAlignment="1" applyProtection="1">
      <alignment horizontal="center" vertical="center" wrapText="1"/>
    </xf>
    <xf numFmtId="0" fontId="12" fillId="0" borderId="17" xfId="0" applyFont="1" applyBorder="1" applyAlignment="1" applyProtection="1">
      <alignment horizontal="center" vertical="center" wrapText="1"/>
    </xf>
    <xf numFmtId="0" fontId="12" fillId="0" borderId="18" xfId="0" applyFont="1" applyBorder="1" applyAlignment="1" applyProtection="1">
      <alignment horizontal="center" vertical="center" wrapText="1"/>
    </xf>
    <xf numFmtId="0" fontId="12" fillId="3" borderId="6" xfId="0" applyFont="1" applyFill="1" applyBorder="1" applyAlignment="1" applyProtection="1">
      <alignment horizontal="center" vertical="center" wrapText="1"/>
    </xf>
    <xf numFmtId="0" fontId="12" fillId="3" borderId="7" xfId="0" applyFont="1" applyFill="1" applyBorder="1" applyAlignment="1" applyProtection="1">
      <alignment horizontal="center" vertical="center" wrapText="1"/>
    </xf>
    <xf numFmtId="0" fontId="12" fillId="3" borderId="8" xfId="0" applyFont="1" applyFill="1" applyBorder="1" applyAlignment="1" applyProtection="1">
      <alignment horizontal="center" vertical="center" wrapText="1"/>
    </xf>
    <xf numFmtId="0" fontId="17" fillId="7" borderId="6" xfId="0" applyFont="1" applyFill="1" applyBorder="1" applyAlignment="1" applyProtection="1">
      <alignment horizontal="center" vertical="center" wrapText="1"/>
    </xf>
    <xf numFmtId="0" fontId="17" fillId="7" borderId="7" xfId="0" applyFont="1" applyFill="1" applyBorder="1" applyAlignment="1" applyProtection="1">
      <alignment horizontal="center" vertical="center" wrapText="1"/>
    </xf>
    <xf numFmtId="0" fontId="17" fillId="7" borderId="8" xfId="0" applyFont="1" applyFill="1" applyBorder="1" applyAlignment="1" applyProtection="1">
      <alignment horizontal="center" vertical="center" wrapText="1"/>
    </xf>
    <xf numFmtId="0" fontId="10" fillId="2" borderId="2" xfId="0" applyFont="1" applyFill="1" applyBorder="1" applyAlignment="1" applyProtection="1">
      <alignment horizontal="left" vertical="top" wrapText="1"/>
    </xf>
    <xf numFmtId="0" fontId="10" fillId="2" borderId="3" xfId="0" applyFont="1" applyFill="1" applyBorder="1" applyAlignment="1" applyProtection="1">
      <alignment horizontal="left" vertical="top"/>
    </xf>
    <xf numFmtId="0" fontId="10" fillId="2" borderId="22" xfId="0" applyFont="1" applyFill="1" applyBorder="1" applyAlignment="1" applyProtection="1">
      <alignment horizontal="left" vertical="top"/>
    </xf>
    <xf numFmtId="14" fontId="52" fillId="0" borderId="23" xfId="0" applyNumberFormat="1" applyFont="1" applyBorder="1" applyAlignment="1" applyProtection="1">
      <alignment horizontal="center" vertical="center"/>
      <protection locked="0"/>
    </xf>
    <xf numFmtId="14" fontId="52" fillId="0" borderId="24" xfId="0" applyNumberFormat="1" applyFont="1" applyBorder="1" applyAlignment="1" applyProtection="1">
      <alignment horizontal="center" vertical="center"/>
      <protection locked="0"/>
    </xf>
    <xf numFmtId="0" fontId="32" fillId="9" borderId="2" xfId="0" applyFont="1" applyFill="1" applyBorder="1" applyAlignment="1" applyProtection="1">
      <alignment horizontal="left" vertical="top"/>
      <protection locked="0"/>
    </xf>
    <xf numFmtId="0" fontId="32" fillId="9" borderId="3" xfId="0" applyFont="1" applyFill="1" applyBorder="1" applyAlignment="1" applyProtection="1">
      <alignment horizontal="left" vertical="top"/>
      <protection locked="0"/>
    </xf>
    <xf numFmtId="0" fontId="32" fillId="9" borderId="22" xfId="0" applyFont="1" applyFill="1" applyBorder="1" applyAlignment="1" applyProtection="1">
      <alignment horizontal="left" vertical="top"/>
      <protection locked="0"/>
    </xf>
    <xf numFmtId="0" fontId="32" fillId="9" borderId="2" xfId="0" applyFont="1" applyFill="1" applyBorder="1" applyAlignment="1" applyProtection="1">
      <alignment horizontal="center" vertical="top"/>
      <protection locked="0"/>
    </xf>
    <xf numFmtId="0" fontId="32" fillId="9" borderId="3" xfId="0" applyFont="1" applyFill="1" applyBorder="1" applyAlignment="1" applyProtection="1">
      <alignment horizontal="center" vertical="top"/>
      <protection locked="0"/>
    </xf>
    <xf numFmtId="0" fontId="32" fillId="9" borderId="22" xfId="0" applyFont="1" applyFill="1" applyBorder="1" applyAlignment="1" applyProtection="1">
      <alignment horizontal="center" vertical="top"/>
      <protection locked="0"/>
    </xf>
    <xf numFmtId="0" fontId="21" fillId="6" borderId="1" xfId="0" applyFont="1" applyFill="1" applyBorder="1" applyAlignment="1">
      <alignment horizontal="left" vertical="top" wrapText="1"/>
    </xf>
    <xf numFmtId="0" fontId="25" fillId="4" borderId="1" xfId="0" applyFont="1" applyFill="1" applyBorder="1" applyAlignment="1">
      <alignment horizontal="left" vertical="top" wrapText="1"/>
    </xf>
    <xf numFmtId="0" fontId="27" fillId="0" borderId="0" xfId="0" applyFont="1" applyAlignment="1">
      <alignment horizontal="left" vertical="top" wrapText="1"/>
    </xf>
    <xf numFmtId="0" fontId="40" fillId="2" borderId="1" xfId="0" applyFont="1" applyFill="1" applyBorder="1" applyAlignment="1" applyProtection="1">
      <alignment horizontal="left" vertical="top" wrapText="1"/>
      <protection hidden="1"/>
    </xf>
    <xf numFmtId="0" fontId="41" fillId="0" borderId="0" xfId="0" applyFont="1" applyAlignment="1">
      <alignment horizontal="left" vertical="top" wrapText="1"/>
    </xf>
    <xf numFmtId="0" fontId="40" fillId="0" borderId="1" xfId="0" applyFont="1" applyFill="1" applyBorder="1" applyAlignment="1" applyProtection="1">
      <alignment horizontal="left" vertical="top" wrapText="1"/>
      <protection hidden="1"/>
    </xf>
    <xf numFmtId="0" fontId="40" fillId="0" borderId="3" xfId="0" applyFont="1" applyFill="1" applyBorder="1" applyAlignment="1" applyProtection="1">
      <alignment horizontal="center" vertical="top"/>
      <protection locked="0"/>
    </xf>
    <xf numFmtId="0" fontId="40" fillId="0" borderId="22" xfId="0" applyFont="1" applyFill="1" applyBorder="1" applyAlignment="1" applyProtection="1">
      <alignment horizontal="center" vertical="top"/>
      <protection locked="0"/>
    </xf>
    <xf numFmtId="0" fontId="40" fillId="2" borderId="1" xfId="0" applyFont="1" applyFill="1" applyBorder="1" applyAlignment="1" applyProtection="1">
      <alignment horizontal="left"/>
      <protection hidden="1"/>
    </xf>
    <xf numFmtId="0" fontId="40" fillId="0" borderId="22" xfId="0" applyFont="1" applyFill="1" applyBorder="1" applyAlignment="1" applyProtection="1">
      <alignment horizontal="left" vertical="top"/>
      <protection locked="0"/>
    </xf>
    <xf numFmtId="0" fontId="40" fillId="0" borderId="1" xfId="0" applyFont="1" applyFill="1" applyBorder="1" applyAlignment="1" applyProtection="1">
      <alignment horizontal="left" vertical="top"/>
      <protection locked="0"/>
    </xf>
  </cellXfs>
  <cellStyles count="1">
    <cellStyle name="Normálna" xfId="0" builtinId="0"/>
  </cellStyles>
  <dxfs count="61">
    <dxf>
      <fill>
        <patternFill>
          <bgColor rgb="FFCCCCFF"/>
        </patternFill>
      </fill>
      <border>
        <vertical/>
        <horizontal/>
      </border>
    </dxf>
    <dxf>
      <fill>
        <patternFill>
          <bgColor rgb="FFCCCCFF"/>
        </patternFill>
      </fill>
      <border>
        <vertical/>
        <horizontal/>
      </border>
    </dxf>
    <dxf>
      <fill>
        <patternFill>
          <bgColor rgb="FFCCCCFF"/>
        </patternFill>
      </fill>
      <border>
        <vertical/>
        <horizontal/>
      </border>
    </dxf>
    <dxf>
      <fill>
        <patternFill>
          <bgColor rgb="FFCCCCFF"/>
        </patternFill>
      </fill>
      <border>
        <vertical/>
        <horizontal/>
      </border>
    </dxf>
    <dxf>
      <fill>
        <patternFill>
          <bgColor rgb="FFCCCCFF"/>
        </patternFill>
      </fill>
      <border>
        <vertical/>
        <horizontal/>
      </border>
    </dxf>
    <dxf>
      <fill>
        <patternFill>
          <bgColor rgb="FFCCCCFF"/>
        </patternFill>
      </fill>
      <border>
        <vertical/>
        <horizontal/>
      </border>
    </dxf>
    <dxf>
      <fill>
        <patternFill>
          <bgColor rgb="FFCCCCFF"/>
        </patternFill>
      </fill>
      <border>
        <vertical/>
        <horizontal/>
      </border>
    </dxf>
    <dxf>
      <fill>
        <patternFill>
          <bgColor rgb="FFCCCCFF"/>
        </patternFill>
      </fill>
      <border>
        <vertical/>
        <horizontal/>
      </border>
    </dxf>
    <dxf>
      <fill>
        <patternFill>
          <bgColor rgb="FFCCCCFF"/>
        </patternFill>
      </fill>
      <border>
        <vertical/>
        <horizontal/>
      </border>
    </dxf>
    <dxf>
      <fill>
        <patternFill>
          <bgColor rgb="FFCCCCFF"/>
        </patternFill>
      </fill>
      <border>
        <vertical/>
        <horizontal/>
      </border>
    </dxf>
    <dxf>
      <fill>
        <patternFill>
          <bgColor rgb="FFCCCCFF"/>
        </patternFill>
      </fill>
      <border>
        <vertical/>
        <horizontal/>
      </border>
    </dxf>
    <dxf>
      <fill>
        <patternFill>
          <bgColor rgb="FFCCCCFF"/>
        </patternFill>
      </fill>
      <border>
        <vertical/>
        <horizontal/>
      </border>
    </dxf>
    <dxf>
      <fill>
        <patternFill>
          <bgColor rgb="FFCCCCFF"/>
        </patternFill>
      </fill>
      <border>
        <vertical/>
        <horizontal/>
      </border>
    </dxf>
    <dxf>
      <fill>
        <patternFill>
          <bgColor rgb="FFCCCCFF"/>
        </patternFill>
      </fill>
      <border>
        <vertical/>
        <horizontal/>
      </border>
    </dxf>
    <dxf>
      <fill>
        <patternFill>
          <bgColor rgb="FFCCCCFF"/>
        </patternFill>
      </fill>
      <border>
        <vertical/>
        <horizontal/>
      </border>
    </dxf>
    <dxf>
      <fill>
        <patternFill>
          <bgColor rgb="FFCCCCFF"/>
        </patternFill>
      </fill>
      <border>
        <vertical/>
        <horizontal/>
      </border>
    </dxf>
    <dxf>
      <fill>
        <patternFill>
          <bgColor rgb="FFCCCCFF"/>
        </patternFill>
      </fill>
      <border>
        <vertical/>
        <horizontal/>
      </border>
    </dxf>
    <dxf>
      <fill>
        <patternFill>
          <bgColor rgb="FFCCCCFF"/>
        </patternFill>
      </fill>
      <border>
        <vertical/>
        <horizontal/>
      </border>
    </dxf>
    <dxf>
      <fill>
        <patternFill>
          <bgColor rgb="FFCCCCFF"/>
        </patternFill>
      </fill>
      <border>
        <vertical/>
        <horizontal/>
      </border>
    </dxf>
    <dxf>
      <fill>
        <patternFill>
          <bgColor rgb="FFCCCCFF"/>
        </patternFill>
      </fill>
      <border>
        <vertical/>
        <horizontal/>
      </border>
    </dxf>
    <dxf>
      <fill>
        <patternFill>
          <bgColor rgb="FFCCCCFF"/>
        </patternFill>
      </fill>
      <border>
        <vertical/>
        <horizontal/>
      </border>
    </dxf>
    <dxf>
      <fill>
        <patternFill>
          <bgColor rgb="FFCCCCFF"/>
        </patternFill>
      </fill>
      <border>
        <vertical/>
        <horizontal/>
      </border>
    </dxf>
    <dxf>
      <fill>
        <patternFill>
          <bgColor rgb="FFCCCCFF"/>
        </patternFill>
      </fill>
      <border>
        <vertical/>
        <horizontal/>
      </border>
    </dxf>
    <dxf>
      <fill>
        <patternFill>
          <bgColor rgb="FFCCCCFF"/>
        </patternFill>
      </fill>
      <border>
        <vertical/>
        <horizontal/>
      </border>
    </dxf>
    <dxf>
      <fill>
        <patternFill>
          <bgColor rgb="FFCCCCFF"/>
        </patternFill>
      </fill>
      <border>
        <vertical/>
        <horizontal/>
      </border>
    </dxf>
    <dxf>
      <fill>
        <patternFill>
          <bgColor rgb="FFCCCCFF"/>
        </patternFill>
      </fill>
      <border>
        <vertical/>
        <horizontal/>
      </border>
    </dxf>
    <dxf>
      <fill>
        <patternFill>
          <bgColor rgb="FFCCCCFF"/>
        </patternFill>
      </fill>
      <border>
        <vertical/>
        <horizontal/>
      </border>
    </dxf>
    <dxf>
      <fill>
        <patternFill>
          <bgColor rgb="FFCCCCFF"/>
        </patternFill>
      </fill>
    </dxf>
    <dxf>
      <fill>
        <patternFill>
          <bgColor rgb="FFCCCCFF"/>
        </patternFill>
      </fill>
      <border>
        <vertical/>
        <horizontal/>
      </border>
    </dxf>
    <dxf>
      <fill>
        <patternFill>
          <bgColor rgb="FFCCCCFF"/>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
      <fill>
        <patternFill>
          <bgColor rgb="FFFFCCCC"/>
        </patternFill>
      </fill>
      <border>
        <vertical/>
        <horizontal/>
      </border>
    </dxf>
  </dxfs>
  <tableStyles count="0" defaultTableStyle="TableStyleMedium2" defaultPivotStyle="PivotStyleLight16"/>
  <colors>
    <mruColors>
      <color rgb="FFFCE4D6"/>
      <color rgb="FFCCCCFF"/>
      <color rgb="FFFFCCCC"/>
      <color rgb="FFFF9999"/>
      <color rgb="FFA8A6A6"/>
      <color rgb="FFFFA7A7"/>
      <color rgb="FFCC99FF"/>
      <color rgb="FFD5B8EA"/>
      <color rgb="FF9C9A9A"/>
      <color rgb="FFD3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1">
    <tabColor rgb="FFFF0000"/>
    <pageSetUpPr fitToPage="1"/>
  </sheetPr>
  <dimension ref="A1:AL1402"/>
  <sheetViews>
    <sheetView tabSelected="1" zoomScale="50" zoomScaleNormal="50" workbookViewId="0">
      <pane xSplit="5" ySplit="12" topLeftCell="F13" activePane="bottomRight" state="frozen"/>
      <selection pane="topRight" activeCell="F1" sqref="F1"/>
      <selection pane="bottomLeft" activeCell="A15" sqref="A15"/>
      <selection pane="bottomRight" activeCell="C5" sqref="C5:D5"/>
    </sheetView>
  </sheetViews>
  <sheetFormatPr defaultColWidth="8.85546875" defaultRowHeight="15" outlineLevelRow="1" x14ac:dyDescent="0.25"/>
  <cols>
    <col min="1" max="1" width="3.5703125" style="88" customWidth="1"/>
    <col min="2" max="2" width="30.7109375" style="41" customWidth="1"/>
    <col min="3" max="3" width="20.7109375" style="41" customWidth="1"/>
    <col min="4" max="4" width="18.28515625" style="41" customWidth="1"/>
    <col min="5" max="5" width="22.7109375" style="85" customWidth="1"/>
    <col min="6" max="6" width="16.28515625" style="86" customWidth="1"/>
    <col min="7" max="7" width="15.85546875" style="41" customWidth="1"/>
    <col min="8" max="8" width="17.42578125" style="86" customWidth="1"/>
    <col min="9" max="9" width="17.42578125" style="41" customWidth="1"/>
    <col min="10" max="10" width="16.5703125" style="41" customWidth="1"/>
    <col min="11" max="11" width="16.28515625" style="41" customWidth="1"/>
    <col min="12" max="14" width="15.85546875" style="41" customWidth="1"/>
    <col min="15" max="16" width="17.5703125" style="41" bestFit="1" customWidth="1"/>
    <col min="17" max="21" width="15.85546875" style="41" customWidth="1"/>
    <col min="22" max="22" width="17.5703125" style="41" bestFit="1" customWidth="1"/>
    <col min="23" max="31" width="15.85546875" style="41" customWidth="1"/>
    <col min="32" max="32" width="27.5703125" style="41" bestFit="1" customWidth="1"/>
    <col min="33" max="33" width="17.5703125" style="41" bestFit="1" customWidth="1"/>
    <col min="34" max="34" width="15.85546875" style="41" customWidth="1"/>
    <col min="35" max="35" width="15.85546875" style="46" customWidth="1"/>
    <col min="36" max="36" width="15.85546875" style="41" customWidth="1"/>
    <col min="37" max="37" width="27.85546875" style="96" customWidth="1"/>
    <col min="38" max="38" width="25.28515625" style="48" customWidth="1"/>
    <col min="39" max="16384" width="8.85546875" style="41"/>
  </cols>
  <sheetData>
    <row r="1" spans="1:38" ht="24.6" customHeight="1" outlineLevel="1" x14ac:dyDescent="0.35">
      <c r="B1" s="147" t="s">
        <v>87</v>
      </c>
      <c r="C1" s="148"/>
      <c r="D1" s="148"/>
      <c r="E1" s="149"/>
      <c r="F1" s="42"/>
      <c r="G1" s="42"/>
      <c r="H1" s="43" t="s">
        <v>5</v>
      </c>
      <c r="I1" s="44"/>
      <c r="J1" s="45"/>
      <c r="K1" s="45"/>
      <c r="L1" s="42"/>
      <c r="M1" s="42"/>
      <c r="N1" s="42"/>
      <c r="AJ1" s="47"/>
    </row>
    <row r="2" spans="1:38" ht="72.599999999999994" customHeight="1" outlineLevel="1" x14ac:dyDescent="0.35">
      <c r="B2" s="108" t="s">
        <v>0</v>
      </c>
      <c r="C2" s="152"/>
      <c r="D2" s="153"/>
      <c r="E2" s="154"/>
      <c r="F2" s="49"/>
      <c r="G2" s="50"/>
      <c r="H2" s="51" t="s">
        <v>83</v>
      </c>
      <c r="I2" s="52" t="s">
        <v>88</v>
      </c>
      <c r="J2" s="53"/>
      <c r="K2" s="53"/>
      <c r="L2" s="54"/>
      <c r="M2" s="50"/>
      <c r="N2" s="50"/>
      <c r="AJ2" s="47"/>
    </row>
    <row r="3" spans="1:38" ht="23.25" outlineLevel="1" x14ac:dyDescent="0.35">
      <c r="B3" s="109" t="s">
        <v>1</v>
      </c>
      <c r="C3" s="155"/>
      <c r="D3" s="156"/>
      <c r="E3" s="157"/>
      <c r="F3" s="50"/>
      <c r="G3" s="50"/>
      <c r="H3" s="55" t="s">
        <v>84</v>
      </c>
      <c r="I3" s="56"/>
      <c r="J3" s="45"/>
      <c r="K3" s="45"/>
      <c r="L3" s="57"/>
      <c r="M3" s="50"/>
      <c r="N3" s="50"/>
      <c r="AJ3" s="47"/>
    </row>
    <row r="4" spans="1:38" ht="23.25" outlineLevel="1" x14ac:dyDescent="0.35">
      <c r="B4" s="109" t="s">
        <v>2</v>
      </c>
      <c r="C4" s="155"/>
      <c r="D4" s="156"/>
      <c r="E4" s="157"/>
      <c r="F4" s="50"/>
      <c r="G4" s="50"/>
      <c r="H4" s="58" t="s">
        <v>85</v>
      </c>
      <c r="I4" s="56"/>
      <c r="J4" s="45"/>
      <c r="K4" s="45"/>
      <c r="L4" s="57"/>
      <c r="M4" s="50"/>
      <c r="N4" s="50"/>
      <c r="AJ4" s="47"/>
    </row>
    <row r="5" spans="1:38" ht="58.9" customHeight="1" outlineLevel="1" x14ac:dyDescent="0.5">
      <c r="B5" s="109" t="s">
        <v>3</v>
      </c>
      <c r="C5" s="150" t="s">
        <v>47</v>
      </c>
      <c r="D5" s="151"/>
      <c r="E5" s="7"/>
      <c r="F5" s="59"/>
      <c r="G5" s="59"/>
      <c r="H5" s="60" t="s">
        <v>97</v>
      </c>
      <c r="I5" s="60" t="s">
        <v>98</v>
      </c>
      <c r="J5" s="59"/>
      <c r="K5" s="59"/>
      <c r="L5" s="59"/>
      <c r="M5" s="59"/>
      <c r="N5" s="59"/>
      <c r="AJ5" s="47"/>
    </row>
    <row r="6" spans="1:38" ht="52.9" customHeight="1" x14ac:dyDescent="0.3">
      <c r="B6" s="48"/>
      <c r="C6" s="48"/>
      <c r="E6" s="61"/>
      <c r="F6" s="47"/>
      <c r="G6" s="47"/>
      <c r="H6" s="47"/>
      <c r="I6" s="47"/>
      <c r="J6" s="62"/>
      <c r="K6" s="62"/>
      <c r="L6" s="62"/>
      <c r="M6" s="47"/>
      <c r="N6" s="47"/>
      <c r="Q6" s="63"/>
      <c r="R6" s="63"/>
      <c r="S6" s="63"/>
      <c r="T6" s="63"/>
      <c r="U6" s="63"/>
      <c r="AJ6" s="47"/>
    </row>
    <row r="7" spans="1:38" ht="16.5" thickBot="1" x14ac:dyDescent="0.3">
      <c r="B7" s="47"/>
      <c r="C7" s="47"/>
      <c r="D7" s="47"/>
      <c r="E7" s="61"/>
      <c r="F7" s="41"/>
      <c r="G7" s="64"/>
      <c r="H7" s="41"/>
      <c r="AI7" s="65"/>
      <c r="AJ7" s="66"/>
    </row>
    <row r="8" spans="1:38" s="70" customFormat="1" ht="13.5" customHeight="1" thickTop="1" thickBot="1" x14ac:dyDescent="0.3">
      <c r="A8" s="87"/>
      <c r="B8" s="144" t="str">
        <f>VLOOKUP($C$5,'Pomocné výpočty'!$B$3:$C$38,2,0)</f>
        <v>November 2025</v>
      </c>
      <c r="C8" s="145"/>
      <c r="D8" s="145"/>
      <c r="E8" s="146"/>
      <c r="F8" s="67">
        <f>WEEKDAY($F$10,2)</f>
        <v>6</v>
      </c>
      <c r="G8" s="68">
        <f>WEEKDAY($G$10,2)</f>
        <v>7</v>
      </c>
      <c r="H8" s="68">
        <f>WEEKDAY($H$10,2)</f>
        <v>1</v>
      </c>
      <c r="I8" s="68">
        <f>WEEKDAY($I$10,2)</f>
        <v>2</v>
      </c>
      <c r="J8" s="68">
        <f>WEEKDAY($J$10,2)</f>
        <v>3</v>
      </c>
      <c r="K8" s="68">
        <f>WEEKDAY($K$10,2)</f>
        <v>4</v>
      </c>
      <c r="L8" s="68">
        <f>WEEKDAY($L$10,2)</f>
        <v>5</v>
      </c>
      <c r="M8" s="68">
        <f>WEEKDAY($M$10,2)</f>
        <v>6</v>
      </c>
      <c r="N8" s="68">
        <f>WEEKDAY($N$10,2)</f>
        <v>7</v>
      </c>
      <c r="O8" s="68">
        <f>WEEKDAY($O$10,2)</f>
        <v>1</v>
      </c>
      <c r="P8" s="68">
        <f>WEEKDAY($P$10,2)</f>
        <v>2</v>
      </c>
      <c r="Q8" s="68">
        <f>WEEKDAY($Q$10,2)</f>
        <v>3</v>
      </c>
      <c r="R8" s="68">
        <f>WEEKDAY($R$10,2)</f>
        <v>4</v>
      </c>
      <c r="S8" s="68">
        <f>WEEKDAY($S$10,2)</f>
        <v>5</v>
      </c>
      <c r="T8" s="68">
        <f>WEEKDAY($T$10,2)</f>
        <v>6</v>
      </c>
      <c r="U8" s="68">
        <f>WEEKDAY($U$10,2)</f>
        <v>7</v>
      </c>
      <c r="V8" s="68">
        <f>WEEKDAY($V$10,2)</f>
        <v>1</v>
      </c>
      <c r="W8" s="68">
        <f>WEEKDAY($W$10,2)</f>
        <v>2</v>
      </c>
      <c r="X8" s="68">
        <f>WEEKDAY($X$10,2)</f>
        <v>3</v>
      </c>
      <c r="Y8" s="68">
        <f>WEEKDAY($Y$10,2)</f>
        <v>4</v>
      </c>
      <c r="Z8" s="68">
        <f>WEEKDAY($Z$10,2)</f>
        <v>5</v>
      </c>
      <c r="AA8" s="68">
        <f>WEEKDAY($AA$10,2)</f>
        <v>6</v>
      </c>
      <c r="AB8" s="68">
        <f>WEEKDAY($AB$10,2)</f>
        <v>7</v>
      </c>
      <c r="AC8" s="68">
        <f>WEEKDAY($AC$10,2)</f>
        <v>1</v>
      </c>
      <c r="AD8" s="68">
        <f>WEEKDAY($AD$10,2)</f>
        <v>2</v>
      </c>
      <c r="AE8" s="68">
        <f>WEEKDAY($AE$10,2)</f>
        <v>3</v>
      </c>
      <c r="AF8" s="68">
        <f>WEEKDAY($AF$10,2)</f>
        <v>4</v>
      </c>
      <c r="AG8" s="68">
        <f>WEEKDAY($AG$10,2)</f>
        <v>5</v>
      </c>
      <c r="AH8" s="68">
        <f>WEEKDAY($AH$10,2)</f>
        <v>6</v>
      </c>
      <c r="AI8" s="68">
        <f>WEEKDAY($AI$10,2)</f>
        <v>7</v>
      </c>
      <c r="AJ8" s="69">
        <f>WEEKDAY($AJ$10,2)</f>
        <v>1</v>
      </c>
      <c r="AK8" s="97"/>
      <c r="AL8" s="91"/>
    </row>
    <row r="9" spans="1:38" s="64" customFormat="1" ht="26.45" customHeight="1" thickTop="1" thickBot="1" x14ac:dyDescent="0.3">
      <c r="A9" s="89"/>
      <c r="B9" s="141" t="s">
        <v>7</v>
      </c>
      <c r="C9" s="142"/>
      <c r="D9" s="142"/>
      <c r="E9" s="143"/>
      <c r="F9" s="71">
        <v>1</v>
      </c>
      <c r="G9" s="71">
        <v>2</v>
      </c>
      <c r="H9" s="71">
        <v>3</v>
      </c>
      <c r="I9" s="72">
        <v>4</v>
      </c>
      <c r="J9" s="72">
        <v>5</v>
      </c>
      <c r="K9" s="72">
        <v>6</v>
      </c>
      <c r="L9" s="72">
        <v>7</v>
      </c>
      <c r="M9" s="72">
        <v>8</v>
      </c>
      <c r="N9" s="72">
        <v>9</v>
      </c>
      <c r="O9" s="72">
        <v>10</v>
      </c>
      <c r="P9" s="72">
        <v>11</v>
      </c>
      <c r="Q9" s="72">
        <v>12</v>
      </c>
      <c r="R9" s="72">
        <v>13</v>
      </c>
      <c r="S9" s="72">
        <v>14</v>
      </c>
      <c r="T9" s="72">
        <v>15</v>
      </c>
      <c r="U9" s="72">
        <v>16</v>
      </c>
      <c r="V9" s="72">
        <v>17</v>
      </c>
      <c r="W9" s="72">
        <v>18</v>
      </c>
      <c r="X9" s="72">
        <v>19</v>
      </c>
      <c r="Y9" s="72">
        <v>20</v>
      </c>
      <c r="Z9" s="71">
        <v>21</v>
      </c>
      <c r="AA9" s="71">
        <v>22</v>
      </c>
      <c r="AB9" s="71">
        <v>23</v>
      </c>
      <c r="AC9" s="71">
        <v>24</v>
      </c>
      <c r="AD9" s="71">
        <v>25</v>
      </c>
      <c r="AE9" s="71">
        <v>26</v>
      </c>
      <c r="AF9" s="71">
        <v>27</v>
      </c>
      <c r="AG9" s="71">
        <v>28</v>
      </c>
      <c r="AH9" s="71">
        <v>29</v>
      </c>
      <c r="AI9" s="71">
        <v>30</v>
      </c>
      <c r="AJ9" s="73">
        <v>31</v>
      </c>
      <c r="AK9" s="98"/>
      <c r="AL9" s="92"/>
    </row>
    <row r="10" spans="1:38" s="78" customFormat="1" ht="30.6" customHeight="1" thickTop="1" thickBot="1" x14ac:dyDescent="0.3">
      <c r="A10" s="90"/>
      <c r="B10" s="135" t="s">
        <v>77</v>
      </c>
      <c r="C10" s="136"/>
      <c r="D10" s="136"/>
      <c r="E10" s="137"/>
      <c r="F10" s="74">
        <f>DATE(YEAR($C$5),MONTH($C$5),$F$9)</f>
        <v>45962</v>
      </c>
      <c r="G10" s="75">
        <f>DATE(YEAR($C$5),MONTH($C$5),$G$9)</f>
        <v>45963</v>
      </c>
      <c r="H10" s="75">
        <f>DATE(YEAR($C$5),MONTH($C$5),$H$9)</f>
        <v>45964</v>
      </c>
      <c r="I10" s="75">
        <f>DATE(YEAR($C$5),MONTH($C$5),$I$9)</f>
        <v>45965</v>
      </c>
      <c r="J10" s="75">
        <f>DATE(YEAR($C$5),MONTH($C$5),$J$9)</f>
        <v>45966</v>
      </c>
      <c r="K10" s="75">
        <f>DATE(YEAR($C$5),MONTH($C$5),$K$9)</f>
        <v>45967</v>
      </c>
      <c r="L10" s="75">
        <f>DATE(YEAR($C$5),MONTH($C$5),$L$9)</f>
        <v>45968</v>
      </c>
      <c r="M10" s="75">
        <f>DATE(YEAR($C$5),MONTH($C$5),$M$9)</f>
        <v>45969</v>
      </c>
      <c r="N10" s="75">
        <f>DATE(YEAR($C$5),MONTH($C$5),$N$9)</f>
        <v>45970</v>
      </c>
      <c r="O10" s="75">
        <f>DATE(YEAR($C$5),MONTH($C$5),$O$9)</f>
        <v>45971</v>
      </c>
      <c r="P10" s="75">
        <f>DATE(YEAR($C$5),MONTH($C$5),$P$9)</f>
        <v>45972</v>
      </c>
      <c r="Q10" s="75">
        <f>DATE(YEAR($C$5),MONTH($C$5),$Q$9)</f>
        <v>45973</v>
      </c>
      <c r="R10" s="75">
        <f>DATE(YEAR($C$5),MONTH($C$5),$R$9)</f>
        <v>45974</v>
      </c>
      <c r="S10" s="75">
        <f>DATE(YEAR($C$5),MONTH($C$5),$S$9)</f>
        <v>45975</v>
      </c>
      <c r="T10" s="75">
        <f>DATE(YEAR($C$5),MONTH($C$5),$T$9)</f>
        <v>45976</v>
      </c>
      <c r="U10" s="75">
        <f>DATE(YEAR($C$5),MONTH($C$5),$U$9)</f>
        <v>45977</v>
      </c>
      <c r="V10" s="75">
        <f>DATE(YEAR($C$5),MONTH($C$5),$V$9)</f>
        <v>45978</v>
      </c>
      <c r="W10" s="75">
        <f>DATE(YEAR($C$5),MONTH($C$5),$W$9)</f>
        <v>45979</v>
      </c>
      <c r="X10" s="75">
        <f>DATE(YEAR($C$5),MONTH($C$5),$X$9)</f>
        <v>45980</v>
      </c>
      <c r="Y10" s="75">
        <f>DATE(YEAR($C$5),MONTH($C$5),$Y$9)</f>
        <v>45981</v>
      </c>
      <c r="Z10" s="75">
        <f>DATE(YEAR($C$5),MONTH($C$5),$Z$9)</f>
        <v>45982</v>
      </c>
      <c r="AA10" s="75">
        <f>DATE(YEAR($C$5),MONTH($C$5),$AA$9)</f>
        <v>45983</v>
      </c>
      <c r="AB10" s="75">
        <f>DATE(YEAR($C$5),MONTH($C$5),$AB$9)</f>
        <v>45984</v>
      </c>
      <c r="AC10" s="75">
        <f>DATE(YEAR($C$5),MONTH($C$5),$AC$9)</f>
        <v>45985</v>
      </c>
      <c r="AD10" s="75">
        <f>DATE(YEAR($C$5),MONTH($C$5),$AD$9)</f>
        <v>45986</v>
      </c>
      <c r="AE10" s="75">
        <f>DATE(YEAR($C$5),MONTH($C$5),$AE$9)</f>
        <v>45987</v>
      </c>
      <c r="AF10" s="75">
        <f>DATE(YEAR($C$5),MONTH($C$5),$AF$9)</f>
        <v>45988</v>
      </c>
      <c r="AG10" s="75">
        <f>DATE(YEAR($C$5),MONTH($C$5),$AG$9)</f>
        <v>45989</v>
      </c>
      <c r="AH10" s="75">
        <f>DATE(YEAR($C$5),MONTH($C$5),$AH$9)</f>
        <v>45990</v>
      </c>
      <c r="AI10" s="76">
        <f>DATE(YEAR($C$5),MONTH($C$5),$AI$9)</f>
        <v>45991</v>
      </c>
      <c r="AJ10" s="77">
        <f>DATE(YEAR($C$5),MONTH($C$5),$AJ$9)</f>
        <v>45992</v>
      </c>
      <c r="AK10" s="99"/>
      <c r="AL10" s="93"/>
    </row>
    <row r="11" spans="1:38" s="78" customFormat="1" ht="24.6" customHeight="1" thickTop="1" thickBot="1" x14ac:dyDescent="0.3">
      <c r="A11" s="90"/>
      <c r="B11" s="138" t="s">
        <v>78</v>
      </c>
      <c r="C11" s="139"/>
      <c r="D11" s="139"/>
      <c r="E11" s="140"/>
      <c r="F11" s="79" t="str">
        <f>IF(F8=1,"Pondelok",IF(F8=2,"Utorok",IF(F8=3,"Streda",IF(F8=4,"Štvrtok",IF(F8=5,"Piatok",IF(F8=6,"Sobota",IF(F8=7,"Nedeľa")))))))</f>
        <v>Sobota</v>
      </c>
      <c r="G11" s="79" t="str">
        <f>IF($G$8=1,"Pondelok",IF($G$8=2,"Utorok",IF($G$8=3,"Streda",IF($G$8=4,"Štvrtok",IF($G$8=5,"Piatok",IF($G$8=6,"Sobota",IF($G$8=7,"Nedeľa")))))))</f>
        <v>Nedeľa</v>
      </c>
      <c r="H11" s="79" t="str">
        <f>IF($H$8=1,"Pondelok",IF($H$8=2,"Utorok",IF($H$8=3,"Streda",IF($H$8=4,"Štvrtok",IF($H$8=5,"Piatok",IF($H$8=6,"Sobota",IF($H$8=7,"Nedeľa")))))))</f>
        <v>Pondelok</v>
      </c>
      <c r="I11" s="79" t="str">
        <f>IF($I$8=1,"Pondelok",IF($I$8=2,"Utorok",IF($I$8=3,"Streda",IF($I$8=4,"Štvrtok",IF($I$8=5,"Piatok",IF($I$8=6,"Sobota",IF($I$8=7,"Nedeľa")))))))</f>
        <v>Utorok</v>
      </c>
      <c r="J11" s="79" t="str">
        <f>IF($J$8=1,"Pondelok",IF($J$8=2,"Utorok",IF($J$8=3,"Streda",IF($J$8=4,"Štvrtok",IF($J$8=5,"Piatok",IF($J$8=6,"Sobota",IF($J$8=7,"Nedeľa")))))))</f>
        <v>Streda</v>
      </c>
      <c r="K11" s="79" t="str">
        <f>IF($K$8=1,"Pondelok",IF($K$8=2,"Utorok",IF($K$8=3,"Streda",IF($K$8=4,"Štvrtok",IF($K$8=5,"Piatok",IF($K$8=6,"Sobota",IF($K$8=7,"Nedeľa")))))))</f>
        <v>Štvrtok</v>
      </c>
      <c r="L11" s="79" t="str">
        <f>IF($L$8=1,"Pondelok",IF($L$8=2,"Utorok",IF($L$8=3,"Streda",IF($L$8=4,"Štvrtok",IF($L$8=5,"Piatok",IF($L$8=6,"Sobota",IF($L$8=7,"Nedeľa")))))))</f>
        <v>Piatok</v>
      </c>
      <c r="M11" s="79" t="str">
        <f>IF($M$8=1,"Pondelok",IF($M$8=2,"Utorok",IF($M$8=3,"Streda",IF($M$8=4,"Štvrtok",IF($M$8=5,"Piatok",IF($M$8=6,"Sobota",IF($M$8=7,"Nedeľa")))))))</f>
        <v>Sobota</v>
      </c>
      <c r="N11" s="79" t="str">
        <f>IF($N$8=1,"Pondelok",IF($N$8=2,"Utorok",IF($N$8=3,"Streda",IF($N$8=4,"Štvrtok",IF($N$8=5,"Piatok",IF($N$8=6,"Sobota",IF($N$8=7,"Nedeľa")))))))</f>
        <v>Nedeľa</v>
      </c>
      <c r="O11" s="79" t="str">
        <f>IF($O$8=1,"Pondelok",IF($O$8=2,"Utorok",IF($O$8=3,"Streda",IF($O$8=4,"Štvrtok",IF($O$8=5,"Piatok",IF($O$8=6,"Sobota",IF($O$8=7,"Nedeľa")))))))</f>
        <v>Pondelok</v>
      </c>
      <c r="P11" s="79" t="str">
        <f>IF($P$8=1,"Pondelok",IF($P$8=2,"Utorok",IF($P$8=3,"Streda",IF($P$8=4,"Štvrtok",IF($P$8=5,"Piatok",IF($P$8=6,"Sobota",IF($P$8=7,"Nedeľa")))))))</f>
        <v>Utorok</v>
      </c>
      <c r="Q11" s="79" t="str">
        <f>IF($Q$8=1,"Pondelok",IF($Q$8=2,"Utorok",IF($Q$8=3,"Streda",IF($Q$8=4,"Štvrtok",IF($Q$8=5,"Piatok",IF($Q$8=6,"Sobota",IF($Q$8=7,"Nedeľa")))))))</f>
        <v>Streda</v>
      </c>
      <c r="R11" s="79" t="str">
        <f>IF($R$8=1,"Pondelok",IF($R$8=2,"Utorok",IF($R$8=3,"Streda",IF($R$8=4,"Štvrtok",IF($R$8=5,"Piatok",IF($R$8=6,"Sobota",IF($R$8=7,"Nedeľa")))))))</f>
        <v>Štvrtok</v>
      </c>
      <c r="S11" s="79" t="str">
        <f>IF($S$8=1,"Pondelok",IF($S$8=2,"Utorok",IF($S$8=3,"Streda",IF($S$8=4,"Štvrtok",IF($S$8=5,"Piatok",IF($S$8=6,"Sobota",IF($S$8=7,"Nedeľa")))))))</f>
        <v>Piatok</v>
      </c>
      <c r="T11" s="79" t="str">
        <f>IF($T$8=1,"Pondelok",IF($T$8=2,"Utorok",IF($T$8=3,"Streda",IF($T$8=4,"Štvrtok",IF($T$8=5,"Piatok",IF($T$8=6,"Sobota",IF($T$8=7,"Nedeľa")))))))</f>
        <v>Sobota</v>
      </c>
      <c r="U11" s="79" t="str">
        <f>IF($U$8=1,"Pondelok",IF($U$8=2,"Utorok",IF($U$8=3,"Streda",IF($U$8=4,"Štvrtok",IF($U$8=5,"Piatok",IF($U$8=6,"Sobota",IF($U$8=7,"Nedeľa")))))))</f>
        <v>Nedeľa</v>
      </c>
      <c r="V11" s="79" t="str">
        <f>IF($V$8=1,"Pondelok",IF($V$8=2,"Utorok",IF($V$8=3,"Streda",IF($V$8=4,"Štvrtok",IF($V$8=5,"Piatok",IF($V$8=6,"Sobota",IF($V$8=7,"Nedeľa")))))))</f>
        <v>Pondelok</v>
      </c>
      <c r="W11" s="79" t="str">
        <f>IF($W$8=1,"Pondelok",IF($W$8=2,"Utorok",IF($W$8=3,"Streda",IF($W$8=4,"Štvrtok",IF($W$8=5,"Piatok",IF($W$8=6,"Sobota",IF($W$8=7,"Nedeľa")))))))</f>
        <v>Utorok</v>
      </c>
      <c r="X11" s="79" t="str">
        <f>IF($X$8=1,"Pondelok",IF($X$8=2,"Utorok",IF($X$8=3,"Streda",IF($X$8=4,"Štvrtok",IF($X$8=5,"Piatok",IF($X$8=6,"Sobota",IF($X$8=7,"Nedeľa")))))))</f>
        <v>Streda</v>
      </c>
      <c r="Y11" s="79" t="str">
        <f>IF($Y$8=1,"Pondelok",IF($Y$8=2,"Utorok",IF($Y$8=3,"Streda",IF($Y$8=4,"Štvrtok",IF($Y$8=5,"Piatok",IF($Y$8=6,"Sobota",IF($Y$8=7,"Nedeľa")))))))</f>
        <v>Štvrtok</v>
      </c>
      <c r="Z11" s="79" t="str">
        <f>IF($Z$8=1,"Pondelok",IF($Z$8=2,"Utorok",IF($Z$8=3,"Streda",IF($Z$8=4,"Štvrtok",IF($Z$8=5,"Piatok",IF($Z$8=6,"Sobota",IF($Z$8=7,"Nedeľa")))))))</f>
        <v>Piatok</v>
      </c>
      <c r="AA11" s="79" t="str">
        <f>IF($AA$8=1,"Pondelok",IF($AA$8=2,"Utorok",IF($AA$8=3,"Streda",IF($AA$8=4,"Štvrtok",IF($AA$8=5,"Piatok",IF($AA$8=6,"Sobota",IF($AA$8=7,"Nedeľa")))))))</f>
        <v>Sobota</v>
      </c>
      <c r="AB11" s="79" t="str">
        <f>IF($AB$8=1,"Pondelok",IF($AB$8=2,"Utorok",IF($AB$8=3,"Streda",IF($AB$8=4,"Štvrtok",IF($AB$8=5,"Piatok",IF($AB$8=6,"Sobota",IF($AB$8=7,"Nedeľa")))))))</f>
        <v>Nedeľa</v>
      </c>
      <c r="AC11" s="79" t="str">
        <f>IF($AC$8=1,"Pondelok",IF($AC$8=2,"Utorok",IF($AC$8=3,"Streda",IF($AC$8=4,"Štvrtok",IF($AC$8=5,"Piatok",IF($AC$8=6,"Sobota",IF($AC$8=7,"Nedeľa")))))))</f>
        <v>Pondelok</v>
      </c>
      <c r="AD11" s="79" t="str">
        <f>IF($AD$8=1,"Pondelok",IF($AD$8=2,"Utorok",IF($AD$8=3,"Streda",IF($AD$8=4,"Štvrtok",IF($AD$8=5,"Piatok",IF($AD$8=6,"Sobota",IF($AD$8=7,"Nedeľa")))))))</f>
        <v>Utorok</v>
      </c>
      <c r="AE11" s="79" t="str">
        <f>IF($AE$8=1,"Pondelok",IF($AE$8=2,"Utorok",IF($AE$8=3,"Streda",IF($AE$8=4,"Štvrtok",IF($AE$8=5,"Piatok",IF($AE$8=6,"Sobota",IF($AE$8=7,"Nedeľa")))))))</f>
        <v>Streda</v>
      </c>
      <c r="AF11" s="79" t="str">
        <f>IF($AF$8=1,"Pondelok",IF($AF$8=2,"Utorok",IF($AF$8=3,"Streda",IF($AF$8=4,"Štvrtok",IF($AF$8=5,"Piatok",IF($AF$8=6,"Sobota",IF($AF$8=7,"Nedeľa")))))))</f>
        <v>Štvrtok</v>
      </c>
      <c r="AG11" s="79" t="str">
        <f>IF($AG$8=1,"Pondelok",IF($AG$8=2,"Utorok",IF($AG$8=3,"Streda",IF($AG$8=4,"Štvrtok",IF($AG$8=5,"Piatok",IF($AG$8=6,"Sobota",IF($AG$8=7,"Nedeľa")))))))</f>
        <v>Piatok</v>
      </c>
      <c r="AH11" s="79" t="str">
        <f>IF($AH$8=1,"Pondelok",IF($AH$8=2,"Utorok",IF($AH$8=3,"Streda",IF($AH$8=4,"Štvrtok",IF($AH$8=5,"Piatok",IF($AH$8=6,"Sobota",IF($AH$8=7,"Nedeľa")))))))</f>
        <v>Sobota</v>
      </c>
      <c r="AI11" s="80" t="str">
        <f>IF($AI$8=1,"Pondelok",IF($AI$8=2,"Utorok",IF($AI$8=3,"Streda",IF($AI$8=4,"Štvrtok",IF($AI$8=5,"Piatok",IF($AI$8=6,"Sobota",IF($AI$8=7,"Nedeľa")))))))</f>
        <v>Nedeľa</v>
      </c>
      <c r="AJ11" s="81" t="str">
        <f>IF($AJ$8=1,"Pondelok",IF($AJ$8=2,"Utorok",IF($AJ$8=3,"Streda",IF($AJ$8=4,"Štvrtok",IF($AJ$8=5,"Piatok",IF($AJ$8=6,"Sobota",IF($AJ$8=7,"Nedeľa")))))))</f>
        <v>Pondelok</v>
      </c>
      <c r="AK11" s="100"/>
      <c r="AL11" s="94"/>
    </row>
    <row r="12" spans="1:38" s="83" customFormat="1" ht="143.44999999999999" customHeight="1" thickTop="1" thickBot="1" x14ac:dyDescent="0.3">
      <c r="A12" s="89"/>
      <c r="B12" s="110" t="s">
        <v>8</v>
      </c>
      <c r="C12" s="110" t="s">
        <v>86</v>
      </c>
      <c r="D12" s="111" t="s">
        <v>122</v>
      </c>
      <c r="E12" s="112"/>
      <c r="F12" s="101" t="s">
        <v>123</v>
      </c>
      <c r="G12" s="102" t="s">
        <v>109</v>
      </c>
      <c r="H12" s="102" t="s">
        <v>110</v>
      </c>
      <c r="I12" s="102" t="s">
        <v>111</v>
      </c>
      <c r="J12" s="102" t="s">
        <v>112</v>
      </c>
      <c r="K12" s="102" t="s">
        <v>113</v>
      </c>
      <c r="L12" s="102" t="s">
        <v>114</v>
      </c>
      <c r="M12" s="102" t="s">
        <v>114</v>
      </c>
      <c r="N12" s="102" t="s">
        <v>116</v>
      </c>
      <c r="O12" s="102" t="s">
        <v>115</v>
      </c>
      <c r="P12" s="102" t="s">
        <v>111</v>
      </c>
      <c r="Q12" s="102" t="s">
        <v>111</v>
      </c>
      <c r="R12" s="102" t="s">
        <v>111</v>
      </c>
      <c r="S12" s="102" t="s">
        <v>113</v>
      </c>
      <c r="T12" s="102" t="s">
        <v>113</v>
      </c>
      <c r="U12" s="102" t="s">
        <v>113</v>
      </c>
      <c r="V12" s="102" t="s">
        <v>111</v>
      </c>
      <c r="W12" s="103" t="s">
        <v>111</v>
      </c>
      <c r="X12" s="103" t="s">
        <v>113</v>
      </c>
      <c r="Y12" s="103" t="s">
        <v>111</v>
      </c>
      <c r="Z12" s="103" t="s">
        <v>111</v>
      </c>
      <c r="AA12" s="101" t="s">
        <v>111</v>
      </c>
      <c r="AB12" s="102" t="s">
        <v>111</v>
      </c>
      <c r="AC12" s="102" t="s">
        <v>111</v>
      </c>
      <c r="AD12" s="102" t="s">
        <v>111</v>
      </c>
      <c r="AE12" s="102" t="s">
        <v>113</v>
      </c>
      <c r="AF12" s="102" t="s">
        <v>113</v>
      </c>
      <c r="AG12" s="102" t="s">
        <v>111</v>
      </c>
      <c r="AH12" s="102" t="s">
        <v>113</v>
      </c>
      <c r="AI12" s="95" t="s">
        <v>111</v>
      </c>
      <c r="AJ12" s="104" t="s">
        <v>111</v>
      </c>
      <c r="AK12" s="134" t="s">
        <v>117</v>
      </c>
      <c r="AL12" s="82" t="s">
        <v>79</v>
      </c>
    </row>
    <row r="13" spans="1:38" s="78" customFormat="1" ht="60" customHeight="1" thickTop="1" thickBot="1" x14ac:dyDescent="0.3">
      <c r="A13" s="90"/>
      <c r="B13" s="114" t="s">
        <v>80</v>
      </c>
      <c r="C13" s="114" t="s">
        <v>81</v>
      </c>
      <c r="D13" s="114" t="s">
        <v>10</v>
      </c>
      <c r="E13" s="106" t="s">
        <v>121</v>
      </c>
      <c r="F13" s="115"/>
      <c r="G13" s="116"/>
      <c r="H13" s="116"/>
      <c r="I13" s="116"/>
      <c r="J13" s="113">
        <v>0.25</v>
      </c>
      <c r="K13" s="116"/>
      <c r="L13" s="113">
        <v>0.25</v>
      </c>
      <c r="M13" s="116"/>
      <c r="N13" s="116"/>
      <c r="O13" s="116"/>
      <c r="P13" s="116"/>
      <c r="Q13" s="113">
        <v>0.25</v>
      </c>
      <c r="R13" s="116"/>
      <c r="S13" s="113">
        <v>0.25</v>
      </c>
      <c r="T13" s="116"/>
      <c r="U13" s="116"/>
      <c r="V13" s="116"/>
      <c r="W13" s="116"/>
      <c r="X13" s="116">
        <v>0</v>
      </c>
      <c r="Y13" s="116"/>
      <c r="Z13" s="116">
        <v>0</v>
      </c>
      <c r="AA13" s="116"/>
      <c r="AB13" s="116"/>
      <c r="AC13" s="116"/>
      <c r="AD13" s="116"/>
      <c r="AE13" s="113">
        <v>0.25</v>
      </c>
      <c r="AF13" s="116"/>
      <c r="AG13" s="113">
        <v>0.25</v>
      </c>
      <c r="AH13" s="116"/>
      <c r="AI13" s="117"/>
      <c r="AJ13" s="118"/>
      <c r="AK13" s="119">
        <f>SUM(F13:AJ13)</f>
        <v>1.5</v>
      </c>
      <c r="AL13" s="120">
        <v>0</v>
      </c>
    </row>
    <row r="14" spans="1:38" s="84" customFormat="1" ht="60" customHeight="1" thickBot="1" x14ac:dyDescent="0.3">
      <c r="A14" s="89"/>
      <c r="B14" s="130"/>
      <c r="C14" s="130"/>
      <c r="D14" s="131"/>
      <c r="E14" s="107" t="s">
        <v>121</v>
      </c>
      <c r="F14" s="121"/>
      <c r="G14" s="122"/>
      <c r="H14" s="122"/>
      <c r="I14" s="122"/>
      <c r="J14" s="121"/>
      <c r="K14" s="122"/>
      <c r="L14" s="121"/>
      <c r="M14" s="122"/>
      <c r="N14" s="122"/>
      <c r="O14" s="122"/>
      <c r="P14" s="122"/>
      <c r="Q14" s="121"/>
      <c r="R14" s="122"/>
      <c r="S14" s="121"/>
      <c r="T14" s="122"/>
      <c r="U14" s="122"/>
      <c r="V14" s="122"/>
      <c r="W14" s="122"/>
      <c r="X14" s="122"/>
      <c r="Y14" s="122"/>
      <c r="Z14" s="122"/>
      <c r="AA14" s="122"/>
      <c r="AB14" s="122"/>
      <c r="AC14" s="122"/>
      <c r="AD14" s="122"/>
      <c r="AE14" s="121"/>
      <c r="AF14" s="122"/>
      <c r="AG14" s="121"/>
      <c r="AH14" s="122"/>
      <c r="AI14" s="123"/>
      <c r="AJ14" s="124"/>
      <c r="AK14" s="125">
        <f t="shared" ref="AK14:AK20" si="0">SUM(F14:AJ14)</f>
        <v>0</v>
      </c>
      <c r="AL14" s="126">
        <v>0</v>
      </c>
    </row>
    <row r="15" spans="1:38" s="83" customFormat="1" ht="60" customHeight="1" thickBot="1" x14ac:dyDescent="0.3">
      <c r="A15" s="89"/>
      <c r="B15" s="130"/>
      <c r="C15" s="130"/>
      <c r="D15" s="131"/>
      <c r="E15" s="107" t="s">
        <v>121</v>
      </c>
      <c r="F15" s="121"/>
      <c r="G15" s="122"/>
      <c r="H15" s="122"/>
      <c r="I15" s="122"/>
      <c r="J15" s="121"/>
      <c r="K15" s="122"/>
      <c r="L15" s="121"/>
      <c r="M15" s="122"/>
      <c r="N15" s="122"/>
      <c r="O15" s="122"/>
      <c r="P15" s="122"/>
      <c r="Q15" s="121"/>
      <c r="R15" s="122"/>
      <c r="S15" s="121"/>
      <c r="T15" s="122"/>
      <c r="U15" s="122"/>
      <c r="V15" s="122"/>
      <c r="W15" s="122"/>
      <c r="X15" s="122"/>
      <c r="Y15" s="122"/>
      <c r="Z15" s="122"/>
      <c r="AA15" s="122"/>
      <c r="AB15" s="122"/>
      <c r="AC15" s="122"/>
      <c r="AD15" s="122"/>
      <c r="AE15" s="121"/>
      <c r="AF15" s="122"/>
      <c r="AG15" s="121"/>
      <c r="AH15" s="122"/>
      <c r="AI15" s="123"/>
      <c r="AJ15" s="124"/>
      <c r="AK15" s="125">
        <f t="shared" si="0"/>
        <v>0</v>
      </c>
      <c r="AL15" s="127">
        <v>0</v>
      </c>
    </row>
    <row r="16" spans="1:38" s="83" customFormat="1" ht="60" customHeight="1" thickBot="1" x14ac:dyDescent="0.3">
      <c r="A16" s="89"/>
      <c r="B16" s="130"/>
      <c r="C16" s="130"/>
      <c r="D16" s="131"/>
      <c r="E16" s="107" t="s">
        <v>121</v>
      </c>
      <c r="F16" s="121"/>
      <c r="G16" s="122"/>
      <c r="H16" s="122"/>
      <c r="I16" s="122"/>
      <c r="J16" s="121"/>
      <c r="K16" s="122"/>
      <c r="L16" s="121"/>
      <c r="M16" s="122"/>
      <c r="N16" s="122"/>
      <c r="O16" s="122"/>
      <c r="P16" s="122"/>
      <c r="Q16" s="121"/>
      <c r="R16" s="122"/>
      <c r="S16" s="121"/>
      <c r="T16" s="122"/>
      <c r="U16" s="122"/>
      <c r="V16" s="122"/>
      <c r="W16" s="122"/>
      <c r="X16" s="122"/>
      <c r="Y16" s="122"/>
      <c r="Z16" s="122"/>
      <c r="AA16" s="122"/>
      <c r="AB16" s="122"/>
      <c r="AC16" s="122"/>
      <c r="AD16" s="122"/>
      <c r="AE16" s="121"/>
      <c r="AF16" s="122"/>
      <c r="AG16" s="121"/>
      <c r="AH16" s="122"/>
      <c r="AI16" s="123"/>
      <c r="AJ16" s="124"/>
      <c r="AK16" s="125">
        <f t="shared" si="0"/>
        <v>0</v>
      </c>
      <c r="AL16" s="127">
        <v>0</v>
      </c>
    </row>
    <row r="17" spans="1:38" s="83" customFormat="1" ht="60" customHeight="1" thickBot="1" x14ac:dyDescent="0.3">
      <c r="A17" s="89"/>
      <c r="B17" s="130"/>
      <c r="C17" s="130"/>
      <c r="D17" s="131"/>
      <c r="E17" s="107" t="s">
        <v>121</v>
      </c>
      <c r="F17" s="121"/>
      <c r="G17" s="122"/>
      <c r="H17" s="122"/>
      <c r="I17" s="122"/>
      <c r="J17" s="121"/>
      <c r="K17" s="122"/>
      <c r="L17" s="121"/>
      <c r="M17" s="122"/>
      <c r="N17" s="122"/>
      <c r="O17" s="122"/>
      <c r="P17" s="122"/>
      <c r="Q17" s="121"/>
      <c r="R17" s="122"/>
      <c r="S17" s="121"/>
      <c r="T17" s="122"/>
      <c r="U17" s="122"/>
      <c r="V17" s="122"/>
      <c r="W17" s="122"/>
      <c r="X17" s="122"/>
      <c r="Y17" s="122"/>
      <c r="Z17" s="122"/>
      <c r="AA17" s="122"/>
      <c r="AB17" s="122"/>
      <c r="AC17" s="122"/>
      <c r="AD17" s="122"/>
      <c r="AE17" s="121"/>
      <c r="AF17" s="122"/>
      <c r="AG17" s="121"/>
      <c r="AH17" s="122"/>
      <c r="AI17" s="123"/>
      <c r="AJ17" s="124"/>
      <c r="AK17" s="125">
        <f t="shared" si="0"/>
        <v>0</v>
      </c>
      <c r="AL17" s="127">
        <v>0</v>
      </c>
    </row>
    <row r="18" spans="1:38" s="83" customFormat="1" ht="60" customHeight="1" thickBot="1" x14ac:dyDescent="0.3">
      <c r="A18" s="89"/>
      <c r="B18" s="130"/>
      <c r="C18" s="130"/>
      <c r="D18" s="131"/>
      <c r="E18" s="107" t="s">
        <v>121</v>
      </c>
      <c r="F18" s="121"/>
      <c r="G18" s="122"/>
      <c r="H18" s="122"/>
      <c r="I18" s="122"/>
      <c r="J18" s="121"/>
      <c r="K18" s="122"/>
      <c r="L18" s="121"/>
      <c r="M18" s="122"/>
      <c r="N18" s="122"/>
      <c r="O18" s="122"/>
      <c r="P18" s="122"/>
      <c r="Q18" s="121"/>
      <c r="R18" s="122"/>
      <c r="S18" s="121"/>
      <c r="T18" s="122"/>
      <c r="U18" s="122"/>
      <c r="V18" s="122"/>
      <c r="W18" s="122"/>
      <c r="X18" s="122"/>
      <c r="Y18" s="122"/>
      <c r="Z18" s="122"/>
      <c r="AA18" s="122"/>
      <c r="AB18" s="122"/>
      <c r="AC18" s="122"/>
      <c r="AD18" s="122"/>
      <c r="AE18" s="121"/>
      <c r="AF18" s="122"/>
      <c r="AG18" s="121"/>
      <c r="AH18" s="122"/>
      <c r="AI18" s="123"/>
      <c r="AJ18" s="124"/>
      <c r="AK18" s="125">
        <f t="shared" si="0"/>
        <v>0</v>
      </c>
      <c r="AL18" s="127">
        <v>0</v>
      </c>
    </row>
    <row r="19" spans="1:38" s="83" customFormat="1" ht="60" customHeight="1" thickBot="1" x14ac:dyDescent="0.3">
      <c r="A19" s="89"/>
      <c r="B19" s="130"/>
      <c r="C19" s="130"/>
      <c r="D19" s="132"/>
      <c r="E19" s="107" t="s">
        <v>121</v>
      </c>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3"/>
      <c r="AJ19" s="124"/>
      <c r="AK19" s="125">
        <f t="shared" si="0"/>
        <v>0</v>
      </c>
      <c r="AL19" s="127">
        <v>0</v>
      </c>
    </row>
    <row r="20" spans="1:38" s="83" customFormat="1" ht="60" customHeight="1" thickBot="1" x14ac:dyDescent="0.3">
      <c r="A20" s="89"/>
      <c r="B20" s="130"/>
      <c r="C20" s="130"/>
      <c r="D20" s="131"/>
      <c r="E20" s="107" t="s">
        <v>121</v>
      </c>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8"/>
      <c r="AJ20" s="129"/>
      <c r="AK20" s="125">
        <f t="shared" si="0"/>
        <v>0</v>
      </c>
      <c r="AL20" s="127">
        <v>0</v>
      </c>
    </row>
    <row r="21" spans="1:38" ht="60" customHeight="1" thickBot="1" x14ac:dyDescent="0.3">
      <c r="B21" s="130"/>
      <c r="C21" s="130"/>
      <c r="D21" s="131"/>
      <c r="E21" s="107" t="s">
        <v>121</v>
      </c>
      <c r="F21" s="121"/>
      <c r="G21" s="122"/>
      <c r="H21" s="122"/>
      <c r="I21" s="122"/>
      <c r="J21" s="121"/>
      <c r="K21" s="122"/>
      <c r="L21" s="121"/>
      <c r="M21" s="122"/>
      <c r="N21" s="122"/>
      <c r="O21" s="122"/>
      <c r="P21" s="122"/>
      <c r="Q21" s="121"/>
      <c r="R21" s="122"/>
      <c r="S21" s="121"/>
      <c r="T21" s="122"/>
      <c r="U21" s="122"/>
      <c r="V21" s="122"/>
      <c r="W21" s="122"/>
      <c r="X21" s="122"/>
      <c r="Y21" s="122"/>
      <c r="Z21" s="122"/>
      <c r="AA21" s="122"/>
      <c r="AB21" s="122"/>
      <c r="AC21" s="122"/>
      <c r="AD21" s="122"/>
      <c r="AE21" s="121"/>
      <c r="AF21" s="122"/>
      <c r="AG21" s="121"/>
      <c r="AH21" s="122"/>
      <c r="AI21" s="123"/>
      <c r="AJ21" s="124"/>
      <c r="AK21" s="125">
        <f t="shared" ref="AK21:AK84" si="1">SUM(F21:AJ21)</f>
        <v>0</v>
      </c>
      <c r="AL21" s="126">
        <v>0</v>
      </c>
    </row>
    <row r="22" spans="1:38" ht="60" customHeight="1" thickBot="1" x14ac:dyDescent="0.3">
      <c r="B22" s="130"/>
      <c r="C22" s="130"/>
      <c r="D22" s="131"/>
      <c r="E22" s="107" t="s">
        <v>121</v>
      </c>
      <c r="F22" s="121"/>
      <c r="G22" s="122"/>
      <c r="H22" s="122"/>
      <c r="I22" s="122"/>
      <c r="J22" s="121"/>
      <c r="K22" s="122"/>
      <c r="L22" s="121"/>
      <c r="M22" s="122"/>
      <c r="N22" s="122"/>
      <c r="O22" s="122"/>
      <c r="P22" s="122"/>
      <c r="Q22" s="121"/>
      <c r="R22" s="122"/>
      <c r="S22" s="121"/>
      <c r="T22" s="122"/>
      <c r="U22" s="122"/>
      <c r="V22" s="122"/>
      <c r="W22" s="122"/>
      <c r="X22" s="122"/>
      <c r="Y22" s="122"/>
      <c r="Z22" s="122"/>
      <c r="AA22" s="122"/>
      <c r="AB22" s="122"/>
      <c r="AC22" s="122"/>
      <c r="AD22" s="122"/>
      <c r="AE22" s="121"/>
      <c r="AF22" s="122"/>
      <c r="AG22" s="121"/>
      <c r="AH22" s="122"/>
      <c r="AI22" s="123"/>
      <c r="AJ22" s="124"/>
      <c r="AK22" s="125">
        <f t="shared" si="1"/>
        <v>0</v>
      </c>
      <c r="AL22" s="126">
        <v>0</v>
      </c>
    </row>
    <row r="23" spans="1:38" ht="60" customHeight="1" thickBot="1" x14ac:dyDescent="0.3">
      <c r="B23" s="130"/>
      <c r="C23" s="130"/>
      <c r="D23" s="131"/>
      <c r="E23" s="107" t="s">
        <v>121</v>
      </c>
      <c r="F23" s="121"/>
      <c r="G23" s="122"/>
      <c r="H23" s="122"/>
      <c r="I23" s="122"/>
      <c r="J23" s="121"/>
      <c r="K23" s="122"/>
      <c r="L23" s="121"/>
      <c r="M23" s="122"/>
      <c r="N23" s="122"/>
      <c r="O23" s="122"/>
      <c r="P23" s="122"/>
      <c r="Q23" s="121"/>
      <c r="R23" s="122"/>
      <c r="S23" s="121"/>
      <c r="T23" s="122"/>
      <c r="U23" s="122"/>
      <c r="V23" s="122"/>
      <c r="W23" s="122"/>
      <c r="X23" s="122"/>
      <c r="Y23" s="122"/>
      <c r="Z23" s="122"/>
      <c r="AA23" s="122"/>
      <c r="AB23" s="122"/>
      <c r="AC23" s="122"/>
      <c r="AD23" s="122"/>
      <c r="AE23" s="121"/>
      <c r="AF23" s="122"/>
      <c r="AG23" s="121"/>
      <c r="AH23" s="122"/>
      <c r="AI23" s="123"/>
      <c r="AJ23" s="124"/>
      <c r="AK23" s="125">
        <f t="shared" si="1"/>
        <v>0</v>
      </c>
      <c r="AL23" s="126">
        <v>0</v>
      </c>
    </row>
    <row r="24" spans="1:38" ht="60" customHeight="1" thickBot="1" x14ac:dyDescent="0.3">
      <c r="B24" s="130"/>
      <c r="C24" s="130"/>
      <c r="D24" s="131"/>
      <c r="E24" s="107" t="s">
        <v>121</v>
      </c>
      <c r="F24" s="121"/>
      <c r="G24" s="122"/>
      <c r="H24" s="122"/>
      <c r="I24" s="122"/>
      <c r="J24" s="121"/>
      <c r="K24" s="122"/>
      <c r="L24" s="121"/>
      <c r="M24" s="122"/>
      <c r="N24" s="122"/>
      <c r="O24" s="122"/>
      <c r="P24" s="122"/>
      <c r="Q24" s="121"/>
      <c r="R24" s="122"/>
      <c r="S24" s="121"/>
      <c r="T24" s="122"/>
      <c r="U24" s="122"/>
      <c r="V24" s="122"/>
      <c r="W24" s="122"/>
      <c r="X24" s="122"/>
      <c r="Y24" s="122"/>
      <c r="Z24" s="122"/>
      <c r="AA24" s="122"/>
      <c r="AB24" s="122"/>
      <c r="AC24" s="122"/>
      <c r="AD24" s="122"/>
      <c r="AE24" s="121"/>
      <c r="AF24" s="122"/>
      <c r="AG24" s="121"/>
      <c r="AH24" s="122"/>
      <c r="AI24" s="123"/>
      <c r="AJ24" s="124"/>
      <c r="AK24" s="125">
        <f t="shared" si="1"/>
        <v>0</v>
      </c>
      <c r="AL24" s="126">
        <v>0</v>
      </c>
    </row>
    <row r="25" spans="1:38" ht="60" customHeight="1" thickBot="1" x14ac:dyDescent="0.3">
      <c r="B25" s="130"/>
      <c r="C25" s="130"/>
      <c r="D25" s="131"/>
      <c r="E25" s="107" t="s">
        <v>121</v>
      </c>
      <c r="F25" s="121"/>
      <c r="G25" s="122"/>
      <c r="H25" s="122"/>
      <c r="I25" s="122"/>
      <c r="J25" s="121"/>
      <c r="K25" s="122"/>
      <c r="L25" s="121"/>
      <c r="M25" s="122"/>
      <c r="N25" s="122"/>
      <c r="O25" s="122"/>
      <c r="P25" s="122"/>
      <c r="Q25" s="121"/>
      <c r="R25" s="122"/>
      <c r="S25" s="121"/>
      <c r="T25" s="122"/>
      <c r="U25" s="122"/>
      <c r="V25" s="122"/>
      <c r="W25" s="122"/>
      <c r="X25" s="122"/>
      <c r="Y25" s="122"/>
      <c r="Z25" s="122"/>
      <c r="AA25" s="122"/>
      <c r="AB25" s="122"/>
      <c r="AC25" s="122"/>
      <c r="AD25" s="122"/>
      <c r="AE25" s="121"/>
      <c r="AF25" s="122"/>
      <c r="AG25" s="121"/>
      <c r="AH25" s="122"/>
      <c r="AI25" s="123"/>
      <c r="AJ25" s="124"/>
      <c r="AK25" s="125">
        <f t="shared" si="1"/>
        <v>0</v>
      </c>
      <c r="AL25" s="126">
        <v>0</v>
      </c>
    </row>
    <row r="26" spans="1:38" ht="60" customHeight="1" thickBot="1" x14ac:dyDescent="0.3">
      <c r="B26" s="130"/>
      <c r="C26" s="130"/>
      <c r="D26" s="131"/>
      <c r="E26" s="107" t="s">
        <v>121</v>
      </c>
      <c r="F26" s="121"/>
      <c r="G26" s="122"/>
      <c r="H26" s="122"/>
      <c r="I26" s="122"/>
      <c r="J26" s="121"/>
      <c r="K26" s="122"/>
      <c r="L26" s="121"/>
      <c r="M26" s="122"/>
      <c r="N26" s="122"/>
      <c r="O26" s="122"/>
      <c r="P26" s="122"/>
      <c r="Q26" s="121"/>
      <c r="R26" s="122"/>
      <c r="S26" s="121"/>
      <c r="T26" s="122"/>
      <c r="U26" s="122"/>
      <c r="V26" s="122"/>
      <c r="W26" s="122"/>
      <c r="X26" s="122"/>
      <c r="Y26" s="122"/>
      <c r="Z26" s="122"/>
      <c r="AA26" s="122"/>
      <c r="AB26" s="122"/>
      <c r="AC26" s="122"/>
      <c r="AD26" s="122"/>
      <c r="AE26" s="121"/>
      <c r="AF26" s="122"/>
      <c r="AG26" s="121"/>
      <c r="AH26" s="122"/>
      <c r="AI26" s="123"/>
      <c r="AJ26" s="124"/>
      <c r="AK26" s="125">
        <f t="shared" si="1"/>
        <v>0</v>
      </c>
      <c r="AL26" s="126">
        <v>0</v>
      </c>
    </row>
    <row r="27" spans="1:38" ht="60" customHeight="1" thickBot="1" x14ac:dyDescent="0.3">
      <c r="B27" s="130"/>
      <c r="C27" s="130"/>
      <c r="D27" s="131"/>
      <c r="E27" s="107" t="s">
        <v>121</v>
      </c>
      <c r="F27" s="121"/>
      <c r="G27" s="122"/>
      <c r="H27" s="122"/>
      <c r="I27" s="122"/>
      <c r="J27" s="121"/>
      <c r="K27" s="122"/>
      <c r="L27" s="121"/>
      <c r="M27" s="122"/>
      <c r="N27" s="122"/>
      <c r="O27" s="122"/>
      <c r="P27" s="122"/>
      <c r="Q27" s="121"/>
      <c r="R27" s="122"/>
      <c r="S27" s="121"/>
      <c r="T27" s="122"/>
      <c r="U27" s="122"/>
      <c r="V27" s="122"/>
      <c r="W27" s="122"/>
      <c r="X27" s="122"/>
      <c r="Y27" s="122"/>
      <c r="Z27" s="122"/>
      <c r="AA27" s="122"/>
      <c r="AB27" s="122"/>
      <c r="AC27" s="122"/>
      <c r="AD27" s="122"/>
      <c r="AE27" s="121"/>
      <c r="AF27" s="122"/>
      <c r="AG27" s="121"/>
      <c r="AH27" s="122"/>
      <c r="AI27" s="123"/>
      <c r="AJ27" s="124"/>
      <c r="AK27" s="125">
        <f t="shared" si="1"/>
        <v>0</v>
      </c>
      <c r="AL27" s="126">
        <v>0</v>
      </c>
    </row>
    <row r="28" spans="1:38" ht="60" customHeight="1" thickBot="1" x14ac:dyDescent="0.3">
      <c r="B28" s="130"/>
      <c r="C28" s="130"/>
      <c r="D28" s="131"/>
      <c r="E28" s="107" t="s">
        <v>121</v>
      </c>
      <c r="F28" s="121"/>
      <c r="G28" s="122"/>
      <c r="H28" s="122"/>
      <c r="I28" s="122"/>
      <c r="J28" s="121"/>
      <c r="K28" s="122"/>
      <c r="L28" s="121"/>
      <c r="M28" s="122"/>
      <c r="N28" s="122"/>
      <c r="O28" s="122"/>
      <c r="P28" s="122"/>
      <c r="Q28" s="121"/>
      <c r="R28" s="122"/>
      <c r="S28" s="121"/>
      <c r="T28" s="122"/>
      <c r="U28" s="122"/>
      <c r="V28" s="122"/>
      <c r="W28" s="122"/>
      <c r="X28" s="122"/>
      <c r="Y28" s="122"/>
      <c r="Z28" s="122"/>
      <c r="AA28" s="122"/>
      <c r="AB28" s="122"/>
      <c r="AC28" s="122"/>
      <c r="AD28" s="122"/>
      <c r="AE28" s="121"/>
      <c r="AF28" s="122"/>
      <c r="AG28" s="121"/>
      <c r="AH28" s="122"/>
      <c r="AI28" s="123"/>
      <c r="AJ28" s="124"/>
      <c r="AK28" s="125">
        <f t="shared" si="1"/>
        <v>0</v>
      </c>
      <c r="AL28" s="126">
        <v>0</v>
      </c>
    </row>
    <row r="29" spans="1:38" ht="60" customHeight="1" thickBot="1" x14ac:dyDescent="0.3">
      <c r="B29" s="130"/>
      <c r="C29" s="130"/>
      <c r="D29" s="131"/>
      <c r="E29" s="107" t="s">
        <v>121</v>
      </c>
      <c r="F29" s="121"/>
      <c r="G29" s="122"/>
      <c r="H29" s="122"/>
      <c r="I29" s="122"/>
      <c r="J29" s="121"/>
      <c r="K29" s="122"/>
      <c r="L29" s="121"/>
      <c r="M29" s="122"/>
      <c r="N29" s="122"/>
      <c r="O29" s="122"/>
      <c r="P29" s="122"/>
      <c r="Q29" s="121"/>
      <c r="R29" s="122"/>
      <c r="S29" s="121"/>
      <c r="T29" s="122"/>
      <c r="U29" s="122"/>
      <c r="V29" s="122"/>
      <c r="W29" s="122"/>
      <c r="X29" s="122"/>
      <c r="Y29" s="122"/>
      <c r="Z29" s="122"/>
      <c r="AA29" s="122"/>
      <c r="AB29" s="122"/>
      <c r="AC29" s="122"/>
      <c r="AD29" s="122"/>
      <c r="AE29" s="121"/>
      <c r="AF29" s="122"/>
      <c r="AG29" s="121"/>
      <c r="AH29" s="122"/>
      <c r="AI29" s="123"/>
      <c r="AJ29" s="124"/>
      <c r="AK29" s="125">
        <f t="shared" si="1"/>
        <v>0</v>
      </c>
      <c r="AL29" s="126">
        <v>0</v>
      </c>
    </row>
    <row r="30" spans="1:38" ht="60" customHeight="1" thickBot="1" x14ac:dyDescent="0.3">
      <c r="B30" s="130"/>
      <c r="C30" s="130"/>
      <c r="D30" s="131"/>
      <c r="E30" s="107" t="s">
        <v>121</v>
      </c>
      <c r="F30" s="121"/>
      <c r="G30" s="122"/>
      <c r="H30" s="122"/>
      <c r="I30" s="122"/>
      <c r="J30" s="121"/>
      <c r="K30" s="122"/>
      <c r="L30" s="121"/>
      <c r="M30" s="122"/>
      <c r="N30" s="122"/>
      <c r="O30" s="122"/>
      <c r="P30" s="122"/>
      <c r="Q30" s="121"/>
      <c r="R30" s="122"/>
      <c r="S30" s="121"/>
      <c r="T30" s="122"/>
      <c r="U30" s="122"/>
      <c r="V30" s="122"/>
      <c r="W30" s="122"/>
      <c r="X30" s="122"/>
      <c r="Y30" s="122"/>
      <c r="Z30" s="122"/>
      <c r="AA30" s="122"/>
      <c r="AB30" s="122"/>
      <c r="AC30" s="122"/>
      <c r="AD30" s="122"/>
      <c r="AE30" s="121"/>
      <c r="AF30" s="122"/>
      <c r="AG30" s="121"/>
      <c r="AH30" s="122"/>
      <c r="AI30" s="123"/>
      <c r="AJ30" s="124"/>
      <c r="AK30" s="125">
        <f t="shared" si="1"/>
        <v>0</v>
      </c>
      <c r="AL30" s="126">
        <v>0</v>
      </c>
    </row>
    <row r="31" spans="1:38" ht="60" customHeight="1" thickBot="1" x14ac:dyDescent="0.3">
      <c r="B31" s="130"/>
      <c r="C31" s="130"/>
      <c r="D31" s="131"/>
      <c r="E31" s="107" t="s">
        <v>121</v>
      </c>
      <c r="F31" s="121"/>
      <c r="G31" s="122"/>
      <c r="H31" s="122"/>
      <c r="I31" s="122"/>
      <c r="J31" s="121"/>
      <c r="K31" s="122"/>
      <c r="L31" s="121"/>
      <c r="M31" s="122"/>
      <c r="N31" s="122"/>
      <c r="O31" s="122"/>
      <c r="P31" s="122"/>
      <c r="Q31" s="121"/>
      <c r="R31" s="122"/>
      <c r="S31" s="121"/>
      <c r="T31" s="122"/>
      <c r="U31" s="122"/>
      <c r="V31" s="122"/>
      <c r="W31" s="122"/>
      <c r="X31" s="122"/>
      <c r="Y31" s="122"/>
      <c r="Z31" s="122"/>
      <c r="AA31" s="122"/>
      <c r="AB31" s="122"/>
      <c r="AC31" s="122"/>
      <c r="AD31" s="122"/>
      <c r="AE31" s="121"/>
      <c r="AF31" s="122"/>
      <c r="AG31" s="121"/>
      <c r="AH31" s="122"/>
      <c r="AI31" s="123"/>
      <c r="AJ31" s="124"/>
      <c r="AK31" s="125">
        <f t="shared" si="1"/>
        <v>0</v>
      </c>
      <c r="AL31" s="126">
        <v>0</v>
      </c>
    </row>
    <row r="32" spans="1:38" ht="60" customHeight="1" thickBot="1" x14ac:dyDescent="0.3">
      <c r="B32" s="130"/>
      <c r="C32" s="130"/>
      <c r="D32" s="131"/>
      <c r="E32" s="107" t="s">
        <v>121</v>
      </c>
      <c r="F32" s="121"/>
      <c r="G32" s="122"/>
      <c r="H32" s="122"/>
      <c r="I32" s="122"/>
      <c r="J32" s="121"/>
      <c r="K32" s="122"/>
      <c r="L32" s="121"/>
      <c r="M32" s="122"/>
      <c r="N32" s="122"/>
      <c r="O32" s="122"/>
      <c r="P32" s="122"/>
      <c r="Q32" s="121"/>
      <c r="R32" s="122"/>
      <c r="S32" s="121"/>
      <c r="T32" s="122"/>
      <c r="U32" s="122"/>
      <c r="V32" s="122"/>
      <c r="W32" s="122"/>
      <c r="X32" s="122"/>
      <c r="Y32" s="122"/>
      <c r="Z32" s="122"/>
      <c r="AA32" s="122"/>
      <c r="AB32" s="122"/>
      <c r="AC32" s="122"/>
      <c r="AD32" s="122"/>
      <c r="AE32" s="121"/>
      <c r="AF32" s="122"/>
      <c r="AG32" s="121"/>
      <c r="AH32" s="122"/>
      <c r="AI32" s="123"/>
      <c r="AJ32" s="124"/>
      <c r="AK32" s="125">
        <f t="shared" si="1"/>
        <v>0</v>
      </c>
      <c r="AL32" s="126">
        <v>0</v>
      </c>
    </row>
    <row r="33" spans="2:38" ht="60" customHeight="1" thickBot="1" x14ac:dyDescent="0.3">
      <c r="B33" s="130"/>
      <c r="C33" s="130"/>
      <c r="D33" s="131"/>
      <c r="E33" s="107" t="s">
        <v>121</v>
      </c>
      <c r="F33" s="121"/>
      <c r="G33" s="122"/>
      <c r="H33" s="122"/>
      <c r="I33" s="122"/>
      <c r="J33" s="121"/>
      <c r="K33" s="122"/>
      <c r="L33" s="121"/>
      <c r="M33" s="122"/>
      <c r="N33" s="122"/>
      <c r="O33" s="122"/>
      <c r="P33" s="122"/>
      <c r="Q33" s="121"/>
      <c r="R33" s="122"/>
      <c r="S33" s="121"/>
      <c r="T33" s="122"/>
      <c r="U33" s="122"/>
      <c r="V33" s="122"/>
      <c r="W33" s="122"/>
      <c r="X33" s="122"/>
      <c r="Y33" s="122"/>
      <c r="Z33" s="122"/>
      <c r="AA33" s="122"/>
      <c r="AB33" s="122"/>
      <c r="AC33" s="122"/>
      <c r="AD33" s="122"/>
      <c r="AE33" s="121"/>
      <c r="AF33" s="122"/>
      <c r="AG33" s="121"/>
      <c r="AH33" s="122"/>
      <c r="AI33" s="123"/>
      <c r="AJ33" s="124"/>
      <c r="AK33" s="125">
        <f t="shared" si="1"/>
        <v>0</v>
      </c>
      <c r="AL33" s="126">
        <v>0</v>
      </c>
    </row>
    <row r="34" spans="2:38" ht="60" customHeight="1" thickBot="1" x14ac:dyDescent="0.3">
      <c r="B34" s="130"/>
      <c r="C34" s="130"/>
      <c r="D34" s="131"/>
      <c r="E34" s="107" t="s">
        <v>121</v>
      </c>
      <c r="F34" s="121"/>
      <c r="G34" s="122"/>
      <c r="H34" s="122"/>
      <c r="I34" s="122"/>
      <c r="J34" s="121"/>
      <c r="K34" s="122"/>
      <c r="L34" s="121"/>
      <c r="M34" s="122"/>
      <c r="N34" s="122"/>
      <c r="O34" s="122"/>
      <c r="P34" s="122"/>
      <c r="Q34" s="121"/>
      <c r="R34" s="122"/>
      <c r="S34" s="121"/>
      <c r="T34" s="122"/>
      <c r="U34" s="122"/>
      <c r="V34" s="122"/>
      <c r="W34" s="122"/>
      <c r="X34" s="122"/>
      <c r="Y34" s="122"/>
      <c r="Z34" s="122"/>
      <c r="AA34" s="122"/>
      <c r="AB34" s="122"/>
      <c r="AC34" s="122"/>
      <c r="AD34" s="122"/>
      <c r="AE34" s="121"/>
      <c r="AF34" s="122"/>
      <c r="AG34" s="121"/>
      <c r="AH34" s="122"/>
      <c r="AI34" s="123"/>
      <c r="AJ34" s="124"/>
      <c r="AK34" s="125">
        <f t="shared" si="1"/>
        <v>0</v>
      </c>
      <c r="AL34" s="126">
        <v>0</v>
      </c>
    </row>
    <row r="35" spans="2:38" ht="60" customHeight="1" thickBot="1" x14ac:dyDescent="0.3">
      <c r="B35" s="130"/>
      <c r="C35" s="130"/>
      <c r="D35" s="131"/>
      <c r="E35" s="107" t="s">
        <v>121</v>
      </c>
      <c r="F35" s="121"/>
      <c r="G35" s="122"/>
      <c r="H35" s="122"/>
      <c r="I35" s="122"/>
      <c r="J35" s="121"/>
      <c r="K35" s="122"/>
      <c r="L35" s="121"/>
      <c r="M35" s="122"/>
      <c r="N35" s="122"/>
      <c r="O35" s="122"/>
      <c r="P35" s="122"/>
      <c r="Q35" s="121"/>
      <c r="R35" s="122"/>
      <c r="S35" s="121"/>
      <c r="T35" s="122"/>
      <c r="U35" s="122"/>
      <c r="V35" s="122"/>
      <c r="W35" s="122"/>
      <c r="X35" s="122"/>
      <c r="Y35" s="122"/>
      <c r="Z35" s="122"/>
      <c r="AA35" s="122"/>
      <c r="AB35" s="122"/>
      <c r="AC35" s="122"/>
      <c r="AD35" s="122"/>
      <c r="AE35" s="121"/>
      <c r="AF35" s="122"/>
      <c r="AG35" s="121"/>
      <c r="AH35" s="122"/>
      <c r="AI35" s="123"/>
      <c r="AJ35" s="124"/>
      <c r="AK35" s="125">
        <f t="shared" si="1"/>
        <v>0</v>
      </c>
      <c r="AL35" s="126">
        <v>0</v>
      </c>
    </row>
    <row r="36" spans="2:38" ht="60" customHeight="1" thickBot="1" x14ac:dyDescent="0.3">
      <c r="B36" s="130"/>
      <c r="C36" s="130"/>
      <c r="D36" s="131"/>
      <c r="E36" s="107" t="s">
        <v>121</v>
      </c>
      <c r="F36" s="121"/>
      <c r="G36" s="122"/>
      <c r="H36" s="122"/>
      <c r="I36" s="122"/>
      <c r="J36" s="121"/>
      <c r="K36" s="122"/>
      <c r="L36" s="121"/>
      <c r="M36" s="122"/>
      <c r="N36" s="122"/>
      <c r="O36" s="122"/>
      <c r="P36" s="122"/>
      <c r="Q36" s="121"/>
      <c r="R36" s="122"/>
      <c r="S36" s="121"/>
      <c r="T36" s="122"/>
      <c r="U36" s="122"/>
      <c r="V36" s="122"/>
      <c r="W36" s="122"/>
      <c r="X36" s="122"/>
      <c r="Y36" s="122"/>
      <c r="Z36" s="122"/>
      <c r="AA36" s="122"/>
      <c r="AB36" s="122"/>
      <c r="AC36" s="122"/>
      <c r="AD36" s="122"/>
      <c r="AE36" s="121"/>
      <c r="AF36" s="122"/>
      <c r="AG36" s="121"/>
      <c r="AH36" s="122"/>
      <c r="AI36" s="123"/>
      <c r="AJ36" s="124"/>
      <c r="AK36" s="125">
        <f t="shared" si="1"/>
        <v>0</v>
      </c>
      <c r="AL36" s="126">
        <v>0</v>
      </c>
    </row>
    <row r="37" spans="2:38" ht="60" customHeight="1" thickBot="1" x14ac:dyDescent="0.3">
      <c r="B37" s="130"/>
      <c r="C37" s="130"/>
      <c r="D37" s="131"/>
      <c r="E37" s="107" t="s">
        <v>121</v>
      </c>
      <c r="F37" s="121"/>
      <c r="G37" s="122"/>
      <c r="H37" s="122"/>
      <c r="I37" s="122"/>
      <c r="J37" s="121"/>
      <c r="K37" s="122"/>
      <c r="L37" s="121"/>
      <c r="M37" s="122"/>
      <c r="N37" s="122"/>
      <c r="O37" s="122"/>
      <c r="P37" s="122"/>
      <c r="Q37" s="121"/>
      <c r="R37" s="122"/>
      <c r="S37" s="121"/>
      <c r="T37" s="122"/>
      <c r="U37" s="122"/>
      <c r="V37" s="122"/>
      <c r="W37" s="122"/>
      <c r="X37" s="122"/>
      <c r="Y37" s="122"/>
      <c r="Z37" s="122"/>
      <c r="AA37" s="122"/>
      <c r="AB37" s="122"/>
      <c r="AC37" s="122"/>
      <c r="AD37" s="122"/>
      <c r="AE37" s="121"/>
      <c r="AF37" s="122"/>
      <c r="AG37" s="121"/>
      <c r="AH37" s="122"/>
      <c r="AI37" s="123"/>
      <c r="AJ37" s="124"/>
      <c r="AK37" s="125">
        <f t="shared" si="1"/>
        <v>0</v>
      </c>
      <c r="AL37" s="126">
        <v>0</v>
      </c>
    </row>
    <row r="38" spans="2:38" ht="60" customHeight="1" thickBot="1" x14ac:dyDescent="0.3">
      <c r="B38" s="130"/>
      <c r="C38" s="130"/>
      <c r="D38" s="131"/>
      <c r="E38" s="107" t="s">
        <v>121</v>
      </c>
      <c r="F38" s="121"/>
      <c r="G38" s="122"/>
      <c r="H38" s="122"/>
      <c r="I38" s="122"/>
      <c r="J38" s="121"/>
      <c r="K38" s="122"/>
      <c r="L38" s="121"/>
      <c r="M38" s="122"/>
      <c r="N38" s="122"/>
      <c r="O38" s="122"/>
      <c r="P38" s="122"/>
      <c r="Q38" s="121"/>
      <c r="R38" s="122"/>
      <c r="S38" s="121"/>
      <c r="T38" s="122"/>
      <c r="U38" s="122"/>
      <c r="V38" s="122"/>
      <c r="W38" s="122"/>
      <c r="X38" s="122"/>
      <c r="Y38" s="122"/>
      <c r="Z38" s="122"/>
      <c r="AA38" s="122"/>
      <c r="AB38" s="122"/>
      <c r="AC38" s="122"/>
      <c r="AD38" s="122"/>
      <c r="AE38" s="121"/>
      <c r="AF38" s="122"/>
      <c r="AG38" s="121"/>
      <c r="AH38" s="122"/>
      <c r="AI38" s="123"/>
      <c r="AJ38" s="124"/>
      <c r="AK38" s="125">
        <f t="shared" si="1"/>
        <v>0</v>
      </c>
      <c r="AL38" s="126">
        <v>0</v>
      </c>
    </row>
    <row r="39" spans="2:38" ht="60" customHeight="1" thickBot="1" x14ac:dyDescent="0.3">
      <c r="B39" s="130"/>
      <c r="C39" s="130"/>
      <c r="D39" s="131"/>
      <c r="E39" s="107" t="s">
        <v>121</v>
      </c>
      <c r="F39" s="121"/>
      <c r="G39" s="122"/>
      <c r="H39" s="122"/>
      <c r="I39" s="122"/>
      <c r="J39" s="121"/>
      <c r="K39" s="122"/>
      <c r="L39" s="121"/>
      <c r="M39" s="122"/>
      <c r="N39" s="122"/>
      <c r="O39" s="122"/>
      <c r="P39" s="122"/>
      <c r="Q39" s="121"/>
      <c r="R39" s="122"/>
      <c r="S39" s="121"/>
      <c r="T39" s="122"/>
      <c r="U39" s="122"/>
      <c r="V39" s="122"/>
      <c r="W39" s="122"/>
      <c r="X39" s="122"/>
      <c r="Y39" s="122"/>
      <c r="Z39" s="122"/>
      <c r="AA39" s="122"/>
      <c r="AB39" s="122"/>
      <c r="AC39" s="122"/>
      <c r="AD39" s="122"/>
      <c r="AE39" s="121"/>
      <c r="AF39" s="122"/>
      <c r="AG39" s="121"/>
      <c r="AH39" s="122"/>
      <c r="AI39" s="123"/>
      <c r="AJ39" s="124"/>
      <c r="AK39" s="125">
        <f t="shared" si="1"/>
        <v>0</v>
      </c>
      <c r="AL39" s="126">
        <v>0</v>
      </c>
    </row>
    <row r="40" spans="2:38" ht="60" customHeight="1" thickBot="1" x14ac:dyDescent="0.3">
      <c r="B40" s="130"/>
      <c r="C40" s="130"/>
      <c r="D40" s="131"/>
      <c r="E40" s="107" t="s">
        <v>121</v>
      </c>
      <c r="F40" s="121"/>
      <c r="G40" s="122"/>
      <c r="H40" s="122"/>
      <c r="I40" s="122"/>
      <c r="J40" s="121"/>
      <c r="K40" s="122"/>
      <c r="L40" s="121"/>
      <c r="M40" s="122"/>
      <c r="N40" s="122"/>
      <c r="O40" s="122"/>
      <c r="P40" s="122"/>
      <c r="Q40" s="121"/>
      <c r="R40" s="122"/>
      <c r="S40" s="121"/>
      <c r="T40" s="122"/>
      <c r="U40" s="122"/>
      <c r="V40" s="122"/>
      <c r="W40" s="122"/>
      <c r="X40" s="122"/>
      <c r="Y40" s="122"/>
      <c r="Z40" s="122"/>
      <c r="AA40" s="122"/>
      <c r="AB40" s="122"/>
      <c r="AC40" s="122"/>
      <c r="AD40" s="122"/>
      <c r="AE40" s="121"/>
      <c r="AF40" s="122"/>
      <c r="AG40" s="121"/>
      <c r="AH40" s="122"/>
      <c r="AI40" s="123"/>
      <c r="AJ40" s="124"/>
      <c r="AK40" s="125">
        <f t="shared" si="1"/>
        <v>0</v>
      </c>
      <c r="AL40" s="126">
        <v>0</v>
      </c>
    </row>
    <row r="41" spans="2:38" ht="60" customHeight="1" thickBot="1" x14ac:dyDescent="0.3">
      <c r="B41" s="130"/>
      <c r="C41" s="130"/>
      <c r="D41" s="131"/>
      <c r="E41" s="107" t="s">
        <v>121</v>
      </c>
      <c r="F41" s="121"/>
      <c r="G41" s="122"/>
      <c r="H41" s="122"/>
      <c r="I41" s="122"/>
      <c r="J41" s="121"/>
      <c r="K41" s="122"/>
      <c r="L41" s="121"/>
      <c r="M41" s="122"/>
      <c r="N41" s="122"/>
      <c r="O41" s="122"/>
      <c r="P41" s="122"/>
      <c r="Q41" s="121"/>
      <c r="R41" s="122"/>
      <c r="S41" s="121"/>
      <c r="T41" s="122"/>
      <c r="U41" s="122"/>
      <c r="V41" s="122"/>
      <c r="W41" s="122"/>
      <c r="X41" s="122"/>
      <c r="Y41" s="122"/>
      <c r="Z41" s="122"/>
      <c r="AA41" s="122"/>
      <c r="AB41" s="122"/>
      <c r="AC41" s="122"/>
      <c r="AD41" s="122"/>
      <c r="AE41" s="121"/>
      <c r="AF41" s="122"/>
      <c r="AG41" s="121"/>
      <c r="AH41" s="122"/>
      <c r="AI41" s="123"/>
      <c r="AJ41" s="124"/>
      <c r="AK41" s="125">
        <f t="shared" si="1"/>
        <v>0</v>
      </c>
      <c r="AL41" s="126">
        <v>0</v>
      </c>
    </row>
    <row r="42" spans="2:38" ht="60" customHeight="1" thickBot="1" x14ac:dyDescent="0.3">
      <c r="B42" s="130"/>
      <c r="C42" s="130"/>
      <c r="D42" s="131"/>
      <c r="E42" s="107" t="s">
        <v>121</v>
      </c>
      <c r="F42" s="121"/>
      <c r="G42" s="122"/>
      <c r="H42" s="122"/>
      <c r="I42" s="122"/>
      <c r="J42" s="121"/>
      <c r="K42" s="122"/>
      <c r="L42" s="121"/>
      <c r="M42" s="122"/>
      <c r="N42" s="122"/>
      <c r="O42" s="122"/>
      <c r="P42" s="122"/>
      <c r="Q42" s="121"/>
      <c r="R42" s="122"/>
      <c r="S42" s="121"/>
      <c r="T42" s="122"/>
      <c r="U42" s="122"/>
      <c r="V42" s="122"/>
      <c r="W42" s="122"/>
      <c r="X42" s="122"/>
      <c r="Y42" s="122"/>
      <c r="Z42" s="122"/>
      <c r="AA42" s="122"/>
      <c r="AB42" s="122"/>
      <c r="AC42" s="122"/>
      <c r="AD42" s="122"/>
      <c r="AE42" s="121"/>
      <c r="AF42" s="122"/>
      <c r="AG42" s="121"/>
      <c r="AH42" s="122"/>
      <c r="AI42" s="123"/>
      <c r="AJ42" s="124"/>
      <c r="AK42" s="125">
        <f t="shared" si="1"/>
        <v>0</v>
      </c>
      <c r="AL42" s="126">
        <v>0</v>
      </c>
    </row>
    <row r="43" spans="2:38" ht="60" customHeight="1" thickBot="1" x14ac:dyDescent="0.3">
      <c r="B43" s="130"/>
      <c r="C43" s="130"/>
      <c r="D43" s="131"/>
      <c r="E43" s="107" t="s">
        <v>121</v>
      </c>
      <c r="F43" s="121"/>
      <c r="G43" s="122"/>
      <c r="H43" s="122"/>
      <c r="I43" s="122"/>
      <c r="J43" s="121"/>
      <c r="K43" s="122"/>
      <c r="L43" s="121"/>
      <c r="M43" s="122"/>
      <c r="N43" s="122"/>
      <c r="O43" s="122"/>
      <c r="P43" s="122"/>
      <c r="Q43" s="121"/>
      <c r="R43" s="122"/>
      <c r="S43" s="121"/>
      <c r="T43" s="122"/>
      <c r="U43" s="122"/>
      <c r="V43" s="122"/>
      <c r="W43" s="122"/>
      <c r="X43" s="122"/>
      <c r="Y43" s="122"/>
      <c r="Z43" s="122"/>
      <c r="AA43" s="122"/>
      <c r="AB43" s="122"/>
      <c r="AC43" s="122"/>
      <c r="AD43" s="122"/>
      <c r="AE43" s="121"/>
      <c r="AF43" s="122"/>
      <c r="AG43" s="121"/>
      <c r="AH43" s="122"/>
      <c r="AI43" s="123"/>
      <c r="AJ43" s="124"/>
      <c r="AK43" s="125">
        <f t="shared" si="1"/>
        <v>0</v>
      </c>
      <c r="AL43" s="126">
        <v>0</v>
      </c>
    </row>
    <row r="44" spans="2:38" ht="60" customHeight="1" thickBot="1" x14ac:dyDescent="0.3">
      <c r="B44" s="130"/>
      <c r="C44" s="130"/>
      <c r="D44" s="131"/>
      <c r="E44" s="107" t="s">
        <v>121</v>
      </c>
      <c r="F44" s="121"/>
      <c r="G44" s="122"/>
      <c r="H44" s="122"/>
      <c r="I44" s="122"/>
      <c r="J44" s="121"/>
      <c r="K44" s="122"/>
      <c r="L44" s="121"/>
      <c r="M44" s="122"/>
      <c r="N44" s="122"/>
      <c r="O44" s="122"/>
      <c r="P44" s="122"/>
      <c r="Q44" s="121"/>
      <c r="R44" s="122"/>
      <c r="S44" s="121"/>
      <c r="T44" s="122"/>
      <c r="U44" s="122"/>
      <c r="V44" s="122"/>
      <c r="W44" s="122"/>
      <c r="X44" s="122"/>
      <c r="Y44" s="122"/>
      <c r="Z44" s="122"/>
      <c r="AA44" s="122"/>
      <c r="AB44" s="122"/>
      <c r="AC44" s="122"/>
      <c r="AD44" s="122"/>
      <c r="AE44" s="121"/>
      <c r="AF44" s="122"/>
      <c r="AG44" s="121"/>
      <c r="AH44" s="122"/>
      <c r="AI44" s="123"/>
      <c r="AJ44" s="124"/>
      <c r="AK44" s="125">
        <f t="shared" si="1"/>
        <v>0</v>
      </c>
      <c r="AL44" s="126">
        <v>0</v>
      </c>
    </row>
    <row r="45" spans="2:38" ht="60" customHeight="1" thickBot="1" x14ac:dyDescent="0.3">
      <c r="B45" s="130"/>
      <c r="C45" s="130"/>
      <c r="D45" s="131"/>
      <c r="E45" s="107" t="s">
        <v>121</v>
      </c>
      <c r="F45" s="121"/>
      <c r="G45" s="122"/>
      <c r="H45" s="122"/>
      <c r="I45" s="122"/>
      <c r="J45" s="121"/>
      <c r="K45" s="122"/>
      <c r="L45" s="121"/>
      <c r="M45" s="122"/>
      <c r="N45" s="122"/>
      <c r="O45" s="122"/>
      <c r="P45" s="122"/>
      <c r="Q45" s="121"/>
      <c r="R45" s="122"/>
      <c r="S45" s="121"/>
      <c r="T45" s="122"/>
      <c r="U45" s="122"/>
      <c r="V45" s="122"/>
      <c r="W45" s="122"/>
      <c r="X45" s="122"/>
      <c r="Y45" s="122"/>
      <c r="Z45" s="122"/>
      <c r="AA45" s="122"/>
      <c r="AB45" s="122"/>
      <c r="AC45" s="122"/>
      <c r="AD45" s="122"/>
      <c r="AE45" s="121"/>
      <c r="AF45" s="122"/>
      <c r="AG45" s="121"/>
      <c r="AH45" s="122"/>
      <c r="AI45" s="123"/>
      <c r="AJ45" s="124"/>
      <c r="AK45" s="125">
        <f t="shared" si="1"/>
        <v>0</v>
      </c>
      <c r="AL45" s="126">
        <v>0</v>
      </c>
    </row>
    <row r="46" spans="2:38" ht="60" customHeight="1" thickBot="1" x14ac:dyDescent="0.3">
      <c r="B46" s="130"/>
      <c r="C46" s="130"/>
      <c r="D46" s="131"/>
      <c r="E46" s="107" t="s">
        <v>121</v>
      </c>
      <c r="F46" s="121"/>
      <c r="G46" s="122"/>
      <c r="H46" s="122"/>
      <c r="I46" s="122"/>
      <c r="J46" s="121"/>
      <c r="K46" s="122"/>
      <c r="L46" s="121"/>
      <c r="M46" s="122"/>
      <c r="N46" s="122"/>
      <c r="O46" s="122"/>
      <c r="P46" s="122"/>
      <c r="Q46" s="121"/>
      <c r="R46" s="122"/>
      <c r="S46" s="121"/>
      <c r="T46" s="122"/>
      <c r="U46" s="122"/>
      <c r="V46" s="122"/>
      <c r="W46" s="122"/>
      <c r="X46" s="122"/>
      <c r="Y46" s="122"/>
      <c r="Z46" s="122"/>
      <c r="AA46" s="122"/>
      <c r="AB46" s="122"/>
      <c r="AC46" s="122"/>
      <c r="AD46" s="122"/>
      <c r="AE46" s="121"/>
      <c r="AF46" s="122"/>
      <c r="AG46" s="121"/>
      <c r="AH46" s="122"/>
      <c r="AI46" s="123"/>
      <c r="AJ46" s="124"/>
      <c r="AK46" s="125">
        <f t="shared" si="1"/>
        <v>0</v>
      </c>
      <c r="AL46" s="126">
        <v>0</v>
      </c>
    </row>
    <row r="47" spans="2:38" ht="60" customHeight="1" thickBot="1" x14ac:dyDescent="0.3">
      <c r="B47" s="130"/>
      <c r="C47" s="130"/>
      <c r="D47" s="131"/>
      <c r="E47" s="107" t="s">
        <v>121</v>
      </c>
      <c r="F47" s="121"/>
      <c r="G47" s="122"/>
      <c r="H47" s="122"/>
      <c r="I47" s="122"/>
      <c r="J47" s="121"/>
      <c r="K47" s="122"/>
      <c r="L47" s="121"/>
      <c r="M47" s="122"/>
      <c r="N47" s="122"/>
      <c r="O47" s="122"/>
      <c r="P47" s="122"/>
      <c r="Q47" s="121"/>
      <c r="R47" s="122"/>
      <c r="S47" s="121"/>
      <c r="T47" s="122"/>
      <c r="U47" s="122"/>
      <c r="V47" s="122"/>
      <c r="W47" s="122"/>
      <c r="X47" s="122"/>
      <c r="Y47" s="122"/>
      <c r="Z47" s="122"/>
      <c r="AA47" s="122"/>
      <c r="AB47" s="122"/>
      <c r="AC47" s="122"/>
      <c r="AD47" s="122"/>
      <c r="AE47" s="121"/>
      <c r="AF47" s="122"/>
      <c r="AG47" s="121"/>
      <c r="AH47" s="122"/>
      <c r="AI47" s="123"/>
      <c r="AJ47" s="124"/>
      <c r="AK47" s="125">
        <f t="shared" si="1"/>
        <v>0</v>
      </c>
      <c r="AL47" s="126">
        <v>0</v>
      </c>
    </row>
    <row r="48" spans="2:38" ht="60" customHeight="1" thickBot="1" x14ac:dyDescent="0.3">
      <c r="B48" s="130"/>
      <c r="C48" s="130"/>
      <c r="D48" s="131"/>
      <c r="E48" s="107" t="s">
        <v>121</v>
      </c>
      <c r="F48" s="121"/>
      <c r="G48" s="122"/>
      <c r="H48" s="122"/>
      <c r="I48" s="122"/>
      <c r="J48" s="121"/>
      <c r="K48" s="122"/>
      <c r="L48" s="121"/>
      <c r="M48" s="122"/>
      <c r="N48" s="122"/>
      <c r="O48" s="122"/>
      <c r="P48" s="122"/>
      <c r="Q48" s="121"/>
      <c r="R48" s="122"/>
      <c r="S48" s="121"/>
      <c r="T48" s="122"/>
      <c r="U48" s="122"/>
      <c r="V48" s="122"/>
      <c r="W48" s="122"/>
      <c r="X48" s="122"/>
      <c r="Y48" s="122"/>
      <c r="Z48" s="122"/>
      <c r="AA48" s="122"/>
      <c r="AB48" s="122"/>
      <c r="AC48" s="122"/>
      <c r="AD48" s="122"/>
      <c r="AE48" s="121"/>
      <c r="AF48" s="122"/>
      <c r="AG48" s="121"/>
      <c r="AH48" s="122"/>
      <c r="AI48" s="123"/>
      <c r="AJ48" s="124"/>
      <c r="AK48" s="125">
        <f t="shared" si="1"/>
        <v>0</v>
      </c>
      <c r="AL48" s="126">
        <v>0</v>
      </c>
    </row>
    <row r="49" spans="2:38" ht="60" customHeight="1" thickBot="1" x14ac:dyDescent="0.3">
      <c r="B49" s="130"/>
      <c r="C49" s="130"/>
      <c r="D49" s="131"/>
      <c r="E49" s="107" t="s">
        <v>121</v>
      </c>
      <c r="F49" s="121"/>
      <c r="G49" s="122"/>
      <c r="H49" s="122"/>
      <c r="I49" s="122"/>
      <c r="J49" s="121"/>
      <c r="K49" s="122"/>
      <c r="L49" s="121"/>
      <c r="M49" s="122"/>
      <c r="N49" s="122"/>
      <c r="O49" s="122"/>
      <c r="P49" s="122"/>
      <c r="Q49" s="121"/>
      <c r="R49" s="122"/>
      <c r="S49" s="121"/>
      <c r="T49" s="122"/>
      <c r="U49" s="122"/>
      <c r="V49" s="122"/>
      <c r="W49" s="122"/>
      <c r="X49" s="122"/>
      <c r="Y49" s="122"/>
      <c r="Z49" s="122"/>
      <c r="AA49" s="122"/>
      <c r="AB49" s="122"/>
      <c r="AC49" s="122"/>
      <c r="AD49" s="122"/>
      <c r="AE49" s="121"/>
      <c r="AF49" s="122"/>
      <c r="AG49" s="121"/>
      <c r="AH49" s="122"/>
      <c r="AI49" s="123"/>
      <c r="AJ49" s="124"/>
      <c r="AK49" s="125">
        <f t="shared" si="1"/>
        <v>0</v>
      </c>
      <c r="AL49" s="126">
        <v>0</v>
      </c>
    </row>
    <row r="50" spans="2:38" ht="60" customHeight="1" thickBot="1" x14ac:dyDescent="0.3">
      <c r="B50" s="130"/>
      <c r="C50" s="130"/>
      <c r="D50" s="131"/>
      <c r="E50" s="107" t="s">
        <v>121</v>
      </c>
      <c r="F50" s="121"/>
      <c r="G50" s="122"/>
      <c r="H50" s="122"/>
      <c r="I50" s="122"/>
      <c r="J50" s="121"/>
      <c r="K50" s="122"/>
      <c r="L50" s="121"/>
      <c r="M50" s="122"/>
      <c r="N50" s="122"/>
      <c r="O50" s="122"/>
      <c r="P50" s="122"/>
      <c r="Q50" s="121"/>
      <c r="R50" s="122"/>
      <c r="S50" s="121"/>
      <c r="T50" s="122"/>
      <c r="U50" s="122"/>
      <c r="V50" s="122"/>
      <c r="W50" s="122"/>
      <c r="X50" s="122"/>
      <c r="Y50" s="122"/>
      <c r="Z50" s="122"/>
      <c r="AA50" s="122"/>
      <c r="AB50" s="122"/>
      <c r="AC50" s="122"/>
      <c r="AD50" s="122"/>
      <c r="AE50" s="121"/>
      <c r="AF50" s="122"/>
      <c r="AG50" s="121"/>
      <c r="AH50" s="122"/>
      <c r="AI50" s="123"/>
      <c r="AJ50" s="124"/>
      <c r="AK50" s="125">
        <f t="shared" si="1"/>
        <v>0</v>
      </c>
      <c r="AL50" s="126">
        <v>0</v>
      </c>
    </row>
    <row r="51" spans="2:38" ht="60" customHeight="1" thickBot="1" x14ac:dyDescent="0.3">
      <c r="B51" s="130"/>
      <c r="C51" s="130"/>
      <c r="D51" s="131"/>
      <c r="E51" s="107" t="s">
        <v>121</v>
      </c>
      <c r="F51" s="121"/>
      <c r="G51" s="122"/>
      <c r="H51" s="122"/>
      <c r="I51" s="122"/>
      <c r="J51" s="121"/>
      <c r="K51" s="122"/>
      <c r="L51" s="121"/>
      <c r="M51" s="122"/>
      <c r="N51" s="122"/>
      <c r="O51" s="122"/>
      <c r="P51" s="122"/>
      <c r="Q51" s="121"/>
      <c r="R51" s="122"/>
      <c r="S51" s="121"/>
      <c r="T51" s="122"/>
      <c r="U51" s="122"/>
      <c r="V51" s="122"/>
      <c r="W51" s="122"/>
      <c r="X51" s="122"/>
      <c r="Y51" s="122"/>
      <c r="Z51" s="122"/>
      <c r="AA51" s="122"/>
      <c r="AB51" s="122"/>
      <c r="AC51" s="122"/>
      <c r="AD51" s="122"/>
      <c r="AE51" s="121"/>
      <c r="AF51" s="122"/>
      <c r="AG51" s="121"/>
      <c r="AH51" s="122"/>
      <c r="AI51" s="123"/>
      <c r="AJ51" s="124"/>
      <c r="AK51" s="125">
        <f t="shared" si="1"/>
        <v>0</v>
      </c>
      <c r="AL51" s="126">
        <v>0</v>
      </c>
    </row>
    <row r="52" spans="2:38" ht="60" customHeight="1" thickBot="1" x14ac:dyDescent="0.3">
      <c r="B52" s="130"/>
      <c r="C52" s="130"/>
      <c r="D52" s="131"/>
      <c r="E52" s="107" t="s">
        <v>121</v>
      </c>
      <c r="F52" s="121"/>
      <c r="G52" s="122"/>
      <c r="H52" s="122"/>
      <c r="I52" s="122"/>
      <c r="J52" s="121"/>
      <c r="K52" s="122"/>
      <c r="L52" s="121"/>
      <c r="M52" s="122"/>
      <c r="N52" s="122"/>
      <c r="O52" s="122"/>
      <c r="P52" s="122"/>
      <c r="Q52" s="121"/>
      <c r="R52" s="122"/>
      <c r="S52" s="121"/>
      <c r="T52" s="122"/>
      <c r="U52" s="122"/>
      <c r="V52" s="122"/>
      <c r="W52" s="122"/>
      <c r="X52" s="122"/>
      <c r="Y52" s="122"/>
      <c r="Z52" s="122"/>
      <c r="AA52" s="122"/>
      <c r="AB52" s="122"/>
      <c r="AC52" s="122"/>
      <c r="AD52" s="122"/>
      <c r="AE52" s="121"/>
      <c r="AF52" s="122"/>
      <c r="AG52" s="121"/>
      <c r="AH52" s="122"/>
      <c r="AI52" s="123"/>
      <c r="AJ52" s="124"/>
      <c r="AK52" s="125">
        <f t="shared" si="1"/>
        <v>0</v>
      </c>
      <c r="AL52" s="126">
        <v>0</v>
      </c>
    </row>
    <row r="53" spans="2:38" ht="60" customHeight="1" thickBot="1" x14ac:dyDescent="0.3">
      <c r="B53" s="130"/>
      <c r="C53" s="130"/>
      <c r="D53" s="131"/>
      <c r="E53" s="107" t="s">
        <v>121</v>
      </c>
      <c r="F53" s="121"/>
      <c r="G53" s="122"/>
      <c r="H53" s="122"/>
      <c r="I53" s="122"/>
      <c r="J53" s="121"/>
      <c r="K53" s="122"/>
      <c r="L53" s="121"/>
      <c r="M53" s="122"/>
      <c r="N53" s="122"/>
      <c r="O53" s="122"/>
      <c r="P53" s="122"/>
      <c r="Q53" s="121"/>
      <c r="R53" s="122"/>
      <c r="S53" s="121"/>
      <c r="T53" s="122"/>
      <c r="U53" s="122"/>
      <c r="V53" s="122"/>
      <c r="W53" s="122"/>
      <c r="X53" s="122"/>
      <c r="Y53" s="122"/>
      <c r="Z53" s="122"/>
      <c r="AA53" s="122"/>
      <c r="AB53" s="122"/>
      <c r="AC53" s="122"/>
      <c r="AD53" s="122"/>
      <c r="AE53" s="121"/>
      <c r="AF53" s="122"/>
      <c r="AG53" s="121"/>
      <c r="AH53" s="122"/>
      <c r="AI53" s="123"/>
      <c r="AJ53" s="124"/>
      <c r="AK53" s="125">
        <f t="shared" si="1"/>
        <v>0</v>
      </c>
      <c r="AL53" s="126">
        <v>0</v>
      </c>
    </row>
    <row r="54" spans="2:38" ht="60" customHeight="1" thickBot="1" x14ac:dyDescent="0.3">
      <c r="B54" s="130"/>
      <c r="C54" s="130"/>
      <c r="D54" s="131"/>
      <c r="E54" s="107" t="s">
        <v>121</v>
      </c>
      <c r="F54" s="121"/>
      <c r="G54" s="122"/>
      <c r="H54" s="122"/>
      <c r="I54" s="122"/>
      <c r="J54" s="121"/>
      <c r="K54" s="122"/>
      <c r="L54" s="121"/>
      <c r="M54" s="122"/>
      <c r="N54" s="122"/>
      <c r="O54" s="122"/>
      <c r="P54" s="122"/>
      <c r="Q54" s="121"/>
      <c r="R54" s="122"/>
      <c r="S54" s="121"/>
      <c r="T54" s="122"/>
      <c r="U54" s="122"/>
      <c r="V54" s="122"/>
      <c r="W54" s="122"/>
      <c r="X54" s="122"/>
      <c r="Y54" s="122"/>
      <c r="Z54" s="122"/>
      <c r="AA54" s="122"/>
      <c r="AB54" s="122"/>
      <c r="AC54" s="122"/>
      <c r="AD54" s="122"/>
      <c r="AE54" s="121"/>
      <c r="AF54" s="122"/>
      <c r="AG54" s="121"/>
      <c r="AH54" s="122"/>
      <c r="AI54" s="123"/>
      <c r="AJ54" s="124"/>
      <c r="AK54" s="125">
        <f t="shared" si="1"/>
        <v>0</v>
      </c>
      <c r="AL54" s="126">
        <v>0</v>
      </c>
    </row>
    <row r="55" spans="2:38" ht="60" customHeight="1" thickBot="1" x14ac:dyDescent="0.3">
      <c r="B55" s="130"/>
      <c r="C55" s="130"/>
      <c r="D55" s="131"/>
      <c r="E55" s="107" t="s">
        <v>121</v>
      </c>
      <c r="F55" s="121"/>
      <c r="G55" s="122"/>
      <c r="H55" s="122"/>
      <c r="I55" s="122"/>
      <c r="J55" s="121"/>
      <c r="K55" s="122"/>
      <c r="L55" s="121"/>
      <c r="M55" s="122"/>
      <c r="N55" s="122"/>
      <c r="O55" s="122"/>
      <c r="P55" s="122"/>
      <c r="Q55" s="121"/>
      <c r="R55" s="122"/>
      <c r="S55" s="121"/>
      <c r="T55" s="122"/>
      <c r="U55" s="122"/>
      <c r="V55" s="122"/>
      <c r="W55" s="122"/>
      <c r="X55" s="122"/>
      <c r="Y55" s="122"/>
      <c r="Z55" s="122"/>
      <c r="AA55" s="122"/>
      <c r="AB55" s="122"/>
      <c r="AC55" s="122"/>
      <c r="AD55" s="122"/>
      <c r="AE55" s="121"/>
      <c r="AF55" s="122"/>
      <c r="AG55" s="121"/>
      <c r="AH55" s="122"/>
      <c r="AI55" s="123"/>
      <c r="AJ55" s="124"/>
      <c r="AK55" s="125">
        <f t="shared" si="1"/>
        <v>0</v>
      </c>
      <c r="AL55" s="126">
        <v>0</v>
      </c>
    </row>
    <row r="56" spans="2:38" ht="60" customHeight="1" thickBot="1" x14ac:dyDescent="0.3">
      <c r="B56" s="130"/>
      <c r="C56" s="130"/>
      <c r="D56" s="131"/>
      <c r="E56" s="107" t="s">
        <v>121</v>
      </c>
      <c r="F56" s="121"/>
      <c r="G56" s="122"/>
      <c r="H56" s="122"/>
      <c r="I56" s="122"/>
      <c r="J56" s="121"/>
      <c r="K56" s="122"/>
      <c r="L56" s="121"/>
      <c r="M56" s="122"/>
      <c r="N56" s="122"/>
      <c r="O56" s="122"/>
      <c r="P56" s="122"/>
      <c r="Q56" s="121"/>
      <c r="R56" s="122"/>
      <c r="S56" s="121"/>
      <c r="T56" s="122"/>
      <c r="U56" s="122"/>
      <c r="V56" s="122"/>
      <c r="W56" s="122"/>
      <c r="X56" s="122"/>
      <c r="Y56" s="122"/>
      <c r="Z56" s="122"/>
      <c r="AA56" s="122"/>
      <c r="AB56" s="122"/>
      <c r="AC56" s="122"/>
      <c r="AD56" s="122"/>
      <c r="AE56" s="121"/>
      <c r="AF56" s="122"/>
      <c r="AG56" s="121"/>
      <c r="AH56" s="122"/>
      <c r="AI56" s="123"/>
      <c r="AJ56" s="124"/>
      <c r="AK56" s="125">
        <f t="shared" si="1"/>
        <v>0</v>
      </c>
      <c r="AL56" s="126">
        <v>0</v>
      </c>
    </row>
    <row r="57" spans="2:38" ht="60" customHeight="1" thickBot="1" x14ac:dyDescent="0.3">
      <c r="B57" s="130"/>
      <c r="C57" s="130"/>
      <c r="D57" s="131"/>
      <c r="E57" s="107" t="s">
        <v>121</v>
      </c>
      <c r="F57" s="121"/>
      <c r="G57" s="122"/>
      <c r="H57" s="122"/>
      <c r="I57" s="122"/>
      <c r="J57" s="121"/>
      <c r="K57" s="122"/>
      <c r="L57" s="121"/>
      <c r="M57" s="122"/>
      <c r="N57" s="122"/>
      <c r="O57" s="122"/>
      <c r="P57" s="122"/>
      <c r="Q57" s="121"/>
      <c r="R57" s="122"/>
      <c r="S57" s="121"/>
      <c r="T57" s="122"/>
      <c r="U57" s="122"/>
      <c r="V57" s="122"/>
      <c r="W57" s="122"/>
      <c r="X57" s="122"/>
      <c r="Y57" s="122"/>
      <c r="Z57" s="122"/>
      <c r="AA57" s="122"/>
      <c r="AB57" s="122"/>
      <c r="AC57" s="122"/>
      <c r="AD57" s="122"/>
      <c r="AE57" s="121"/>
      <c r="AF57" s="122"/>
      <c r="AG57" s="121"/>
      <c r="AH57" s="122"/>
      <c r="AI57" s="123"/>
      <c r="AJ57" s="124"/>
      <c r="AK57" s="125">
        <f t="shared" si="1"/>
        <v>0</v>
      </c>
      <c r="AL57" s="126">
        <v>0</v>
      </c>
    </row>
    <row r="58" spans="2:38" ht="60" customHeight="1" thickBot="1" x14ac:dyDescent="0.3">
      <c r="B58" s="130"/>
      <c r="C58" s="130"/>
      <c r="D58" s="131"/>
      <c r="E58" s="107" t="s">
        <v>121</v>
      </c>
      <c r="F58" s="121"/>
      <c r="G58" s="122"/>
      <c r="H58" s="122"/>
      <c r="I58" s="122"/>
      <c r="J58" s="121"/>
      <c r="K58" s="122"/>
      <c r="L58" s="121"/>
      <c r="M58" s="122"/>
      <c r="N58" s="122"/>
      <c r="O58" s="122"/>
      <c r="P58" s="122"/>
      <c r="Q58" s="121"/>
      <c r="R58" s="122"/>
      <c r="S58" s="121"/>
      <c r="T58" s="122"/>
      <c r="U58" s="122"/>
      <c r="V58" s="122"/>
      <c r="W58" s="122"/>
      <c r="X58" s="122"/>
      <c r="Y58" s="122"/>
      <c r="Z58" s="122"/>
      <c r="AA58" s="122"/>
      <c r="AB58" s="122"/>
      <c r="AC58" s="122"/>
      <c r="AD58" s="122"/>
      <c r="AE58" s="121"/>
      <c r="AF58" s="122"/>
      <c r="AG58" s="121"/>
      <c r="AH58" s="122"/>
      <c r="AI58" s="123"/>
      <c r="AJ58" s="124"/>
      <c r="AK58" s="125">
        <f t="shared" si="1"/>
        <v>0</v>
      </c>
      <c r="AL58" s="126">
        <v>0</v>
      </c>
    </row>
    <row r="59" spans="2:38" ht="60" customHeight="1" thickBot="1" x14ac:dyDescent="0.3">
      <c r="B59" s="130"/>
      <c r="C59" s="130"/>
      <c r="D59" s="131"/>
      <c r="E59" s="107" t="s">
        <v>121</v>
      </c>
      <c r="F59" s="121"/>
      <c r="G59" s="122"/>
      <c r="H59" s="122"/>
      <c r="I59" s="122"/>
      <c r="J59" s="121"/>
      <c r="K59" s="122"/>
      <c r="L59" s="121"/>
      <c r="M59" s="122"/>
      <c r="N59" s="122"/>
      <c r="O59" s="122"/>
      <c r="P59" s="122"/>
      <c r="Q59" s="121"/>
      <c r="R59" s="122"/>
      <c r="S59" s="121"/>
      <c r="T59" s="122"/>
      <c r="U59" s="122"/>
      <c r="V59" s="122"/>
      <c r="W59" s="122"/>
      <c r="X59" s="122"/>
      <c r="Y59" s="122"/>
      <c r="Z59" s="122"/>
      <c r="AA59" s="122"/>
      <c r="AB59" s="122"/>
      <c r="AC59" s="122"/>
      <c r="AD59" s="122"/>
      <c r="AE59" s="121"/>
      <c r="AF59" s="122"/>
      <c r="AG59" s="121"/>
      <c r="AH59" s="122"/>
      <c r="AI59" s="123"/>
      <c r="AJ59" s="124"/>
      <c r="AK59" s="125">
        <f t="shared" si="1"/>
        <v>0</v>
      </c>
      <c r="AL59" s="126">
        <v>0</v>
      </c>
    </row>
    <row r="60" spans="2:38" ht="60" customHeight="1" thickBot="1" x14ac:dyDescent="0.3">
      <c r="B60" s="130"/>
      <c r="C60" s="130"/>
      <c r="D60" s="131"/>
      <c r="E60" s="107" t="s">
        <v>121</v>
      </c>
      <c r="F60" s="121"/>
      <c r="G60" s="122"/>
      <c r="H60" s="122"/>
      <c r="I60" s="122"/>
      <c r="J60" s="121"/>
      <c r="K60" s="122"/>
      <c r="L60" s="121"/>
      <c r="M60" s="122"/>
      <c r="N60" s="122"/>
      <c r="O60" s="122"/>
      <c r="P60" s="122"/>
      <c r="Q60" s="121"/>
      <c r="R60" s="122"/>
      <c r="S60" s="121"/>
      <c r="T60" s="122"/>
      <c r="U60" s="122"/>
      <c r="V60" s="122"/>
      <c r="W60" s="122"/>
      <c r="X60" s="122"/>
      <c r="Y60" s="122"/>
      <c r="Z60" s="122"/>
      <c r="AA60" s="122"/>
      <c r="AB60" s="122"/>
      <c r="AC60" s="122"/>
      <c r="AD60" s="122"/>
      <c r="AE60" s="121"/>
      <c r="AF60" s="122"/>
      <c r="AG60" s="121"/>
      <c r="AH60" s="122"/>
      <c r="AI60" s="123"/>
      <c r="AJ60" s="124"/>
      <c r="AK60" s="125">
        <f t="shared" si="1"/>
        <v>0</v>
      </c>
      <c r="AL60" s="126">
        <v>0</v>
      </c>
    </row>
    <row r="61" spans="2:38" ht="60" customHeight="1" thickBot="1" x14ac:dyDescent="0.3">
      <c r="B61" s="130"/>
      <c r="C61" s="130"/>
      <c r="D61" s="131"/>
      <c r="E61" s="107" t="s">
        <v>121</v>
      </c>
      <c r="F61" s="121"/>
      <c r="G61" s="122"/>
      <c r="H61" s="122"/>
      <c r="I61" s="122"/>
      <c r="J61" s="121"/>
      <c r="K61" s="122"/>
      <c r="L61" s="121"/>
      <c r="M61" s="122"/>
      <c r="N61" s="122"/>
      <c r="O61" s="122"/>
      <c r="P61" s="122"/>
      <c r="Q61" s="121"/>
      <c r="R61" s="122"/>
      <c r="S61" s="121"/>
      <c r="T61" s="122"/>
      <c r="U61" s="122"/>
      <c r="V61" s="122"/>
      <c r="W61" s="122"/>
      <c r="X61" s="122"/>
      <c r="Y61" s="122"/>
      <c r="Z61" s="122"/>
      <c r="AA61" s="122"/>
      <c r="AB61" s="122"/>
      <c r="AC61" s="122"/>
      <c r="AD61" s="122"/>
      <c r="AE61" s="121"/>
      <c r="AF61" s="122"/>
      <c r="AG61" s="121"/>
      <c r="AH61" s="122"/>
      <c r="AI61" s="123"/>
      <c r="AJ61" s="124"/>
      <c r="AK61" s="125">
        <f t="shared" si="1"/>
        <v>0</v>
      </c>
      <c r="AL61" s="126">
        <v>0</v>
      </c>
    </row>
    <row r="62" spans="2:38" ht="60" customHeight="1" thickBot="1" x14ac:dyDescent="0.3">
      <c r="B62" s="130"/>
      <c r="C62" s="130"/>
      <c r="D62" s="131"/>
      <c r="E62" s="107" t="s">
        <v>121</v>
      </c>
      <c r="F62" s="121"/>
      <c r="G62" s="122"/>
      <c r="H62" s="122"/>
      <c r="I62" s="122"/>
      <c r="J62" s="121"/>
      <c r="K62" s="122"/>
      <c r="L62" s="121"/>
      <c r="M62" s="122"/>
      <c r="N62" s="122"/>
      <c r="O62" s="122"/>
      <c r="P62" s="122"/>
      <c r="Q62" s="121"/>
      <c r="R62" s="122"/>
      <c r="S62" s="121"/>
      <c r="T62" s="122"/>
      <c r="U62" s="122"/>
      <c r="V62" s="122"/>
      <c r="W62" s="122"/>
      <c r="X62" s="122"/>
      <c r="Y62" s="122"/>
      <c r="Z62" s="122"/>
      <c r="AA62" s="122"/>
      <c r="AB62" s="122"/>
      <c r="AC62" s="122"/>
      <c r="AD62" s="122"/>
      <c r="AE62" s="121"/>
      <c r="AF62" s="122"/>
      <c r="AG62" s="121"/>
      <c r="AH62" s="122"/>
      <c r="AI62" s="123"/>
      <c r="AJ62" s="124"/>
      <c r="AK62" s="125">
        <f t="shared" si="1"/>
        <v>0</v>
      </c>
      <c r="AL62" s="126">
        <v>0</v>
      </c>
    </row>
    <row r="63" spans="2:38" ht="60" customHeight="1" thickBot="1" x14ac:dyDescent="0.3">
      <c r="B63" s="130"/>
      <c r="C63" s="130"/>
      <c r="D63" s="131"/>
      <c r="E63" s="107" t="s">
        <v>121</v>
      </c>
      <c r="F63" s="121"/>
      <c r="G63" s="122"/>
      <c r="H63" s="122"/>
      <c r="I63" s="122"/>
      <c r="J63" s="121"/>
      <c r="K63" s="122"/>
      <c r="L63" s="121"/>
      <c r="M63" s="122"/>
      <c r="N63" s="122"/>
      <c r="O63" s="122"/>
      <c r="P63" s="122"/>
      <c r="Q63" s="121"/>
      <c r="R63" s="122"/>
      <c r="S63" s="121"/>
      <c r="T63" s="122"/>
      <c r="U63" s="122"/>
      <c r="V63" s="122"/>
      <c r="W63" s="122"/>
      <c r="X63" s="122"/>
      <c r="Y63" s="122"/>
      <c r="Z63" s="122"/>
      <c r="AA63" s="122"/>
      <c r="AB63" s="122"/>
      <c r="AC63" s="122"/>
      <c r="AD63" s="122"/>
      <c r="AE63" s="121"/>
      <c r="AF63" s="122"/>
      <c r="AG63" s="121"/>
      <c r="AH63" s="122"/>
      <c r="AI63" s="123"/>
      <c r="AJ63" s="124"/>
      <c r="AK63" s="125">
        <f t="shared" si="1"/>
        <v>0</v>
      </c>
      <c r="AL63" s="126">
        <v>0</v>
      </c>
    </row>
    <row r="64" spans="2:38" ht="60" customHeight="1" thickBot="1" x14ac:dyDescent="0.3">
      <c r="B64" s="130"/>
      <c r="C64" s="130"/>
      <c r="D64" s="131"/>
      <c r="E64" s="107" t="s">
        <v>121</v>
      </c>
      <c r="F64" s="121"/>
      <c r="G64" s="122"/>
      <c r="H64" s="122"/>
      <c r="I64" s="122"/>
      <c r="J64" s="121"/>
      <c r="K64" s="122"/>
      <c r="L64" s="121"/>
      <c r="M64" s="122"/>
      <c r="N64" s="122"/>
      <c r="O64" s="122"/>
      <c r="P64" s="122"/>
      <c r="Q64" s="121"/>
      <c r="R64" s="122"/>
      <c r="S64" s="121"/>
      <c r="T64" s="122"/>
      <c r="U64" s="122"/>
      <c r="V64" s="122"/>
      <c r="W64" s="122"/>
      <c r="X64" s="122"/>
      <c r="Y64" s="122"/>
      <c r="Z64" s="122"/>
      <c r="AA64" s="122"/>
      <c r="AB64" s="122"/>
      <c r="AC64" s="122"/>
      <c r="AD64" s="122"/>
      <c r="AE64" s="121"/>
      <c r="AF64" s="122"/>
      <c r="AG64" s="121"/>
      <c r="AH64" s="122"/>
      <c r="AI64" s="123"/>
      <c r="AJ64" s="124"/>
      <c r="AK64" s="125">
        <f t="shared" si="1"/>
        <v>0</v>
      </c>
      <c r="AL64" s="126">
        <v>0</v>
      </c>
    </row>
    <row r="65" spans="2:38" ht="60" customHeight="1" thickBot="1" x14ac:dyDescent="0.3">
      <c r="B65" s="130"/>
      <c r="C65" s="130"/>
      <c r="D65" s="131"/>
      <c r="E65" s="107" t="s">
        <v>121</v>
      </c>
      <c r="F65" s="121"/>
      <c r="G65" s="122"/>
      <c r="H65" s="122"/>
      <c r="I65" s="122"/>
      <c r="J65" s="121"/>
      <c r="K65" s="122"/>
      <c r="L65" s="121"/>
      <c r="M65" s="122"/>
      <c r="N65" s="122"/>
      <c r="O65" s="122"/>
      <c r="P65" s="122"/>
      <c r="Q65" s="121"/>
      <c r="R65" s="122"/>
      <c r="S65" s="121"/>
      <c r="T65" s="122"/>
      <c r="U65" s="122"/>
      <c r="V65" s="122"/>
      <c r="W65" s="122"/>
      <c r="X65" s="122"/>
      <c r="Y65" s="122"/>
      <c r="Z65" s="122"/>
      <c r="AA65" s="122"/>
      <c r="AB65" s="122"/>
      <c r="AC65" s="122"/>
      <c r="AD65" s="122"/>
      <c r="AE65" s="121"/>
      <c r="AF65" s="122"/>
      <c r="AG65" s="121"/>
      <c r="AH65" s="122"/>
      <c r="AI65" s="123"/>
      <c r="AJ65" s="124"/>
      <c r="AK65" s="125">
        <f t="shared" si="1"/>
        <v>0</v>
      </c>
      <c r="AL65" s="126">
        <v>0</v>
      </c>
    </row>
    <row r="66" spans="2:38" ht="60" customHeight="1" thickBot="1" x14ac:dyDescent="0.3">
      <c r="B66" s="130"/>
      <c r="C66" s="130"/>
      <c r="D66" s="131"/>
      <c r="E66" s="107" t="s">
        <v>121</v>
      </c>
      <c r="F66" s="121"/>
      <c r="G66" s="122"/>
      <c r="H66" s="122"/>
      <c r="I66" s="122"/>
      <c r="J66" s="121"/>
      <c r="K66" s="122"/>
      <c r="L66" s="121"/>
      <c r="M66" s="122"/>
      <c r="N66" s="122"/>
      <c r="O66" s="122"/>
      <c r="P66" s="122"/>
      <c r="Q66" s="121"/>
      <c r="R66" s="122"/>
      <c r="S66" s="121"/>
      <c r="T66" s="122"/>
      <c r="U66" s="122"/>
      <c r="V66" s="122"/>
      <c r="W66" s="122"/>
      <c r="X66" s="122"/>
      <c r="Y66" s="122"/>
      <c r="Z66" s="122"/>
      <c r="AA66" s="122"/>
      <c r="AB66" s="122"/>
      <c r="AC66" s="122"/>
      <c r="AD66" s="122"/>
      <c r="AE66" s="121"/>
      <c r="AF66" s="122"/>
      <c r="AG66" s="121"/>
      <c r="AH66" s="122"/>
      <c r="AI66" s="123"/>
      <c r="AJ66" s="124"/>
      <c r="AK66" s="125">
        <f t="shared" si="1"/>
        <v>0</v>
      </c>
      <c r="AL66" s="126">
        <v>0</v>
      </c>
    </row>
    <row r="67" spans="2:38" ht="60" customHeight="1" thickBot="1" x14ac:dyDescent="0.3">
      <c r="B67" s="130"/>
      <c r="C67" s="130"/>
      <c r="D67" s="131"/>
      <c r="E67" s="107" t="s">
        <v>121</v>
      </c>
      <c r="F67" s="121"/>
      <c r="G67" s="122"/>
      <c r="H67" s="122"/>
      <c r="I67" s="122"/>
      <c r="J67" s="121"/>
      <c r="K67" s="122"/>
      <c r="L67" s="121"/>
      <c r="M67" s="122"/>
      <c r="N67" s="122"/>
      <c r="O67" s="122"/>
      <c r="P67" s="122"/>
      <c r="Q67" s="121"/>
      <c r="R67" s="122"/>
      <c r="S67" s="121"/>
      <c r="T67" s="122"/>
      <c r="U67" s="122"/>
      <c r="V67" s="122"/>
      <c r="W67" s="122"/>
      <c r="X67" s="122"/>
      <c r="Y67" s="122"/>
      <c r="Z67" s="122"/>
      <c r="AA67" s="122"/>
      <c r="AB67" s="122"/>
      <c r="AC67" s="122"/>
      <c r="AD67" s="122"/>
      <c r="AE67" s="121"/>
      <c r="AF67" s="122"/>
      <c r="AG67" s="121"/>
      <c r="AH67" s="122"/>
      <c r="AI67" s="123"/>
      <c r="AJ67" s="124"/>
      <c r="AK67" s="125">
        <f t="shared" si="1"/>
        <v>0</v>
      </c>
      <c r="AL67" s="126">
        <v>0</v>
      </c>
    </row>
    <row r="68" spans="2:38" ht="60" customHeight="1" thickBot="1" x14ac:dyDescent="0.3">
      <c r="B68" s="130"/>
      <c r="C68" s="130"/>
      <c r="D68" s="131"/>
      <c r="E68" s="107" t="s">
        <v>121</v>
      </c>
      <c r="F68" s="121"/>
      <c r="G68" s="122"/>
      <c r="H68" s="122"/>
      <c r="I68" s="122"/>
      <c r="J68" s="121"/>
      <c r="K68" s="122"/>
      <c r="L68" s="121"/>
      <c r="M68" s="122"/>
      <c r="N68" s="122"/>
      <c r="O68" s="122"/>
      <c r="P68" s="122"/>
      <c r="Q68" s="121"/>
      <c r="R68" s="122"/>
      <c r="S68" s="121"/>
      <c r="T68" s="122"/>
      <c r="U68" s="122"/>
      <c r="V68" s="122"/>
      <c r="W68" s="122"/>
      <c r="X68" s="122"/>
      <c r="Y68" s="122"/>
      <c r="Z68" s="122"/>
      <c r="AA68" s="122"/>
      <c r="AB68" s="122"/>
      <c r="AC68" s="122"/>
      <c r="AD68" s="122"/>
      <c r="AE68" s="121"/>
      <c r="AF68" s="122"/>
      <c r="AG68" s="121"/>
      <c r="AH68" s="122"/>
      <c r="AI68" s="123"/>
      <c r="AJ68" s="124"/>
      <c r="AK68" s="125">
        <f t="shared" si="1"/>
        <v>0</v>
      </c>
      <c r="AL68" s="126">
        <v>0</v>
      </c>
    </row>
    <row r="69" spans="2:38" ht="60" customHeight="1" thickBot="1" x14ac:dyDescent="0.3">
      <c r="B69" s="130"/>
      <c r="C69" s="130"/>
      <c r="D69" s="131"/>
      <c r="E69" s="107" t="s">
        <v>121</v>
      </c>
      <c r="F69" s="121"/>
      <c r="G69" s="122"/>
      <c r="H69" s="122"/>
      <c r="I69" s="122"/>
      <c r="J69" s="121"/>
      <c r="K69" s="122"/>
      <c r="L69" s="121"/>
      <c r="M69" s="122"/>
      <c r="N69" s="122"/>
      <c r="O69" s="122"/>
      <c r="P69" s="122"/>
      <c r="Q69" s="121"/>
      <c r="R69" s="122"/>
      <c r="S69" s="121"/>
      <c r="T69" s="122"/>
      <c r="U69" s="122"/>
      <c r="V69" s="122"/>
      <c r="W69" s="122"/>
      <c r="X69" s="122"/>
      <c r="Y69" s="122"/>
      <c r="Z69" s="122"/>
      <c r="AA69" s="122"/>
      <c r="AB69" s="122"/>
      <c r="AC69" s="122"/>
      <c r="AD69" s="122"/>
      <c r="AE69" s="121"/>
      <c r="AF69" s="122"/>
      <c r="AG69" s="121"/>
      <c r="AH69" s="122"/>
      <c r="AI69" s="123"/>
      <c r="AJ69" s="124"/>
      <c r="AK69" s="125">
        <f t="shared" si="1"/>
        <v>0</v>
      </c>
      <c r="AL69" s="126">
        <v>0</v>
      </c>
    </row>
    <row r="70" spans="2:38" ht="60" customHeight="1" thickBot="1" x14ac:dyDescent="0.3">
      <c r="B70" s="130"/>
      <c r="C70" s="130"/>
      <c r="D70" s="131"/>
      <c r="E70" s="107" t="s">
        <v>121</v>
      </c>
      <c r="F70" s="121"/>
      <c r="G70" s="122"/>
      <c r="H70" s="122"/>
      <c r="I70" s="122"/>
      <c r="J70" s="121"/>
      <c r="K70" s="122"/>
      <c r="L70" s="121"/>
      <c r="M70" s="122"/>
      <c r="N70" s="122"/>
      <c r="O70" s="122"/>
      <c r="P70" s="122"/>
      <c r="Q70" s="121"/>
      <c r="R70" s="122"/>
      <c r="S70" s="121"/>
      <c r="T70" s="122"/>
      <c r="U70" s="122"/>
      <c r="V70" s="122"/>
      <c r="W70" s="122"/>
      <c r="X70" s="122"/>
      <c r="Y70" s="122"/>
      <c r="Z70" s="122"/>
      <c r="AA70" s="122"/>
      <c r="AB70" s="122"/>
      <c r="AC70" s="122"/>
      <c r="AD70" s="122"/>
      <c r="AE70" s="121"/>
      <c r="AF70" s="122"/>
      <c r="AG70" s="121"/>
      <c r="AH70" s="122"/>
      <c r="AI70" s="123"/>
      <c r="AJ70" s="124"/>
      <c r="AK70" s="125">
        <f t="shared" si="1"/>
        <v>0</v>
      </c>
      <c r="AL70" s="126">
        <v>0</v>
      </c>
    </row>
    <row r="71" spans="2:38" ht="60" customHeight="1" thickBot="1" x14ac:dyDescent="0.3">
      <c r="B71" s="130"/>
      <c r="C71" s="130"/>
      <c r="D71" s="131"/>
      <c r="E71" s="107" t="s">
        <v>121</v>
      </c>
      <c r="F71" s="121"/>
      <c r="G71" s="122"/>
      <c r="H71" s="122"/>
      <c r="I71" s="122"/>
      <c r="J71" s="121"/>
      <c r="K71" s="122"/>
      <c r="L71" s="121"/>
      <c r="M71" s="122"/>
      <c r="N71" s="122"/>
      <c r="O71" s="122"/>
      <c r="P71" s="122"/>
      <c r="Q71" s="121"/>
      <c r="R71" s="122"/>
      <c r="S71" s="121"/>
      <c r="T71" s="122"/>
      <c r="U71" s="122"/>
      <c r="V71" s="122"/>
      <c r="W71" s="122"/>
      <c r="X71" s="122"/>
      <c r="Y71" s="122"/>
      <c r="Z71" s="122"/>
      <c r="AA71" s="122"/>
      <c r="AB71" s="122"/>
      <c r="AC71" s="122"/>
      <c r="AD71" s="122"/>
      <c r="AE71" s="121"/>
      <c r="AF71" s="122"/>
      <c r="AG71" s="121"/>
      <c r="AH71" s="122"/>
      <c r="AI71" s="123"/>
      <c r="AJ71" s="124"/>
      <c r="AK71" s="125">
        <f t="shared" si="1"/>
        <v>0</v>
      </c>
      <c r="AL71" s="126">
        <v>0</v>
      </c>
    </row>
    <row r="72" spans="2:38" ht="60" customHeight="1" thickBot="1" x14ac:dyDescent="0.3">
      <c r="B72" s="130"/>
      <c r="C72" s="130"/>
      <c r="D72" s="131"/>
      <c r="E72" s="107" t="s">
        <v>121</v>
      </c>
      <c r="F72" s="121"/>
      <c r="G72" s="122"/>
      <c r="H72" s="122"/>
      <c r="I72" s="122"/>
      <c r="J72" s="121"/>
      <c r="K72" s="122"/>
      <c r="L72" s="121"/>
      <c r="M72" s="122"/>
      <c r="N72" s="122"/>
      <c r="O72" s="122"/>
      <c r="P72" s="122"/>
      <c r="Q72" s="121"/>
      <c r="R72" s="122"/>
      <c r="S72" s="121"/>
      <c r="T72" s="122"/>
      <c r="U72" s="122"/>
      <c r="V72" s="122"/>
      <c r="W72" s="122"/>
      <c r="X72" s="122"/>
      <c r="Y72" s="122"/>
      <c r="Z72" s="122"/>
      <c r="AA72" s="122"/>
      <c r="AB72" s="122"/>
      <c r="AC72" s="122"/>
      <c r="AD72" s="122"/>
      <c r="AE72" s="121"/>
      <c r="AF72" s="122"/>
      <c r="AG72" s="121"/>
      <c r="AH72" s="122"/>
      <c r="AI72" s="123"/>
      <c r="AJ72" s="124"/>
      <c r="AK72" s="125">
        <f t="shared" si="1"/>
        <v>0</v>
      </c>
      <c r="AL72" s="126">
        <v>0</v>
      </c>
    </row>
    <row r="73" spans="2:38" ht="60" customHeight="1" thickBot="1" x14ac:dyDescent="0.3">
      <c r="B73" s="130"/>
      <c r="C73" s="130"/>
      <c r="D73" s="131"/>
      <c r="E73" s="107" t="s">
        <v>121</v>
      </c>
      <c r="F73" s="121"/>
      <c r="G73" s="122"/>
      <c r="H73" s="122"/>
      <c r="I73" s="122"/>
      <c r="J73" s="121"/>
      <c r="K73" s="122"/>
      <c r="L73" s="121"/>
      <c r="M73" s="122"/>
      <c r="N73" s="122"/>
      <c r="O73" s="122"/>
      <c r="P73" s="122"/>
      <c r="Q73" s="121"/>
      <c r="R73" s="122"/>
      <c r="S73" s="121"/>
      <c r="T73" s="122"/>
      <c r="U73" s="122"/>
      <c r="V73" s="122"/>
      <c r="W73" s="122"/>
      <c r="X73" s="122"/>
      <c r="Y73" s="122"/>
      <c r="Z73" s="122"/>
      <c r="AA73" s="122"/>
      <c r="AB73" s="122"/>
      <c r="AC73" s="122"/>
      <c r="AD73" s="122"/>
      <c r="AE73" s="121"/>
      <c r="AF73" s="122"/>
      <c r="AG73" s="121"/>
      <c r="AH73" s="122"/>
      <c r="AI73" s="123"/>
      <c r="AJ73" s="124"/>
      <c r="AK73" s="125">
        <f t="shared" si="1"/>
        <v>0</v>
      </c>
      <c r="AL73" s="126">
        <v>0</v>
      </c>
    </row>
    <row r="74" spans="2:38" ht="60" customHeight="1" thickBot="1" x14ac:dyDescent="0.3">
      <c r="B74" s="130"/>
      <c r="C74" s="130"/>
      <c r="D74" s="131"/>
      <c r="E74" s="107" t="s">
        <v>121</v>
      </c>
      <c r="F74" s="121"/>
      <c r="G74" s="122"/>
      <c r="H74" s="122"/>
      <c r="I74" s="122"/>
      <c r="J74" s="121"/>
      <c r="K74" s="122"/>
      <c r="L74" s="121"/>
      <c r="M74" s="122"/>
      <c r="N74" s="122"/>
      <c r="O74" s="122"/>
      <c r="P74" s="122"/>
      <c r="Q74" s="121"/>
      <c r="R74" s="122"/>
      <c r="S74" s="121"/>
      <c r="T74" s="122"/>
      <c r="U74" s="122"/>
      <c r="V74" s="122"/>
      <c r="W74" s="122"/>
      <c r="X74" s="122"/>
      <c r="Y74" s="122"/>
      <c r="Z74" s="122"/>
      <c r="AA74" s="122"/>
      <c r="AB74" s="122"/>
      <c r="AC74" s="122"/>
      <c r="AD74" s="122"/>
      <c r="AE74" s="121"/>
      <c r="AF74" s="122"/>
      <c r="AG74" s="121"/>
      <c r="AH74" s="122"/>
      <c r="AI74" s="123"/>
      <c r="AJ74" s="124"/>
      <c r="AK74" s="125">
        <f t="shared" si="1"/>
        <v>0</v>
      </c>
      <c r="AL74" s="126">
        <v>0</v>
      </c>
    </row>
    <row r="75" spans="2:38" ht="60" customHeight="1" thickBot="1" x14ac:dyDescent="0.3">
      <c r="B75" s="130"/>
      <c r="C75" s="130"/>
      <c r="D75" s="131"/>
      <c r="E75" s="107" t="s">
        <v>121</v>
      </c>
      <c r="F75" s="121"/>
      <c r="G75" s="122"/>
      <c r="H75" s="122"/>
      <c r="I75" s="122"/>
      <c r="J75" s="121"/>
      <c r="K75" s="122"/>
      <c r="L75" s="121"/>
      <c r="M75" s="122"/>
      <c r="N75" s="122"/>
      <c r="O75" s="122"/>
      <c r="P75" s="122"/>
      <c r="Q75" s="121"/>
      <c r="R75" s="122"/>
      <c r="S75" s="121"/>
      <c r="T75" s="122"/>
      <c r="U75" s="122"/>
      <c r="V75" s="122"/>
      <c r="W75" s="122"/>
      <c r="X75" s="122"/>
      <c r="Y75" s="122"/>
      <c r="Z75" s="122"/>
      <c r="AA75" s="122"/>
      <c r="AB75" s="122"/>
      <c r="AC75" s="122"/>
      <c r="AD75" s="122"/>
      <c r="AE75" s="121"/>
      <c r="AF75" s="122"/>
      <c r="AG75" s="121"/>
      <c r="AH75" s="122"/>
      <c r="AI75" s="123"/>
      <c r="AJ75" s="124"/>
      <c r="AK75" s="125">
        <f t="shared" si="1"/>
        <v>0</v>
      </c>
      <c r="AL75" s="126">
        <v>0</v>
      </c>
    </row>
    <row r="76" spans="2:38" ht="60" customHeight="1" thickBot="1" x14ac:dyDescent="0.3">
      <c r="B76" s="130"/>
      <c r="C76" s="130"/>
      <c r="D76" s="131"/>
      <c r="E76" s="107" t="s">
        <v>121</v>
      </c>
      <c r="F76" s="121"/>
      <c r="G76" s="122"/>
      <c r="H76" s="122"/>
      <c r="I76" s="122"/>
      <c r="J76" s="121"/>
      <c r="K76" s="122"/>
      <c r="L76" s="121"/>
      <c r="M76" s="122"/>
      <c r="N76" s="122"/>
      <c r="O76" s="122"/>
      <c r="P76" s="122"/>
      <c r="Q76" s="121"/>
      <c r="R76" s="122"/>
      <c r="S76" s="121"/>
      <c r="T76" s="122"/>
      <c r="U76" s="122"/>
      <c r="V76" s="122"/>
      <c r="W76" s="122"/>
      <c r="X76" s="122"/>
      <c r="Y76" s="122"/>
      <c r="Z76" s="122"/>
      <c r="AA76" s="122"/>
      <c r="AB76" s="122"/>
      <c r="AC76" s="122"/>
      <c r="AD76" s="122"/>
      <c r="AE76" s="121"/>
      <c r="AF76" s="122"/>
      <c r="AG76" s="121"/>
      <c r="AH76" s="122"/>
      <c r="AI76" s="123"/>
      <c r="AJ76" s="124"/>
      <c r="AK76" s="125">
        <f t="shared" si="1"/>
        <v>0</v>
      </c>
      <c r="AL76" s="126">
        <v>0</v>
      </c>
    </row>
    <row r="77" spans="2:38" ht="60" customHeight="1" thickBot="1" x14ac:dyDescent="0.3">
      <c r="B77" s="130"/>
      <c r="C77" s="130"/>
      <c r="D77" s="131"/>
      <c r="E77" s="107" t="s">
        <v>121</v>
      </c>
      <c r="F77" s="121"/>
      <c r="G77" s="122"/>
      <c r="H77" s="122"/>
      <c r="I77" s="122"/>
      <c r="J77" s="121"/>
      <c r="K77" s="122"/>
      <c r="L77" s="121"/>
      <c r="M77" s="122"/>
      <c r="N77" s="122"/>
      <c r="O77" s="122"/>
      <c r="P77" s="122"/>
      <c r="Q77" s="121"/>
      <c r="R77" s="122"/>
      <c r="S77" s="121"/>
      <c r="T77" s="122"/>
      <c r="U77" s="122"/>
      <c r="V77" s="122"/>
      <c r="W77" s="122"/>
      <c r="X77" s="122"/>
      <c r="Y77" s="122"/>
      <c r="Z77" s="122"/>
      <c r="AA77" s="122"/>
      <c r="AB77" s="122"/>
      <c r="AC77" s="122"/>
      <c r="AD77" s="122"/>
      <c r="AE77" s="121"/>
      <c r="AF77" s="122"/>
      <c r="AG77" s="121"/>
      <c r="AH77" s="122"/>
      <c r="AI77" s="123"/>
      <c r="AJ77" s="124"/>
      <c r="AK77" s="125">
        <f t="shared" si="1"/>
        <v>0</v>
      </c>
      <c r="AL77" s="126">
        <v>0</v>
      </c>
    </row>
    <row r="78" spans="2:38" ht="60" customHeight="1" thickBot="1" x14ac:dyDescent="0.3">
      <c r="B78" s="130"/>
      <c r="C78" s="130"/>
      <c r="D78" s="131"/>
      <c r="E78" s="107" t="s">
        <v>121</v>
      </c>
      <c r="F78" s="121"/>
      <c r="G78" s="122"/>
      <c r="H78" s="122"/>
      <c r="I78" s="122"/>
      <c r="J78" s="121"/>
      <c r="K78" s="122"/>
      <c r="L78" s="121"/>
      <c r="M78" s="122"/>
      <c r="N78" s="122"/>
      <c r="O78" s="122"/>
      <c r="P78" s="122"/>
      <c r="Q78" s="121"/>
      <c r="R78" s="122"/>
      <c r="S78" s="121"/>
      <c r="T78" s="122"/>
      <c r="U78" s="122"/>
      <c r="V78" s="122"/>
      <c r="W78" s="122"/>
      <c r="X78" s="122"/>
      <c r="Y78" s="122"/>
      <c r="Z78" s="122"/>
      <c r="AA78" s="122"/>
      <c r="AB78" s="122"/>
      <c r="AC78" s="122"/>
      <c r="AD78" s="122"/>
      <c r="AE78" s="121"/>
      <c r="AF78" s="122"/>
      <c r="AG78" s="121"/>
      <c r="AH78" s="122"/>
      <c r="AI78" s="123"/>
      <c r="AJ78" s="124"/>
      <c r="AK78" s="125">
        <f t="shared" si="1"/>
        <v>0</v>
      </c>
      <c r="AL78" s="126">
        <v>0</v>
      </c>
    </row>
    <row r="79" spans="2:38" ht="60" customHeight="1" thickBot="1" x14ac:dyDescent="0.3">
      <c r="B79" s="130"/>
      <c r="C79" s="130"/>
      <c r="D79" s="131"/>
      <c r="E79" s="107" t="s">
        <v>121</v>
      </c>
      <c r="F79" s="121"/>
      <c r="G79" s="122"/>
      <c r="H79" s="122"/>
      <c r="I79" s="122"/>
      <c r="J79" s="121"/>
      <c r="K79" s="122"/>
      <c r="L79" s="121"/>
      <c r="M79" s="122"/>
      <c r="N79" s="122"/>
      <c r="O79" s="122"/>
      <c r="P79" s="122"/>
      <c r="Q79" s="121"/>
      <c r="R79" s="122"/>
      <c r="S79" s="121"/>
      <c r="T79" s="122"/>
      <c r="U79" s="122"/>
      <c r="V79" s="122"/>
      <c r="W79" s="122"/>
      <c r="X79" s="122"/>
      <c r="Y79" s="122"/>
      <c r="Z79" s="122"/>
      <c r="AA79" s="122"/>
      <c r="AB79" s="122"/>
      <c r="AC79" s="122"/>
      <c r="AD79" s="122"/>
      <c r="AE79" s="121"/>
      <c r="AF79" s="122"/>
      <c r="AG79" s="121"/>
      <c r="AH79" s="122"/>
      <c r="AI79" s="123"/>
      <c r="AJ79" s="124"/>
      <c r="AK79" s="125">
        <f t="shared" si="1"/>
        <v>0</v>
      </c>
      <c r="AL79" s="126">
        <v>0</v>
      </c>
    </row>
    <row r="80" spans="2:38" ht="60" customHeight="1" thickBot="1" x14ac:dyDescent="0.3">
      <c r="B80" s="130"/>
      <c r="C80" s="130"/>
      <c r="D80" s="131"/>
      <c r="E80" s="107" t="s">
        <v>121</v>
      </c>
      <c r="F80" s="121"/>
      <c r="G80" s="122"/>
      <c r="H80" s="122"/>
      <c r="I80" s="122"/>
      <c r="J80" s="121"/>
      <c r="K80" s="122"/>
      <c r="L80" s="121"/>
      <c r="M80" s="122"/>
      <c r="N80" s="122"/>
      <c r="O80" s="122"/>
      <c r="P80" s="122"/>
      <c r="Q80" s="121"/>
      <c r="R80" s="122"/>
      <c r="S80" s="121"/>
      <c r="T80" s="122"/>
      <c r="U80" s="122"/>
      <c r="V80" s="122"/>
      <c r="W80" s="122"/>
      <c r="X80" s="122"/>
      <c r="Y80" s="122"/>
      <c r="Z80" s="122"/>
      <c r="AA80" s="122"/>
      <c r="AB80" s="122"/>
      <c r="AC80" s="122"/>
      <c r="AD80" s="122"/>
      <c r="AE80" s="121"/>
      <c r="AF80" s="122"/>
      <c r="AG80" s="121"/>
      <c r="AH80" s="122"/>
      <c r="AI80" s="123"/>
      <c r="AJ80" s="124"/>
      <c r="AK80" s="125">
        <f t="shared" si="1"/>
        <v>0</v>
      </c>
      <c r="AL80" s="126">
        <v>0</v>
      </c>
    </row>
    <row r="81" spans="2:38" ht="60" customHeight="1" thickBot="1" x14ac:dyDescent="0.3">
      <c r="B81" s="130"/>
      <c r="C81" s="130"/>
      <c r="D81" s="131"/>
      <c r="E81" s="107" t="s">
        <v>121</v>
      </c>
      <c r="F81" s="121"/>
      <c r="G81" s="122"/>
      <c r="H81" s="122"/>
      <c r="I81" s="122"/>
      <c r="J81" s="121"/>
      <c r="K81" s="122"/>
      <c r="L81" s="121"/>
      <c r="M81" s="122"/>
      <c r="N81" s="122"/>
      <c r="O81" s="122"/>
      <c r="P81" s="122"/>
      <c r="Q81" s="121"/>
      <c r="R81" s="122"/>
      <c r="S81" s="121"/>
      <c r="T81" s="122"/>
      <c r="U81" s="122"/>
      <c r="V81" s="122"/>
      <c r="W81" s="122"/>
      <c r="X81" s="122"/>
      <c r="Y81" s="122"/>
      <c r="Z81" s="122"/>
      <c r="AA81" s="122"/>
      <c r="AB81" s="122"/>
      <c r="AC81" s="122"/>
      <c r="AD81" s="122"/>
      <c r="AE81" s="121"/>
      <c r="AF81" s="122"/>
      <c r="AG81" s="121"/>
      <c r="AH81" s="122"/>
      <c r="AI81" s="123"/>
      <c r="AJ81" s="124"/>
      <c r="AK81" s="125">
        <f t="shared" si="1"/>
        <v>0</v>
      </c>
      <c r="AL81" s="126">
        <v>0</v>
      </c>
    </row>
    <row r="82" spans="2:38" ht="60" customHeight="1" thickBot="1" x14ac:dyDescent="0.3">
      <c r="B82" s="130"/>
      <c r="C82" s="130"/>
      <c r="D82" s="131"/>
      <c r="E82" s="107" t="s">
        <v>121</v>
      </c>
      <c r="F82" s="121"/>
      <c r="G82" s="122"/>
      <c r="H82" s="122"/>
      <c r="I82" s="122"/>
      <c r="J82" s="121"/>
      <c r="K82" s="122"/>
      <c r="L82" s="121"/>
      <c r="M82" s="122"/>
      <c r="N82" s="122"/>
      <c r="O82" s="122"/>
      <c r="P82" s="122"/>
      <c r="Q82" s="121"/>
      <c r="R82" s="122"/>
      <c r="S82" s="121"/>
      <c r="T82" s="122"/>
      <c r="U82" s="122"/>
      <c r="V82" s="122"/>
      <c r="W82" s="122"/>
      <c r="X82" s="122"/>
      <c r="Y82" s="122"/>
      <c r="Z82" s="122"/>
      <c r="AA82" s="122"/>
      <c r="AB82" s="122"/>
      <c r="AC82" s="122"/>
      <c r="AD82" s="122"/>
      <c r="AE82" s="121"/>
      <c r="AF82" s="122"/>
      <c r="AG82" s="121"/>
      <c r="AH82" s="122"/>
      <c r="AI82" s="123"/>
      <c r="AJ82" s="124"/>
      <c r="AK82" s="125">
        <f t="shared" si="1"/>
        <v>0</v>
      </c>
      <c r="AL82" s="126">
        <v>0</v>
      </c>
    </row>
    <row r="83" spans="2:38" ht="60" customHeight="1" thickBot="1" x14ac:dyDescent="0.3">
      <c r="B83" s="130"/>
      <c r="C83" s="130"/>
      <c r="D83" s="131"/>
      <c r="E83" s="107" t="s">
        <v>121</v>
      </c>
      <c r="F83" s="121"/>
      <c r="G83" s="122"/>
      <c r="H83" s="122"/>
      <c r="I83" s="122"/>
      <c r="J83" s="121"/>
      <c r="K83" s="122"/>
      <c r="L83" s="121"/>
      <c r="M83" s="122"/>
      <c r="N83" s="122"/>
      <c r="O83" s="122"/>
      <c r="P83" s="122"/>
      <c r="Q83" s="121"/>
      <c r="R83" s="122"/>
      <c r="S83" s="121"/>
      <c r="T83" s="122"/>
      <c r="U83" s="122"/>
      <c r="V83" s="122"/>
      <c r="W83" s="122"/>
      <c r="X83" s="122"/>
      <c r="Y83" s="122"/>
      <c r="Z83" s="122"/>
      <c r="AA83" s="122"/>
      <c r="AB83" s="122"/>
      <c r="AC83" s="122"/>
      <c r="AD83" s="122"/>
      <c r="AE83" s="121"/>
      <c r="AF83" s="122"/>
      <c r="AG83" s="121"/>
      <c r="AH83" s="122"/>
      <c r="AI83" s="123"/>
      <c r="AJ83" s="124"/>
      <c r="AK83" s="125">
        <f t="shared" si="1"/>
        <v>0</v>
      </c>
      <c r="AL83" s="126">
        <v>0</v>
      </c>
    </row>
    <row r="84" spans="2:38" ht="60" customHeight="1" thickBot="1" x14ac:dyDescent="0.3">
      <c r="B84" s="130"/>
      <c r="C84" s="130"/>
      <c r="D84" s="131"/>
      <c r="E84" s="107" t="s">
        <v>121</v>
      </c>
      <c r="F84" s="121"/>
      <c r="G84" s="122"/>
      <c r="H84" s="122"/>
      <c r="I84" s="122"/>
      <c r="J84" s="121"/>
      <c r="K84" s="122"/>
      <c r="L84" s="121"/>
      <c r="M84" s="122"/>
      <c r="N84" s="122"/>
      <c r="O84" s="122"/>
      <c r="P84" s="122"/>
      <c r="Q84" s="121"/>
      <c r="R84" s="122"/>
      <c r="S84" s="121"/>
      <c r="T84" s="122"/>
      <c r="U84" s="122"/>
      <c r="V84" s="122"/>
      <c r="W84" s="122"/>
      <c r="X84" s="122"/>
      <c r="Y84" s="122"/>
      <c r="Z84" s="122"/>
      <c r="AA84" s="122"/>
      <c r="AB84" s="122"/>
      <c r="AC84" s="122"/>
      <c r="AD84" s="122"/>
      <c r="AE84" s="121"/>
      <c r="AF84" s="122"/>
      <c r="AG84" s="121"/>
      <c r="AH84" s="122"/>
      <c r="AI84" s="123"/>
      <c r="AJ84" s="124"/>
      <c r="AK84" s="125">
        <f t="shared" si="1"/>
        <v>0</v>
      </c>
      <c r="AL84" s="126">
        <v>0</v>
      </c>
    </row>
    <row r="85" spans="2:38" ht="60" customHeight="1" thickBot="1" x14ac:dyDescent="0.3">
      <c r="B85" s="130"/>
      <c r="C85" s="130"/>
      <c r="D85" s="131"/>
      <c r="E85" s="107" t="s">
        <v>121</v>
      </c>
      <c r="F85" s="121"/>
      <c r="G85" s="122"/>
      <c r="H85" s="122"/>
      <c r="I85" s="122"/>
      <c r="J85" s="121"/>
      <c r="K85" s="122"/>
      <c r="L85" s="121"/>
      <c r="M85" s="122"/>
      <c r="N85" s="122"/>
      <c r="O85" s="122"/>
      <c r="P85" s="122"/>
      <c r="Q85" s="121"/>
      <c r="R85" s="122"/>
      <c r="S85" s="121"/>
      <c r="T85" s="122"/>
      <c r="U85" s="122"/>
      <c r="V85" s="122"/>
      <c r="W85" s="122"/>
      <c r="X85" s="122"/>
      <c r="Y85" s="122"/>
      <c r="Z85" s="122"/>
      <c r="AA85" s="122"/>
      <c r="AB85" s="122"/>
      <c r="AC85" s="122"/>
      <c r="AD85" s="122"/>
      <c r="AE85" s="121"/>
      <c r="AF85" s="122"/>
      <c r="AG85" s="121"/>
      <c r="AH85" s="122"/>
      <c r="AI85" s="123"/>
      <c r="AJ85" s="124"/>
      <c r="AK85" s="125">
        <f t="shared" ref="AK85:AK148" si="2">SUM(F85:AJ85)</f>
        <v>0</v>
      </c>
      <c r="AL85" s="126">
        <v>0</v>
      </c>
    </row>
    <row r="86" spans="2:38" ht="60" customHeight="1" thickBot="1" x14ac:dyDescent="0.3">
      <c r="B86" s="130"/>
      <c r="C86" s="130"/>
      <c r="D86" s="131"/>
      <c r="E86" s="107" t="s">
        <v>121</v>
      </c>
      <c r="F86" s="121"/>
      <c r="G86" s="122"/>
      <c r="H86" s="122"/>
      <c r="I86" s="122"/>
      <c r="J86" s="121"/>
      <c r="K86" s="122"/>
      <c r="L86" s="121"/>
      <c r="M86" s="122"/>
      <c r="N86" s="122"/>
      <c r="O86" s="122"/>
      <c r="P86" s="122"/>
      <c r="Q86" s="121"/>
      <c r="R86" s="122"/>
      <c r="S86" s="121"/>
      <c r="T86" s="122"/>
      <c r="U86" s="122"/>
      <c r="V86" s="122"/>
      <c r="W86" s="122"/>
      <c r="X86" s="122"/>
      <c r="Y86" s="122"/>
      <c r="Z86" s="122"/>
      <c r="AA86" s="122"/>
      <c r="AB86" s="122"/>
      <c r="AC86" s="122"/>
      <c r="AD86" s="122"/>
      <c r="AE86" s="121"/>
      <c r="AF86" s="122"/>
      <c r="AG86" s="121"/>
      <c r="AH86" s="122"/>
      <c r="AI86" s="123"/>
      <c r="AJ86" s="124"/>
      <c r="AK86" s="125">
        <f t="shared" si="2"/>
        <v>0</v>
      </c>
      <c r="AL86" s="126">
        <v>0</v>
      </c>
    </row>
    <row r="87" spans="2:38" ht="60" customHeight="1" thickBot="1" x14ac:dyDescent="0.3">
      <c r="B87" s="130"/>
      <c r="C87" s="130"/>
      <c r="D87" s="131"/>
      <c r="E87" s="107" t="s">
        <v>121</v>
      </c>
      <c r="F87" s="121"/>
      <c r="G87" s="122"/>
      <c r="H87" s="122"/>
      <c r="I87" s="122"/>
      <c r="J87" s="121"/>
      <c r="K87" s="122"/>
      <c r="L87" s="121"/>
      <c r="M87" s="122"/>
      <c r="N87" s="122"/>
      <c r="O87" s="122"/>
      <c r="P87" s="122"/>
      <c r="Q87" s="121"/>
      <c r="R87" s="122"/>
      <c r="S87" s="121"/>
      <c r="T87" s="122"/>
      <c r="U87" s="122"/>
      <c r="V87" s="122"/>
      <c r="W87" s="122"/>
      <c r="X87" s="122"/>
      <c r="Y87" s="122"/>
      <c r="Z87" s="122"/>
      <c r="AA87" s="122"/>
      <c r="AB87" s="122"/>
      <c r="AC87" s="122"/>
      <c r="AD87" s="122"/>
      <c r="AE87" s="121"/>
      <c r="AF87" s="122"/>
      <c r="AG87" s="121"/>
      <c r="AH87" s="122"/>
      <c r="AI87" s="123"/>
      <c r="AJ87" s="124"/>
      <c r="AK87" s="125">
        <f t="shared" si="2"/>
        <v>0</v>
      </c>
      <c r="AL87" s="126">
        <v>0</v>
      </c>
    </row>
    <row r="88" spans="2:38" ht="60" customHeight="1" thickBot="1" x14ac:dyDescent="0.3">
      <c r="B88" s="130"/>
      <c r="C88" s="130"/>
      <c r="D88" s="131"/>
      <c r="E88" s="107" t="s">
        <v>121</v>
      </c>
      <c r="F88" s="121"/>
      <c r="G88" s="122"/>
      <c r="H88" s="122"/>
      <c r="I88" s="122"/>
      <c r="J88" s="121"/>
      <c r="K88" s="122"/>
      <c r="L88" s="121"/>
      <c r="M88" s="122"/>
      <c r="N88" s="122"/>
      <c r="O88" s="122"/>
      <c r="P88" s="122"/>
      <c r="Q88" s="121"/>
      <c r="R88" s="122"/>
      <c r="S88" s="121"/>
      <c r="T88" s="122"/>
      <c r="U88" s="122"/>
      <c r="V88" s="122"/>
      <c r="W88" s="122"/>
      <c r="X88" s="122"/>
      <c r="Y88" s="122"/>
      <c r="Z88" s="122"/>
      <c r="AA88" s="122"/>
      <c r="AB88" s="122"/>
      <c r="AC88" s="122"/>
      <c r="AD88" s="122"/>
      <c r="AE88" s="121"/>
      <c r="AF88" s="122"/>
      <c r="AG88" s="121"/>
      <c r="AH88" s="122"/>
      <c r="AI88" s="123"/>
      <c r="AJ88" s="124"/>
      <c r="AK88" s="125">
        <f t="shared" si="2"/>
        <v>0</v>
      </c>
      <c r="AL88" s="126">
        <v>0</v>
      </c>
    </row>
    <row r="89" spans="2:38" ht="60" customHeight="1" thickBot="1" x14ac:dyDescent="0.3">
      <c r="B89" s="130"/>
      <c r="C89" s="130"/>
      <c r="D89" s="131"/>
      <c r="E89" s="107" t="s">
        <v>121</v>
      </c>
      <c r="F89" s="121"/>
      <c r="G89" s="122"/>
      <c r="H89" s="122"/>
      <c r="I89" s="122"/>
      <c r="J89" s="121"/>
      <c r="K89" s="122"/>
      <c r="L89" s="121"/>
      <c r="M89" s="122"/>
      <c r="N89" s="122"/>
      <c r="O89" s="122"/>
      <c r="P89" s="122"/>
      <c r="Q89" s="121"/>
      <c r="R89" s="122"/>
      <c r="S89" s="121"/>
      <c r="T89" s="122"/>
      <c r="U89" s="122"/>
      <c r="V89" s="122"/>
      <c r="W89" s="122"/>
      <c r="X89" s="122"/>
      <c r="Y89" s="122"/>
      <c r="Z89" s="122"/>
      <c r="AA89" s="122"/>
      <c r="AB89" s="122"/>
      <c r="AC89" s="122"/>
      <c r="AD89" s="122"/>
      <c r="AE89" s="121"/>
      <c r="AF89" s="122"/>
      <c r="AG89" s="121"/>
      <c r="AH89" s="122"/>
      <c r="AI89" s="123"/>
      <c r="AJ89" s="124"/>
      <c r="AK89" s="125">
        <f t="shared" si="2"/>
        <v>0</v>
      </c>
      <c r="AL89" s="126">
        <v>0</v>
      </c>
    </row>
    <row r="90" spans="2:38" ht="60" customHeight="1" thickBot="1" x14ac:dyDescent="0.3">
      <c r="B90" s="130"/>
      <c r="C90" s="130"/>
      <c r="D90" s="131"/>
      <c r="E90" s="107" t="s">
        <v>121</v>
      </c>
      <c r="F90" s="121"/>
      <c r="G90" s="122"/>
      <c r="H90" s="122"/>
      <c r="I90" s="122"/>
      <c r="J90" s="121"/>
      <c r="K90" s="122"/>
      <c r="L90" s="121"/>
      <c r="M90" s="122"/>
      <c r="N90" s="122"/>
      <c r="O90" s="122"/>
      <c r="P90" s="122"/>
      <c r="Q90" s="121"/>
      <c r="R90" s="122"/>
      <c r="S90" s="121"/>
      <c r="T90" s="122"/>
      <c r="U90" s="122"/>
      <c r="V90" s="122"/>
      <c r="W90" s="122"/>
      <c r="X90" s="122"/>
      <c r="Y90" s="122"/>
      <c r="Z90" s="122"/>
      <c r="AA90" s="122"/>
      <c r="AB90" s="122"/>
      <c r="AC90" s="122"/>
      <c r="AD90" s="122"/>
      <c r="AE90" s="121"/>
      <c r="AF90" s="122"/>
      <c r="AG90" s="121"/>
      <c r="AH90" s="122"/>
      <c r="AI90" s="123"/>
      <c r="AJ90" s="124"/>
      <c r="AK90" s="125">
        <f t="shared" si="2"/>
        <v>0</v>
      </c>
      <c r="AL90" s="126">
        <v>0</v>
      </c>
    </row>
    <row r="91" spans="2:38" ht="60" customHeight="1" thickBot="1" x14ac:dyDescent="0.3">
      <c r="B91" s="130"/>
      <c r="C91" s="130"/>
      <c r="D91" s="131"/>
      <c r="E91" s="107" t="s">
        <v>121</v>
      </c>
      <c r="F91" s="121"/>
      <c r="G91" s="122"/>
      <c r="H91" s="122"/>
      <c r="I91" s="122"/>
      <c r="J91" s="121"/>
      <c r="K91" s="122"/>
      <c r="L91" s="121"/>
      <c r="M91" s="122"/>
      <c r="N91" s="122"/>
      <c r="O91" s="122"/>
      <c r="P91" s="122"/>
      <c r="Q91" s="121"/>
      <c r="R91" s="122"/>
      <c r="S91" s="121"/>
      <c r="T91" s="122"/>
      <c r="U91" s="122"/>
      <c r="V91" s="122"/>
      <c r="W91" s="122"/>
      <c r="X91" s="122"/>
      <c r="Y91" s="122"/>
      <c r="Z91" s="122"/>
      <c r="AA91" s="122"/>
      <c r="AB91" s="122"/>
      <c r="AC91" s="122"/>
      <c r="AD91" s="122"/>
      <c r="AE91" s="121"/>
      <c r="AF91" s="122"/>
      <c r="AG91" s="121"/>
      <c r="AH91" s="122"/>
      <c r="AI91" s="123"/>
      <c r="AJ91" s="124"/>
      <c r="AK91" s="125">
        <f t="shared" si="2"/>
        <v>0</v>
      </c>
      <c r="AL91" s="126">
        <v>0</v>
      </c>
    </row>
    <row r="92" spans="2:38" ht="60" customHeight="1" thickBot="1" x14ac:dyDescent="0.3">
      <c r="B92" s="130"/>
      <c r="C92" s="130"/>
      <c r="D92" s="131"/>
      <c r="E92" s="107" t="s">
        <v>121</v>
      </c>
      <c r="F92" s="121"/>
      <c r="G92" s="122"/>
      <c r="H92" s="122"/>
      <c r="I92" s="122"/>
      <c r="J92" s="121"/>
      <c r="K92" s="122"/>
      <c r="L92" s="121"/>
      <c r="M92" s="122"/>
      <c r="N92" s="122"/>
      <c r="O92" s="122"/>
      <c r="P92" s="122"/>
      <c r="Q92" s="121"/>
      <c r="R92" s="122"/>
      <c r="S92" s="121"/>
      <c r="T92" s="122"/>
      <c r="U92" s="122"/>
      <c r="V92" s="122"/>
      <c r="W92" s="122"/>
      <c r="X92" s="122"/>
      <c r="Y92" s="122"/>
      <c r="Z92" s="122"/>
      <c r="AA92" s="122"/>
      <c r="AB92" s="122"/>
      <c r="AC92" s="122"/>
      <c r="AD92" s="122"/>
      <c r="AE92" s="121"/>
      <c r="AF92" s="122"/>
      <c r="AG92" s="121"/>
      <c r="AH92" s="122"/>
      <c r="AI92" s="123"/>
      <c r="AJ92" s="124"/>
      <c r="AK92" s="125">
        <f t="shared" si="2"/>
        <v>0</v>
      </c>
      <c r="AL92" s="126">
        <v>0</v>
      </c>
    </row>
    <row r="93" spans="2:38" ht="60" customHeight="1" thickBot="1" x14ac:dyDescent="0.3">
      <c r="B93" s="130"/>
      <c r="C93" s="130"/>
      <c r="D93" s="131"/>
      <c r="E93" s="107" t="s">
        <v>121</v>
      </c>
      <c r="F93" s="121"/>
      <c r="G93" s="122"/>
      <c r="H93" s="122"/>
      <c r="I93" s="122"/>
      <c r="J93" s="121"/>
      <c r="K93" s="122"/>
      <c r="L93" s="121"/>
      <c r="M93" s="122"/>
      <c r="N93" s="122"/>
      <c r="O93" s="122"/>
      <c r="P93" s="122"/>
      <c r="Q93" s="121"/>
      <c r="R93" s="122"/>
      <c r="S93" s="121"/>
      <c r="T93" s="122"/>
      <c r="U93" s="122"/>
      <c r="V93" s="122"/>
      <c r="W93" s="122"/>
      <c r="X93" s="122"/>
      <c r="Y93" s="122"/>
      <c r="Z93" s="122"/>
      <c r="AA93" s="122"/>
      <c r="AB93" s="122"/>
      <c r="AC93" s="122"/>
      <c r="AD93" s="122"/>
      <c r="AE93" s="121"/>
      <c r="AF93" s="122"/>
      <c r="AG93" s="121"/>
      <c r="AH93" s="122"/>
      <c r="AI93" s="123"/>
      <c r="AJ93" s="124"/>
      <c r="AK93" s="125">
        <f t="shared" si="2"/>
        <v>0</v>
      </c>
      <c r="AL93" s="126">
        <v>0</v>
      </c>
    </row>
    <row r="94" spans="2:38" ht="60" customHeight="1" thickBot="1" x14ac:dyDescent="0.3">
      <c r="B94" s="130"/>
      <c r="C94" s="130"/>
      <c r="D94" s="131"/>
      <c r="E94" s="107" t="s">
        <v>121</v>
      </c>
      <c r="F94" s="121"/>
      <c r="G94" s="122"/>
      <c r="H94" s="122"/>
      <c r="I94" s="122"/>
      <c r="J94" s="121"/>
      <c r="K94" s="122"/>
      <c r="L94" s="121"/>
      <c r="M94" s="122"/>
      <c r="N94" s="122"/>
      <c r="O94" s="122"/>
      <c r="P94" s="122"/>
      <c r="Q94" s="121"/>
      <c r="R94" s="122"/>
      <c r="S94" s="121"/>
      <c r="T94" s="122"/>
      <c r="U94" s="122"/>
      <c r="V94" s="122"/>
      <c r="W94" s="122"/>
      <c r="X94" s="122"/>
      <c r="Y94" s="122"/>
      <c r="Z94" s="122"/>
      <c r="AA94" s="122"/>
      <c r="AB94" s="122"/>
      <c r="AC94" s="122"/>
      <c r="AD94" s="122"/>
      <c r="AE94" s="121"/>
      <c r="AF94" s="122"/>
      <c r="AG94" s="121"/>
      <c r="AH94" s="122"/>
      <c r="AI94" s="123"/>
      <c r="AJ94" s="124"/>
      <c r="AK94" s="125">
        <f t="shared" si="2"/>
        <v>0</v>
      </c>
      <c r="AL94" s="126">
        <v>0</v>
      </c>
    </row>
    <row r="95" spans="2:38" ht="60" customHeight="1" thickBot="1" x14ac:dyDescent="0.3">
      <c r="B95" s="130"/>
      <c r="C95" s="130"/>
      <c r="D95" s="131"/>
      <c r="E95" s="107" t="s">
        <v>121</v>
      </c>
      <c r="F95" s="121"/>
      <c r="G95" s="122"/>
      <c r="H95" s="122"/>
      <c r="I95" s="122"/>
      <c r="J95" s="121"/>
      <c r="K95" s="122"/>
      <c r="L95" s="121"/>
      <c r="M95" s="122"/>
      <c r="N95" s="122"/>
      <c r="O95" s="122"/>
      <c r="P95" s="122"/>
      <c r="Q95" s="121"/>
      <c r="R95" s="122"/>
      <c r="S95" s="121"/>
      <c r="T95" s="122"/>
      <c r="U95" s="122"/>
      <c r="V95" s="122"/>
      <c r="W95" s="122"/>
      <c r="X95" s="122"/>
      <c r="Y95" s="122"/>
      <c r="Z95" s="122"/>
      <c r="AA95" s="122"/>
      <c r="AB95" s="122"/>
      <c r="AC95" s="122"/>
      <c r="AD95" s="122"/>
      <c r="AE95" s="121"/>
      <c r="AF95" s="122"/>
      <c r="AG95" s="121"/>
      <c r="AH95" s="122"/>
      <c r="AI95" s="123"/>
      <c r="AJ95" s="124"/>
      <c r="AK95" s="125">
        <f t="shared" si="2"/>
        <v>0</v>
      </c>
      <c r="AL95" s="126">
        <v>0</v>
      </c>
    </row>
    <row r="96" spans="2:38" ht="60" customHeight="1" thickBot="1" x14ac:dyDescent="0.3">
      <c r="B96" s="130"/>
      <c r="C96" s="130"/>
      <c r="D96" s="131"/>
      <c r="E96" s="107" t="s">
        <v>121</v>
      </c>
      <c r="F96" s="121"/>
      <c r="G96" s="122"/>
      <c r="H96" s="122"/>
      <c r="I96" s="122"/>
      <c r="J96" s="121"/>
      <c r="K96" s="122"/>
      <c r="L96" s="121"/>
      <c r="M96" s="122"/>
      <c r="N96" s="122"/>
      <c r="O96" s="122"/>
      <c r="P96" s="122"/>
      <c r="Q96" s="121"/>
      <c r="R96" s="122"/>
      <c r="S96" s="121"/>
      <c r="T96" s="122"/>
      <c r="U96" s="122"/>
      <c r="V96" s="122"/>
      <c r="W96" s="122"/>
      <c r="X96" s="122"/>
      <c r="Y96" s="122"/>
      <c r="Z96" s="122"/>
      <c r="AA96" s="122"/>
      <c r="AB96" s="122"/>
      <c r="AC96" s="122"/>
      <c r="AD96" s="122"/>
      <c r="AE96" s="121"/>
      <c r="AF96" s="122"/>
      <c r="AG96" s="121"/>
      <c r="AH96" s="122"/>
      <c r="AI96" s="123"/>
      <c r="AJ96" s="124"/>
      <c r="AK96" s="125">
        <f t="shared" si="2"/>
        <v>0</v>
      </c>
      <c r="AL96" s="126">
        <v>0</v>
      </c>
    </row>
    <row r="97" spans="2:38" ht="60" customHeight="1" thickBot="1" x14ac:dyDescent="0.3">
      <c r="B97" s="130"/>
      <c r="C97" s="130"/>
      <c r="D97" s="131"/>
      <c r="E97" s="107" t="s">
        <v>121</v>
      </c>
      <c r="F97" s="121"/>
      <c r="G97" s="122"/>
      <c r="H97" s="122"/>
      <c r="I97" s="122"/>
      <c r="J97" s="121"/>
      <c r="K97" s="122"/>
      <c r="L97" s="121"/>
      <c r="M97" s="122"/>
      <c r="N97" s="122"/>
      <c r="O97" s="122"/>
      <c r="P97" s="122"/>
      <c r="Q97" s="121"/>
      <c r="R97" s="122"/>
      <c r="S97" s="121"/>
      <c r="T97" s="122"/>
      <c r="U97" s="122"/>
      <c r="V97" s="122"/>
      <c r="W97" s="122"/>
      <c r="X97" s="122"/>
      <c r="Y97" s="122"/>
      <c r="Z97" s="122"/>
      <c r="AA97" s="122"/>
      <c r="AB97" s="122"/>
      <c r="AC97" s="122"/>
      <c r="AD97" s="122"/>
      <c r="AE97" s="121"/>
      <c r="AF97" s="122"/>
      <c r="AG97" s="121"/>
      <c r="AH97" s="122"/>
      <c r="AI97" s="123"/>
      <c r="AJ97" s="124"/>
      <c r="AK97" s="125">
        <f t="shared" si="2"/>
        <v>0</v>
      </c>
      <c r="AL97" s="126">
        <v>0</v>
      </c>
    </row>
    <row r="98" spans="2:38" ht="60" customHeight="1" thickBot="1" x14ac:dyDescent="0.3">
      <c r="B98" s="130"/>
      <c r="C98" s="130"/>
      <c r="D98" s="131"/>
      <c r="E98" s="107" t="s">
        <v>121</v>
      </c>
      <c r="F98" s="121"/>
      <c r="G98" s="122"/>
      <c r="H98" s="122"/>
      <c r="I98" s="122"/>
      <c r="J98" s="121"/>
      <c r="K98" s="122"/>
      <c r="L98" s="121"/>
      <c r="M98" s="122"/>
      <c r="N98" s="122"/>
      <c r="O98" s="122"/>
      <c r="P98" s="122"/>
      <c r="Q98" s="121"/>
      <c r="R98" s="122"/>
      <c r="S98" s="121"/>
      <c r="T98" s="122"/>
      <c r="U98" s="122"/>
      <c r="V98" s="122"/>
      <c r="W98" s="122"/>
      <c r="X98" s="122"/>
      <c r="Y98" s="122"/>
      <c r="Z98" s="122"/>
      <c r="AA98" s="122"/>
      <c r="AB98" s="122"/>
      <c r="AC98" s="122"/>
      <c r="AD98" s="122"/>
      <c r="AE98" s="121"/>
      <c r="AF98" s="122"/>
      <c r="AG98" s="121"/>
      <c r="AH98" s="122"/>
      <c r="AI98" s="123"/>
      <c r="AJ98" s="124"/>
      <c r="AK98" s="125">
        <f t="shared" si="2"/>
        <v>0</v>
      </c>
      <c r="AL98" s="126">
        <v>0</v>
      </c>
    </row>
    <row r="99" spans="2:38" ht="60" customHeight="1" thickBot="1" x14ac:dyDescent="0.3">
      <c r="B99" s="130"/>
      <c r="C99" s="130"/>
      <c r="D99" s="131"/>
      <c r="E99" s="107" t="s">
        <v>121</v>
      </c>
      <c r="F99" s="121"/>
      <c r="G99" s="122"/>
      <c r="H99" s="122"/>
      <c r="I99" s="122"/>
      <c r="J99" s="121"/>
      <c r="K99" s="122"/>
      <c r="L99" s="121"/>
      <c r="M99" s="122"/>
      <c r="N99" s="122"/>
      <c r="O99" s="122"/>
      <c r="P99" s="122"/>
      <c r="Q99" s="121"/>
      <c r="R99" s="122"/>
      <c r="S99" s="121"/>
      <c r="T99" s="122"/>
      <c r="U99" s="122"/>
      <c r="V99" s="122"/>
      <c r="W99" s="122"/>
      <c r="X99" s="122"/>
      <c r="Y99" s="122"/>
      <c r="Z99" s="122"/>
      <c r="AA99" s="122"/>
      <c r="AB99" s="122"/>
      <c r="AC99" s="122"/>
      <c r="AD99" s="122"/>
      <c r="AE99" s="121"/>
      <c r="AF99" s="122"/>
      <c r="AG99" s="121"/>
      <c r="AH99" s="122"/>
      <c r="AI99" s="123"/>
      <c r="AJ99" s="124"/>
      <c r="AK99" s="125">
        <f t="shared" si="2"/>
        <v>0</v>
      </c>
      <c r="AL99" s="126">
        <v>0</v>
      </c>
    </row>
    <row r="100" spans="2:38" ht="60" customHeight="1" thickBot="1" x14ac:dyDescent="0.3">
      <c r="B100" s="130"/>
      <c r="C100" s="130"/>
      <c r="D100" s="131"/>
      <c r="E100" s="107" t="s">
        <v>121</v>
      </c>
      <c r="F100" s="121"/>
      <c r="G100" s="122"/>
      <c r="H100" s="122"/>
      <c r="I100" s="122"/>
      <c r="J100" s="121"/>
      <c r="K100" s="122"/>
      <c r="L100" s="121"/>
      <c r="M100" s="122"/>
      <c r="N100" s="122"/>
      <c r="O100" s="122"/>
      <c r="P100" s="122"/>
      <c r="Q100" s="121"/>
      <c r="R100" s="122"/>
      <c r="S100" s="121"/>
      <c r="T100" s="122"/>
      <c r="U100" s="122"/>
      <c r="V100" s="122"/>
      <c r="W100" s="122"/>
      <c r="X100" s="122"/>
      <c r="Y100" s="122"/>
      <c r="Z100" s="122"/>
      <c r="AA100" s="122"/>
      <c r="AB100" s="122"/>
      <c r="AC100" s="122"/>
      <c r="AD100" s="122"/>
      <c r="AE100" s="121"/>
      <c r="AF100" s="122"/>
      <c r="AG100" s="121"/>
      <c r="AH100" s="122"/>
      <c r="AI100" s="123"/>
      <c r="AJ100" s="124"/>
      <c r="AK100" s="125">
        <f t="shared" si="2"/>
        <v>0</v>
      </c>
      <c r="AL100" s="126">
        <v>0</v>
      </c>
    </row>
    <row r="101" spans="2:38" ht="60" customHeight="1" thickBot="1" x14ac:dyDescent="0.3">
      <c r="B101" s="130"/>
      <c r="C101" s="130"/>
      <c r="D101" s="131"/>
      <c r="E101" s="107" t="s">
        <v>121</v>
      </c>
      <c r="F101" s="121"/>
      <c r="G101" s="122"/>
      <c r="H101" s="122"/>
      <c r="I101" s="122"/>
      <c r="J101" s="121"/>
      <c r="K101" s="122"/>
      <c r="L101" s="121"/>
      <c r="M101" s="122"/>
      <c r="N101" s="122"/>
      <c r="O101" s="122"/>
      <c r="P101" s="122"/>
      <c r="Q101" s="121"/>
      <c r="R101" s="122"/>
      <c r="S101" s="121"/>
      <c r="T101" s="122"/>
      <c r="U101" s="122"/>
      <c r="V101" s="122"/>
      <c r="W101" s="122"/>
      <c r="X101" s="122"/>
      <c r="Y101" s="122"/>
      <c r="Z101" s="122"/>
      <c r="AA101" s="122"/>
      <c r="AB101" s="122"/>
      <c r="AC101" s="122"/>
      <c r="AD101" s="122"/>
      <c r="AE101" s="121"/>
      <c r="AF101" s="122"/>
      <c r="AG101" s="121"/>
      <c r="AH101" s="122"/>
      <c r="AI101" s="123"/>
      <c r="AJ101" s="124"/>
      <c r="AK101" s="125">
        <f t="shared" si="2"/>
        <v>0</v>
      </c>
      <c r="AL101" s="126">
        <v>0</v>
      </c>
    </row>
    <row r="102" spans="2:38" ht="60" customHeight="1" thickBot="1" x14ac:dyDescent="0.3">
      <c r="B102" s="130"/>
      <c r="C102" s="130"/>
      <c r="D102" s="131"/>
      <c r="E102" s="107" t="s">
        <v>121</v>
      </c>
      <c r="F102" s="121"/>
      <c r="G102" s="122"/>
      <c r="H102" s="122"/>
      <c r="I102" s="122"/>
      <c r="J102" s="121"/>
      <c r="K102" s="122"/>
      <c r="L102" s="121"/>
      <c r="M102" s="122"/>
      <c r="N102" s="122"/>
      <c r="O102" s="122"/>
      <c r="P102" s="122"/>
      <c r="Q102" s="121"/>
      <c r="R102" s="122"/>
      <c r="S102" s="121"/>
      <c r="T102" s="122"/>
      <c r="U102" s="122"/>
      <c r="V102" s="122"/>
      <c r="W102" s="122"/>
      <c r="X102" s="122"/>
      <c r="Y102" s="122"/>
      <c r="Z102" s="122"/>
      <c r="AA102" s="122"/>
      <c r="AB102" s="122"/>
      <c r="AC102" s="122"/>
      <c r="AD102" s="122"/>
      <c r="AE102" s="121"/>
      <c r="AF102" s="122"/>
      <c r="AG102" s="121"/>
      <c r="AH102" s="122"/>
      <c r="AI102" s="123"/>
      <c r="AJ102" s="124"/>
      <c r="AK102" s="125">
        <f t="shared" si="2"/>
        <v>0</v>
      </c>
      <c r="AL102" s="126">
        <v>0</v>
      </c>
    </row>
    <row r="103" spans="2:38" ht="60" customHeight="1" thickBot="1" x14ac:dyDescent="0.3">
      <c r="B103" s="130"/>
      <c r="C103" s="130"/>
      <c r="D103" s="131"/>
      <c r="E103" s="107" t="s">
        <v>121</v>
      </c>
      <c r="F103" s="121"/>
      <c r="G103" s="122"/>
      <c r="H103" s="122"/>
      <c r="I103" s="122"/>
      <c r="J103" s="121"/>
      <c r="K103" s="122"/>
      <c r="L103" s="121"/>
      <c r="M103" s="122"/>
      <c r="N103" s="122"/>
      <c r="O103" s="122"/>
      <c r="P103" s="122"/>
      <c r="Q103" s="121"/>
      <c r="R103" s="122"/>
      <c r="S103" s="121"/>
      <c r="T103" s="122"/>
      <c r="U103" s="122"/>
      <c r="V103" s="122"/>
      <c r="W103" s="122"/>
      <c r="X103" s="122"/>
      <c r="Y103" s="122"/>
      <c r="Z103" s="122"/>
      <c r="AA103" s="122"/>
      <c r="AB103" s="122"/>
      <c r="AC103" s="122"/>
      <c r="AD103" s="122"/>
      <c r="AE103" s="121"/>
      <c r="AF103" s="122"/>
      <c r="AG103" s="121"/>
      <c r="AH103" s="122"/>
      <c r="AI103" s="123"/>
      <c r="AJ103" s="124"/>
      <c r="AK103" s="125">
        <f t="shared" si="2"/>
        <v>0</v>
      </c>
      <c r="AL103" s="126">
        <v>0</v>
      </c>
    </row>
    <row r="104" spans="2:38" ht="60" customHeight="1" thickBot="1" x14ac:dyDescent="0.3">
      <c r="B104" s="130"/>
      <c r="C104" s="130"/>
      <c r="D104" s="131"/>
      <c r="E104" s="107" t="s">
        <v>121</v>
      </c>
      <c r="F104" s="121"/>
      <c r="G104" s="122"/>
      <c r="H104" s="122"/>
      <c r="I104" s="122"/>
      <c r="J104" s="121"/>
      <c r="K104" s="122"/>
      <c r="L104" s="121"/>
      <c r="M104" s="122"/>
      <c r="N104" s="122"/>
      <c r="O104" s="122"/>
      <c r="P104" s="122"/>
      <c r="Q104" s="121"/>
      <c r="R104" s="122"/>
      <c r="S104" s="121"/>
      <c r="T104" s="122"/>
      <c r="U104" s="122"/>
      <c r="V104" s="122"/>
      <c r="W104" s="122"/>
      <c r="X104" s="122"/>
      <c r="Y104" s="122"/>
      <c r="Z104" s="122"/>
      <c r="AA104" s="122"/>
      <c r="AB104" s="122"/>
      <c r="AC104" s="122"/>
      <c r="AD104" s="122"/>
      <c r="AE104" s="121"/>
      <c r="AF104" s="122"/>
      <c r="AG104" s="121"/>
      <c r="AH104" s="122"/>
      <c r="AI104" s="123"/>
      <c r="AJ104" s="124"/>
      <c r="AK104" s="125">
        <f t="shared" si="2"/>
        <v>0</v>
      </c>
      <c r="AL104" s="126">
        <v>0</v>
      </c>
    </row>
    <row r="105" spans="2:38" ht="60" customHeight="1" thickBot="1" x14ac:dyDescent="0.3">
      <c r="B105" s="130"/>
      <c r="C105" s="130"/>
      <c r="D105" s="131"/>
      <c r="E105" s="107" t="s">
        <v>121</v>
      </c>
      <c r="F105" s="121"/>
      <c r="G105" s="122"/>
      <c r="H105" s="122"/>
      <c r="I105" s="122"/>
      <c r="J105" s="121"/>
      <c r="K105" s="122"/>
      <c r="L105" s="121"/>
      <c r="M105" s="122"/>
      <c r="N105" s="122"/>
      <c r="O105" s="122"/>
      <c r="P105" s="122"/>
      <c r="Q105" s="121"/>
      <c r="R105" s="122"/>
      <c r="S105" s="121"/>
      <c r="T105" s="122"/>
      <c r="U105" s="122"/>
      <c r="V105" s="122"/>
      <c r="W105" s="122"/>
      <c r="X105" s="122"/>
      <c r="Y105" s="122"/>
      <c r="Z105" s="122"/>
      <c r="AA105" s="122"/>
      <c r="AB105" s="122"/>
      <c r="AC105" s="122"/>
      <c r="AD105" s="122"/>
      <c r="AE105" s="121"/>
      <c r="AF105" s="122"/>
      <c r="AG105" s="121"/>
      <c r="AH105" s="122"/>
      <c r="AI105" s="123"/>
      <c r="AJ105" s="124"/>
      <c r="AK105" s="125">
        <f t="shared" si="2"/>
        <v>0</v>
      </c>
      <c r="AL105" s="126">
        <v>0</v>
      </c>
    </row>
    <row r="106" spans="2:38" ht="60" customHeight="1" thickBot="1" x14ac:dyDescent="0.3">
      <c r="B106" s="130"/>
      <c r="C106" s="130"/>
      <c r="D106" s="131"/>
      <c r="E106" s="107" t="s">
        <v>121</v>
      </c>
      <c r="F106" s="121"/>
      <c r="G106" s="122"/>
      <c r="H106" s="122"/>
      <c r="I106" s="122"/>
      <c r="J106" s="121"/>
      <c r="K106" s="122"/>
      <c r="L106" s="121"/>
      <c r="M106" s="122"/>
      <c r="N106" s="122"/>
      <c r="O106" s="122"/>
      <c r="P106" s="122"/>
      <c r="Q106" s="121"/>
      <c r="R106" s="122"/>
      <c r="S106" s="121"/>
      <c r="T106" s="122"/>
      <c r="U106" s="122"/>
      <c r="V106" s="122"/>
      <c r="W106" s="122"/>
      <c r="X106" s="122"/>
      <c r="Y106" s="122"/>
      <c r="Z106" s="122"/>
      <c r="AA106" s="122"/>
      <c r="AB106" s="122"/>
      <c r="AC106" s="122"/>
      <c r="AD106" s="122"/>
      <c r="AE106" s="121"/>
      <c r="AF106" s="122"/>
      <c r="AG106" s="121"/>
      <c r="AH106" s="122"/>
      <c r="AI106" s="123"/>
      <c r="AJ106" s="124"/>
      <c r="AK106" s="125">
        <f t="shared" si="2"/>
        <v>0</v>
      </c>
      <c r="AL106" s="126">
        <v>0</v>
      </c>
    </row>
    <row r="107" spans="2:38" ht="60" customHeight="1" thickBot="1" x14ac:dyDescent="0.3">
      <c r="B107" s="130"/>
      <c r="C107" s="130"/>
      <c r="D107" s="131"/>
      <c r="E107" s="107" t="s">
        <v>121</v>
      </c>
      <c r="F107" s="121"/>
      <c r="G107" s="122"/>
      <c r="H107" s="122"/>
      <c r="I107" s="122"/>
      <c r="J107" s="121"/>
      <c r="K107" s="122"/>
      <c r="L107" s="121"/>
      <c r="M107" s="122"/>
      <c r="N107" s="122"/>
      <c r="O107" s="122"/>
      <c r="P107" s="122"/>
      <c r="Q107" s="121"/>
      <c r="R107" s="122"/>
      <c r="S107" s="121"/>
      <c r="T107" s="122"/>
      <c r="U107" s="122"/>
      <c r="V107" s="122"/>
      <c r="W107" s="122"/>
      <c r="X107" s="122"/>
      <c r="Y107" s="122"/>
      <c r="Z107" s="122"/>
      <c r="AA107" s="122"/>
      <c r="AB107" s="122"/>
      <c r="AC107" s="122"/>
      <c r="AD107" s="122"/>
      <c r="AE107" s="121"/>
      <c r="AF107" s="122"/>
      <c r="AG107" s="121"/>
      <c r="AH107" s="122"/>
      <c r="AI107" s="123"/>
      <c r="AJ107" s="124"/>
      <c r="AK107" s="125">
        <f t="shared" si="2"/>
        <v>0</v>
      </c>
      <c r="AL107" s="126">
        <v>0</v>
      </c>
    </row>
    <row r="108" spans="2:38" ht="60" customHeight="1" thickBot="1" x14ac:dyDescent="0.3">
      <c r="B108" s="130"/>
      <c r="C108" s="130"/>
      <c r="D108" s="131"/>
      <c r="E108" s="107" t="s">
        <v>121</v>
      </c>
      <c r="F108" s="121"/>
      <c r="G108" s="122"/>
      <c r="H108" s="122"/>
      <c r="I108" s="122"/>
      <c r="J108" s="121"/>
      <c r="K108" s="122"/>
      <c r="L108" s="121"/>
      <c r="M108" s="122"/>
      <c r="N108" s="122"/>
      <c r="O108" s="122"/>
      <c r="P108" s="122"/>
      <c r="Q108" s="121"/>
      <c r="R108" s="122"/>
      <c r="S108" s="121"/>
      <c r="T108" s="122"/>
      <c r="U108" s="122"/>
      <c r="V108" s="122"/>
      <c r="W108" s="122"/>
      <c r="X108" s="122"/>
      <c r="Y108" s="122"/>
      <c r="Z108" s="122"/>
      <c r="AA108" s="122"/>
      <c r="AB108" s="122"/>
      <c r="AC108" s="122"/>
      <c r="AD108" s="122"/>
      <c r="AE108" s="121"/>
      <c r="AF108" s="122"/>
      <c r="AG108" s="121"/>
      <c r="AH108" s="122"/>
      <c r="AI108" s="123"/>
      <c r="AJ108" s="124"/>
      <c r="AK108" s="125">
        <f t="shared" si="2"/>
        <v>0</v>
      </c>
      <c r="AL108" s="126">
        <v>0</v>
      </c>
    </row>
    <row r="109" spans="2:38" ht="60" customHeight="1" thickBot="1" x14ac:dyDescent="0.3">
      <c r="B109" s="130"/>
      <c r="C109" s="130"/>
      <c r="D109" s="131"/>
      <c r="E109" s="107" t="s">
        <v>121</v>
      </c>
      <c r="F109" s="121"/>
      <c r="G109" s="122"/>
      <c r="H109" s="122"/>
      <c r="I109" s="122"/>
      <c r="J109" s="121"/>
      <c r="K109" s="122"/>
      <c r="L109" s="121"/>
      <c r="M109" s="122"/>
      <c r="N109" s="122"/>
      <c r="O109" s="122"/>
      <c r="P109" s="122"/>
      <c r="Q109" s="121"/>
      <c r="R109" s="122"/>
      <c r="S109" s="121"/>
      <c r="T109" s="122"/>
      <c r="U109" s="122"/>
      <c r="V109" s="122"/>
      <c r="W109" s="122"/>
      <c r="X109" s="122"/>
      <c r="Y109" s="122"/>
      <c r="Z109" s="122"/>
      <c r="AA109" s="122"/>
      <c r="AB109" s="122"/>
      <c r="AC109" s="122"/>
      <c r="AD109" s="122"/>
      <c r="AE109" s="121"/>
      <c r="AF109" s="122"/>
      <c r="AG109" s="121"/>
      <c r="AH109" s="122"/>
      <c r="AI109" s="123"/>
      <c r="AJ109" s="124"/>
      <c r="AK109" s="125">
        <f t="shared" si="2"/>
        <v>0</v>
      </c>
      <c r="AL109" s="126">
        <v>0</v>
      </c>
    </row>
    <row r="110" spans="2:38" ht="60" customHeight="1" thickBot="1" x14ac:dyDescent="0.3">
      <c r="B110" s="130"/>
      <c r="C110" s="130"/>
      <c r="D110" s="131"/>
      <c r="E110" s="107" t="s">
        <v>121</v>
      </c>
      <c r="F110" s="121"/>
      <c r="G110" s="122"/>
      <c r="H110" s="122"/>
      <c r="I110" s="122"/>
      <c r="J110" s="121"/>
      <c r="K110" s="122"/>
      <c r="L110" s="121"/>
      <c r="M110" s="122"/>
      <c r="N110" s="122"/>
      <c r="O110" s="122"/>
      <c r="P110" s="122"/>
      <c r="Q110" s="121"/>
      <c r="R110" s="122"/>
      <c r="S110" s="121"/>
      <c r="T110" s="122"/>
      <c r="U110" s="122"/>
      <c r="V110" s="122"/>
      <c r="W110" s="122"/>
      <c r="X110" s="122"/>
      <c r="Y110" s="122"/>
      <c r="Z110" s="122"/>
      <c r="AA110" s="122"/>
      <c r="AB110" s="122"/>
      <c r="AC110" s="122"/>
      <c r="AD110" s="122"/>
      <c r="AE110" s="121"/>
      <c r="AF110" s="122"/>
      <c r="AG110" s="121"/>
      <c r="AH110" s="122"/>
      <c r="AI110" s="123"/>
      <c r="AJ110" s="124"/>
      <c r="AK110" s="125">
        <f t="shared" si="2"/>
        <v>0</v>
      </c>
      <c r="AL110" s="126">
        <v>0</v>
      </c>
    </row>
    <row r="111" spans="2:38" ht="60" customHeight="1" thickBot="1" x14ac:dyDescent="0.3">
      <c r="B111" s="130"/>
      <c r="C111" s="130"/>
      <c r="D111" s="131"/>
      <c r="E111" s="107" t="s">
        <v>121</v>
      </c>
      <c r="F111" s="121"/>
      <c r="G111" s="122"/>
      <c r="H111" s="122"/>
      <c r="I111" s="122"/>
      <c r="J111" s="121"/>
      <c r="K111" s="122"/>
      <c r="L111" s="121"/>
      <c r="M111" s="122"/>
      <c r="N111" s="122"/>
      <c r="O111" s="122"/>
      <c r="P111" s="122"/>
      <c r="Q111" s="121"/>
      <c r="R111" s="122"/>
      <c r="S111" s="121"/>
      <c r="T111" s="122"/>
      <c r="U111" s="122"/>
      <c r="V111" s="122"/>
      <c r="W111" s="122"/>
      <c r="X111" s="122"/>
      <c r="Y111" s="122"/>
      <c r="Z111" s="122"/>
      <c r="AA111" s="122"/>
      <c r="AB111" s="122"/>
      <c r="AC111" s="122"/>
      <c r="AD111" s="122"/>
      <c r="AE111" s="121"/>
      <c r="AF111" s="122"/>
      <c r="AG111" s="121"/>
      <c r="AH111" s="122"/>
      <c r="AI111" s="123"/>
      <c r="AJ111" s="124"/>
      <c r="AK111" s="125">
        <f t="shared" si="2"/>
        <v>0</v>
      </c>
      <c r="AL111" s="126">
        <v>0</v>
      </c>
    </row>
    <row r="112" spans="2:38" ht="60" customHeight="1" thickBot="1" x14ac:dyDescent="0.3">
      <c r="B112" s="130"/>
      <c r="C112" s="130"/>
      <c r="D112" s="131"/>
      <c r="E112" s="107" t="s">
        <v>121</v>
      </c>
      <c r="F112" s="121"/>
      <c r="G112" s="122"/>
      <c r="H112" s="122"/>
      <c r="I112" s="122"/>
      <c r="J112" s="121"/>
      <c r="K112" s="122"/>
      <c r="L112" s="121"/>
      <c r="M112" s="122"/>
      <c r="N112" s="122"/>
      <c r="O112" s="122"/>
      <c r="P112" s="122"/>
      <c r="Q112" s="121"/>
      <c r="R112" s="122"/>
      <c r="S112" s="121"/>
      <c r="T112" s="122"/>
      <c r="U112" s="122"/>
      <c r="V112" s="122"/>
      <c r="W112" s="122"/>
      <c r="X112" s="122"/>
      <c r="Y112" s="122"/>
      <c r="Z112" s="122"/>
      <c r="AA112" s="122"/>
      <c r="AB112" s="122"/>
      <c r="AC112" s="122"/>
      <c r="AD112" s="122"/>
      <c r="AE112" s="121"/>
      <c r="AF112" s="122"/>
      <c r="AG112" s="121"/>
      <c r="AH112" s="122"/>
      <c r="AI112" s="123"/>
      <c r="AJ112" s="124"/>
      <c r="AK112" s="125">
        <f t="shared" si="2"/>
        <v>0</v>
      </c>
      <c r="AL112" s="126">
        <v>0</v>
      </c>
    </row>
    <row r="113" spans="2:38" ht="60" customHeight="1" thickBot="1" x14ac:dyDescent="0.3">
      <c r="B113" s="130"/>
      <c r="C113" s="130"/>
      <c r="D113" s="131"/>
      <c r="E113" s="107" t="s">
        <v>121</v>
      </c>
      <c r="F113" s="121"/>
      <c r="G113" s="122"/>
      <c r="H113" s="122"/>
      <c r="I113" s="122"/>
      <c r="J113" s="121"/>
      <c r="K113" s="122"/>
      <c r="L113" s="121"/>
      <c r="M113" s="122"/>
      <c r="N113" s="122"/>
      <c r="O113" s="122"/>
      <c r="P113" s="122"/>
      <c r="Q113" s="121"/>
      <c r="R113" s="122"/>
      <c r="S113" s="121"/>
      <c r="T113" s="122"/>
      <c r="U113" s="122"/>
      <c r="V113" s="122"/>
      <c r="W113" s="122"/>
      <c r="X113" s="122"/>
      <c r="Y113" s="122"/>
      <c r="Z113" s="122"/>
      <c r="AA113" s="122"/>
      <c r="AB113" s="122"/>
      <c r="AC113" s="122"/>
      <c r="AD113" s="122"/>
      <c r="AE113" s="121"/>
      <c r="AF113" s="122"/>
      <c r="AG113" s="121"/>
      <c r="AH113" s="122"/>
      <c r="AI113" s="123"/>
      <c r="AJ113" s="124"/>
      <c r="AK113" s="125">
        <f t="shared" si="2"/>
        <v>0</v>
      </c>
      <c r="AL113" s="126">
        <v>0</v>
      </c>
    </row>
    <row r="114" spans="2:38" ht="60" customHeight="1" thickBot="1" x14ac:dyDescent="0.3">
      <c r="B114" s="130"/>
      <c r="C114" s="130"/>
      <c r="D114" s="131"/>
      <c r="E114" s="107" t="s">
        <v>121</v>
      </c>
      <c r="F114" s="121"/>
      <c r="G114" s="122"/>
      <c r="H114" s="122"/>
      <c r="I114" s="122"/>
      <c r="J114" s="121"/>
      <c r="K114" s="122"/>
      <c r="L114" s="121"/>
      <c r="M114" s="122"/>
      <c r="N114" s="122"/>
      <c r="O114" s="122"/>
      <c r="P114" s="122"/>
      <c r="Q114" s="121"/>
      <c r="R114" s="122"/>
      <c r="S114" s="121"/>
      <c r="T114" s="122"/>
      <c r="U114" s="122"/>
      <c r="V114" s="122"/>
      <c r="W114" s="122"/>
      <c r="X114" s="122"/>
      <c r="Y114" s="122"/>
      <c r="Z114" s="122"/>
      <c r="AA114" s="122"/>
      <c r="AB114" s="122"/>
      <c r="AC114" s="122"/>
      <c r="AD114" s="122"/>
      <c r="AE114" s="121"/>
      <c r="AF114" s="122"/>
      <c r="AG114" s="121"/>
      <c r="AH114" s="122"/>
      <c r="AI114" s="123"/>
      <c r="AJ114" s="124"/>
      <c r="AK114" s="125">
        <f t="shared" si="2"/>
        <v>0</v>
      </c>
      <c r="AL114" s="126">
        <v>0</v>
      </c>
    </row>
    <row r="115" spans="2:38" ht="60" customHeight="1" thickBot="1" x14ac:dyDescent="0.3">
      <c r="B115" s="130"/>
      <c r="C115" s="130"/>
      <c r="D115" s="131"/>
      <c r="E115" s="107" t="s">
        <v>121</v>
      </c>
      <c r="F115" s="121"/>
      <c r="G115" s="122"/>
      <c r="H115" s="122"/>
      <c r="I115" s="122"/>
      <c r="J115" s="121"/>
      <c r="K115" s="122"/>
      <c r="L115" s="121"/>
      <c r="M115" s="122"/>
      <c r="N115" s="122"/>
      <c r="O115" s="122"/>
      <c r="P115" s="122"/>
      <c r="Q115" s="121"/>
      <c r="R115" s="122"/>
      <c r="S115" s="121"/>
      <c r="T115" s="122"/>
      <c r="U115" s="122"/>
      <c r="V115" s="122"/>
      <c r="W115" s="122"/>
      <c r="X115" s="122"/>
      <c r="Y115" s="122"/>
      <c r="Z115" s="122"/>
      <c r="AA115" s="122"/>
      <c r="AB115" s="122"/>
      <c r="AC115" s="122"/>
      <c r="AD115" s="122"/>
      <c r="AE115" s="121"/>
      <c r="AF115" s="122"/>
      <c r="AG115" s="121"/>
      <c r="AH115" s="122"/>
      <c r="AI115" s="123"/>
      <c r="AJ115" s="124"/>
      <c r="AK115" s="125">
        <f t="shared" si="2"/>
        <v>0</v>
      </c>
      <c r="AL115" s="126">
        <v>0</v>
      </c>
    </row>
    <row r="116" spans="2:38" ht="60" customHeight="1" thickBot="1" x14ac:dyDescent="0.3">
      <c r="B116" s="130"/>
      <c r="C116" s="130"/>
      <c r="D116" s="131"/>
      <c r="E116" s="107" t="s">
        <v>121</v>
      </c>
      <c r="F116" s="121"/>
      <c r="G116" s="122"/>
      <c r="H116" s="122"/>
      <c r="I116" s="122"/>
      <c r="J116" s="121"/>
      <c r="K116" s="122"/>
      <c r="L116" s="121"/>
      <c r="M116" s="122"/>
      <c r="N116" s="122"/>
      <c r="O116" s="122"/>
      <c r="P116" s="122"/>
      <c r="Q116" s="121"/>
      <c r="R116" s="122"/>
      <c r="S116" s="121"/>
      <c r="T116" s="122"/>
      <c r="U116" s="122"/>
      <c r="V116" s="122"/>
      <c r="W116" s="122"/>
      <c r="X116" s="122"/>
      <c r="Y116" s="122"/>
      <c r="Z116" s="122"/>
      <c r="AA116" s="122"/>
      <c r="AB116" s="122"/>
      <c r="AC116" s="122"/>
      <c r="AD116" s="122"/>
      <c r="AE116" s="121"/>
      <c r="AF116" s="122"/>
      <c r="AG116" s="121"/>
      <c r="AH116" s="122"/>
      <c r="AI116" s="123"/>
      <c r="AJ116" s="124"/>
      <c r="AK116" s="125">
        <f t="shared" si="2"/>
        <v>0</v>
      </c>
      <c r="AL116" s="126">
        <v>0</v>
      </c>
    </row>
    <row r="117" spans="2:38" ht="60" customHeight="1" thickBot="1" x14ac:dyDescent="0.3">
      <c r="B117" s="130"/>
      <c r="C117" s="130"/>
      <c r="D117" s="131"/>
      <c r="E117" s="107" t="s">
        <v>121</v>
      </c>
      <c r="F117" s="121"/>
      <c r="G117" s="122"/>
      <c r="H117" s="122"/>
      <c r="I117" s="122"/>
      <c r="J117" s="121"/>
      <c r="K117" s="122"/>
      <c r="L117" s="121"/>
      <c r="M117" s="122"/>
      <c r="N117" s="122"/>
      <c r="O117" s="122"/>
      <c r="P117" s="122"/>
      <c r="Q117" s="121"/>
      <c r="R117" s="122"/>
      <c r="S117" s="121"/>
      <c r="T117" s="122"/>
      <c r="U117" s="122"/>
      <c r="V117" s="122"/>
      <c r="W117" s="122"/>
      <c r="X117" s="122"/>
      <c r="Y117" s="122"/>
      <c r="Z117" s="122"/>
      <c r="AA117" s="122"/>
      <c r="AB117" s="122"/>
      <c r="AC117" s="122"/>
      <c r="AD117" s="122"/>
      <c r="AE117" s="121"/>
      <c r="AF117" s="122"/>
      <c r="AG117" s="121"/>
      <c r="AH117" s="122"/>
      <c r="AI117" s="123"/>
      <c r="AJ117" s="124"/>
      <c r="AK117" s="125">
        <f t="shared" si="2"/>
        <v>0</v>
      </c>
      <c r="AL117" s="126">
        <v>0</v>
      </c>
    </row>
    <row r="118" spans="2:38" ht="60" customHeight="1" thickBot="1" x14ac:dyDescent="0.3">
      <c r="B118" s="130"/>
      <c r="C118" s="130"/>
      <c r="D118" s="131"/>
      <c r="E118" s="107" t="s">
        <v>121</v>
      </c>
      <c r="F118" s="121"/>
      <c r="G118" s="122"/>
      <c r="H118" s="122"/>
      <c r="I118" s="122"/>
      <c r="J118" s="121"/>
      <c r="K118" s="122"/>
      <c r="L118" s="121"/>
      <c r="M118" s="122"/>
      <c r="N118" s="122"/>
      <c r="O118" s="122"/>
      <c r="P118" s="122"/>
      <c r="Q118" s="121"/>
      <c r="R118" s="122"/>
      <c r="S118" s="121"/>
      <c r="T118" s="122"/>
      <c r="U118" s="122"/>
      <c r="V118" s="122"/>
      <c r="W118" s="122"/>
      <c r="X118" s="122"/>
      <c r="Y118" s="122"/>
      <c r="Z118" s="122"/>
      <c r="AA118" s="122"/>
      <c r="AB118" s="122"/>
      <c r="AC118" s="122"/>
      <c r="AD118" s="122"/>
      <c r="AE118" s="121"/>
      <c r="AF118" s="122"/>
      <c r="AG118" s="121"/>
      <c r="AH118" s="122"/>
      <c r="AI118" s="123"/>
      <c r="AJ118" s="124"/>
      <c r="AK118" s="125">
        <f t="shared" si="2"/>
        <v>0</v>
      </c>
      <c r="AL118" s="126">
        <v>0</v>
      </c>
    </row>
    <row r="119" spans="2:38" ht="60" customHeight="1" thickBot="1" x14ac:dyDescent="0.3">
      <c r="B119" s="130"/>
      <c r="C119" s="130"/>
      <c r="D119" s="131"/>
      <c r="E119" s="107" t="s">
        <v>121</v>
      </c>
      <c r="F119" s="121"/>
      <c r="G119" s="122"/>
      <c r="H119" s="122"/>
      <c r="I119" s="122"/>
      <c r="J119" s="121"/>
      <c r="K119" s="122"/>
      <c r="L119" s="121"/>
      <c r="M119" s="122"/>
      <c r="N119" s="122"/>
      <c r="O119" s="122"/>
      <c r="P119" s="122"/>
      <c r="Q119" s="121"/>
      <c r="R119" s="122"/>
      <c r="S119" s="121"/>
      <c r="T119" s="122"/>
      <c r="U119" s="122"/>
      <c r="V119" s="122"/>
      <c r="W119" s="122"/>
      <c r="X119" s="122"/>
      <c r="Y119" s="122"/>
      <c r="Z119" s="122"/>
      <c r="AA119" s="122"/>
      <c r="AB119" s="122"/>
      <c r="AC119" s="122"/>
      <c r="AD119" s="122"/>
      <c r="AE119" s="121"/>
      <c r="AF119" s="122"/>
      <c r="AG119" s="121"/>
      <c r="AH119" s="122"/>
      <c r="AI119" s="123"/>
      <c r="AJ119" s="124"/>
      <c r="AK119" s="125">
        <f t="shared" si="2"/>
        <v>0</v>
      </c>
      <c r="AL119" s="126">
        <v>0</v>
      </c>
    </row>
    <row r="120" spans="2:38" ht="60" customHeight="1" thickBot="1" x14ac:dyDescent="0.3">
      <c r="B120" s="130"/>
      <c r="C120" s="130"/>
      <c r="D120" s="131"/>
      <c r="E120" s="107" t="s">
        <v>121</v>
      </c>
      <c r="F120" s="121"/>
      <c r="G120" s="122"/>
      <c r="H120" s="122"/>
      <c r="I120" s="122"/>
      <c r="J120" s="121"/>
      <c r="K120" s="122"/>
      <c r="L120" s="121"/>
      <c r="M120" s="122"/>
      <c r="N120" s="122"/>
      <c r="O120" s="122"/>
      <c r="P120" s="122"/>
      <c r="Q120" s="121"/>
      <c r="R120" s="122"/>
      <c r="S120" s="121"/>
      <c r="T120" s="122"/>
      <c r="U120" s="122"/>
      <c r="V120" s="122"/>
      <c r="W120" s="122"/>
      <c r="X120" s="122"/>
      <c r="Y120" s="122"/>
      <c r="Z120" s="122"/>
      <c r="AA120" s="122"/>
      <c r="AB120" s="122"/>
      <c r="AC120" s="122"/>
      <c r="AD120" s="122"/>
      <c r="AE120" s="121"/>
      <c r="AF120" s="122"/>
      <c r="AG120" s="121"/>
      <c r="AH120" s="122"/>
      <c r="AI120" s="123"/>
      <c r="AJ120" s="124"/>
      <c r="AK120" s="125">
        <f t="shared" si="2"/>
        <v>0</v>
      </c>
      <c r="AL120" s="126">
        <v>0</v>
      </c>
    </row>
    <row r="121" spans="2:38" ht="60" customHeight="1" thickBot="1" x14ac:dyDescent="0.3">
      <c r="B121" s="130"/>
      <c r="C121" s="130"/>
      <c r="D121" s="131"/>
      <c r="E121" s="107" t="s">
        <v>121</v>
      </c>
      <c r="F121" s="121"/>
      <c r="G121" s="122"/>
      <c r="H121" s="122"/>
      <c r="I121" s="122"/>
      <c r="J121" s="121"/>
      <c r="K121" s="122"/>
      <c r="L121" s="121"/>
      <c r="M121" s="122"/>
      <c r="N121" s="122"/>
      <c r="O121" s="122"/>
      <c r="P121" s="122"/>
      <c r="Q121" s="121"/>
      <c r="R121" s="122"/>
      <c r="S121" s="121"/>
      <c r="T121" s="122"/>
      <c r="U121" s="122"/>
      <c r="V121" s="122"/>
      <c r="W121" s="122"/>
      <c r="X121" s="122"/>
      <c r="Y121" s="122"/>
      <c r="Z121" s="122"/>
      <c r="AA121" s="122"/>
      <c r="AB121" s="122"/>
      <c r="AC121" s="122"/>
      <c r="AD121" s="122"/>
      <c r="AE121" s="121"/>
      <c r="AF121" s="122"/>
      <c r="AG121" s="121"/>
      <c r="AH121" s="122"/>
      <c r="AI121" s="123"/>
      <c r="AJ121" s="124"/>
      <c r="AK121" s="125">
        <f t="shared" si="2"/>
        <v>0</v>
      </c>
      <c r="AL121" s="126">
        <v>0</v>
      </c>
    </row>
    <row r="122" spans="2:38" ht="60" customHeight="1" thickBot="1" x14ac:dyDescent="0.3">
      <c r="B122" s="130"/>
      <c r="C122" s="130"/>
      <c r="D122" s="131"/>
      <c r="E122" s="107" t="s">
        <v>121</v>
      </c>
      <c r="F122" s="121"/>
      <c r="G122" s="122"/>
      <c r="H122" s="122"/>
      <c r="I122" s="122"/>
      <c r="J122" s="121"/>
      <c r="K122" s="122"/>
      <c r="L122" s="121"/>
      <c r="M122" s="122"/>
      <c r="N122" s="122"/>
      <c r="O122" s="122"/>
      <c r="P122" s="122"/>
      <c r="Q122" s="121"/>
      <c r="R122" s="122"/>
      <c r="S122" s="121"/>
      <c r="T122" s="122"/>
      <c r="U122" s="122"/>
      <c r="V122" s="122"/>
      <c r="W122" s="122"/>
      <c r="X122" s="122"/>
      <c r="Y122" s="122"/>
      <c r="Z122" s="122"/>
      <c r="AA122" s="122"/>
      <c r="AB122" s="122"/>
      <c r="AC122" s="122"/>
      <c r="AD122" s="122"/>
      <c r="AE122" s="121"/>
      <c r="AF122" s="122"/>
      <c r="AG122" s="121"/>
      <c r="AH122" s="122"/>
      <c r="AI122" s="123"/>
      <c r="AJ122" s="124"/>
      <c r="AK122" s="125">
        <f t="shared" si="2"/>
        <v>0</v>
      </c>
      <c r="AL122" s="126">
        <v>0</v>
      </c>
    </row>
    <row r="123" spans="2:38" ht="60" customHeight="1" thickBot="1" x14ac:dyDescent="0.3">
      <c r="B123" s="130"/>
      <c r="C123" s="130"/>
      <c r="D123" s="131"/>
      <c r="E123" s="107" t="s">
        <v>121</v>
      </c>
      <c r="F123" s="121"/>
      <c r="G123" s="122"/>
      <c r="H123" s="122"/>
      <c r="I123" s="122"/>
      <c r="J123" s="121"/>
      <c r="K123" s="122"/>
      <c r="L123" s="121"/>
      <c r="M123" s="122"/>
      <c r="N123" s="122"/>
      <c r="O123" s="122"/>
      <c r="P123" s="122"/>
      <c r="Q123" s="121"/>
      <c r="R123" s="122"/>
      <c r="S123" s="121"/>
      <c r="T123" s="122"/>
      <c r="U123" s="122"/>
      <c r="V123" s="122"/>
      <c r="W123" s="122"/>
      <c r="X123" s="122"/>
      <c r="Y123" s="122"/>
      <c r="Z123" s="122"/>
      <c r="AA123" s="122"/>
      <c r="AB123" s="122"/>
      <c r="AC123" s="122"/>
      <c r="AD123" s="122"/>
      <c r="AE123" s="121"/>
      <c r="AF123" s="122"/>
      <c r="AG123" s="121"/>
      <c r="AH123" s="122"/>
      <c r="AI123" s="123"/>
      <c r="AJ123" s="124"/>
      <c r="AK123" s="125">
        <f t="shared" si="2"/>
        <v>0</v>
      </c>
      <c r="AL123" s="126">
        <v>0</v>
      </c>
    </row>
    <row r="124" spans="2:38" ht="60" customHeight="1" thickBot="1" x14ac:dyDescent="0.3">
      <c r="B124" s="130"/>
      <c r="C124" s="130"/>
      <c r="D124" s="131"/>
      <c r="E124" s="107" t="s">
        <v>121</v>
      </c>
      <c r="F124" s="121"/>
      <c r="G124" s="122"/>
      <c r="H124" s="122"/>
      <c r="I124" s="122"/>
      <c r="J124" s="121"/>
      <c r="K124" s="122"/>
      <c r="L124" s="121"/>
      <c r="M124" s="122"/>
      <c r="N124" s="122"/>
      <c r="O124" s="122"/>
      <c r="P124" s="122"/>
      <c r="Q124" s="121"/>
      <c r="R124" s="122"/>
      <c r="S124" s="121"/>
      <c r="T124" s="122"/>
      <c r="U124" s="122"/>
      <c r="V124" s="122"/>
      <c r="W124" s="122"/>
      <c r="X124" s="122"/>
      <c r="Y124" s="122"/>
      <c r="Z124" s="122"/>
      <c r="AA124" s="122"/>
      <c r="AB124" s="122"/>
      <c r="AC124" s="122"/>
      <c r="AD124" s="122"/>
      <c r="AE124" s="121"/>
      <c r="AF124" s="122"/>
      <c r="AG124" s="121"/>
      <c r="AH124" s="122"/>
      <c r="AI124" s="123"/>
      <c r="AJ124" s="124"/>
      <c r="AK124" s="125">
        <f t="shared" si="2"/>
        <v>0</v>
      </c>
      <c r="AL124" s="126">
        <v>0</v>
      </c>
    </row>
    <row r="125" spans="2:38" ht="60" customHeight="1" thickBot="1" x14ac:dyDescent="0.3">
      <c r="B125" s="130"/>
      <c r="C125" s="130"/>
      <c r="D125" s="131"/>
      <c r="E125" s="107" t="s">
        <v>121</v>
      </c>
      <c r="F125" s="121"/>
      <c r="G125" s="122"/>
      <c r="H125" s="122"/>
      <c r="I125" s="122"/>
      <c r="J125" s="121"/>
      <c r="K125" s="122"/>
      <c r="L125" s="121"/>
      <c r="M125" s="122"/>
      <c r="N125" s="122"/>
      <c r="O125" s="122"/>
      <c r="P125" s="122"/>
      <c r="Q125" s="121"/>
      <c r="R125" s="122"/>
      <c r="S125" s="121"/>
      <c r="T125" s="122"/>
      <c r="U125" s="122"/>
      <c r="V125" s="122"/>
      <c r="W125" s="122"/>
      <c r="X125" s="122"/>
      <c r="Y125" s="122"/>
      <c r="Z125" s="122"/>
      <c r="AA125" s="122"/>
      <c r="AB125" s="122"/>
      <c r="AC125" s="122"/>
      <c r="AD125" s="122"/>
      <c r="AE125" s="121"/>
      <c r="AF125" s="122"/>
      <c r="AG125" s="121"/>
      <c r="AH125" s="122"/>
      <c r="AI125" s="123"/>
      <c r="AJ125" s="124"/>
      <c r="AK125" s="125">
        <f t="shared" si="2"/>
        <v>0</v>
      </c>
      <c r="AL125" s="126">
        <v>0</v>
      </c>
    </row>
    <row r="126" spans="2:38" ht="60" customHeight="1" thickBot="1" x14ac:dyDescent="0.3">
      <c r="B126" s="130"/>
      <c r="C126" s="130"/>
      <c r="D126" s="131"/>
      <c r="E126" s="107" t="s">
        <v>121</v>
      </c>
      <c r="F126" s="121"/>
      <c r="G126" s="122"/>
      <c r="H126" s="122"/>
      <c r="I126" s="122"/>
      <c r="J126" s="121"/>
      <c r="K126" s="122"/>
      <c r="L126" s="121"/>
      <c r="M126" s="122"/>
      <c r="N126" s="122"/>
      <c r="O126" s="122"/>
      <c r="P126" s="122"/>
      <c r="Q126" s="121"/>
      <c r="R126" s="122"/>
      <c r="S126" s="121"/>
      <c r="T126" s="122"/>
      <c r="U126" s="122"/>
      <c r="V126" s="122"/>
      <c r="W126" s="122"/>
      <c r="X126" s="122"/>
      <c r="Y126" s="122"/>
      <c r="Z126" s="122"/>
      <c r="AA126" s="122"/>
      <c r="AB126" s="122"/>
      <c r="AC126" s="122"/>
      <c r="AD126" s="122"/>
      <c r="AE126" s="121"/>
      <c r="AF126" s="122"/>
      <c r="AG126" s="121"/>
      <c r="AH126" s="122"/>
      <c r="AI126" s="123"/>
      <c r="AJ126" s="124"/>
      <c r="AK126" s="125">
        <f t="shared" si="2"/>
        <v>0</v>
      </c>
      <c r="AL126" s="126">
        <v>0</v>
      </c>
    </row>
    <row r="127" spans="2:38" ht="60" customHeight="1" thickBot="1" x14ac:dyDescent="0.3">
      <c r="B127" s="130"/>
      <c r="C127" s="130"/>
      <c r="D127" s="131"/>
      <c r="E127" s="107" t="s">
        <v>121</v>
      </c>
      <c r="F127" s="121"/>
      <c r="G127" s="122"/>
      <c r="H127" s="122"/>
      <c r="I127" s="122"/>
      <c r="J127" s="121"/>
      <c r="K127" s="122"/>
      <c r="L127" s="121"/>
      <c r="M127" s="122"/>
      <c r="N127" s="122"/>
      <c r="O127" s="122"/>
      <c r="P127" s="122"/>
      <c r="Q127" s="121"/>
      <c r="R127" s="122"/>
      <c r="S127" s="121"/>
      <c r="T127" s="122"/>
      <c r="U127" s="122"/>
      <c r="V127" s="122"/>
      <c r="W127" s="122"/>
      <c r="X127" s="122"/>
      <c r="Y127" s="122"/>
      <c r="Z127" s="122"/>
      <c r="AA127" s="122"/>
      <c r="AB127" s="122"/>
      <c r="AC127" s="122"/>
      <c r="AD127" s="122"/>
      <c r="AE127" s="121"/>
      <c r="AF127" s="122"/>
      <c r="AG127" s="121"/>
      <c r="AH127" s="122"/>
      <c r="AI127" s="123"/>
      <c r="AJ127" s="124"/>
      <c r="AK127" s="125">
        <f t="shared" si="2"/>
        <v>0</v>
      </c>
      <c r="AL127" s="126">
        <v>0</v>
      </c>
    </row>
    <row r="128" spans="2:38" ht="60" customHeight="1" thickBot="1" x14ac:dyDescent="0.3">
      <c r="B128" s="130"/>
      <c r="C128" s="130"/>
      <c r="D128" s="131"/>
      <c r="E128" s="107" t="s">
        <v>121</v>
      </c>
      <c r="F128" s="121"/>
      <c r="G128" s="122"/>
      <c r="H128" s="122"/>
      <c r="I128" s="122"/>
      <c r="J128" s="121"/>
      <c r="K128" s="122"/>
      <c r="L128" s="121"/>
      <c r="M128" s="122"/>
      <c r="N128" s="122"/>
      <c r="O128" s="122"/>
      <c r="P128" s="122"/>
      <c r="Q128" s="121"/>
      <c r="R128" s="122"/>
      <c r="S128" s="121"/>
      <c r="T128" s="122"/>
      <c r="U128" s="122"/>
      <c r="V128" s="122"/>
      <c r="W128" s="122"/>
      <c r="X128" s="122"/>
      <c r="Y128" s="122"/>
      <c r="Z128" s="122"/>
      <c r="AA128" s="122"/>
      <c r="AB128" s="122"/>
      <c r="AC128" s="122"/>
      <c r="AD128" s="122"/>
      <c r="AE128" s="121"/>
      <c r="AF128" s="122"/>
      <c r="AG128" s="121"/>
      <c r="AH128" s="122"/>
      <c r="AI128" s="123"/>
      <c r="AJ128" s="124"/>
      <c r="AK128" s="125">
        <f t="shared" si="2"/>
        <v>0</v>
      </c>
      <c r="AL128" s="126">
        <v>0</v>
      </c>
    </row>
    <row r="129" spans="2:38" ht="60" customHeight="1" thickBot="1" x14ac:dyDescent="0.3">
      <c r="B129" s="130"/>
      <c r="C129" s="130"/>
      <c r="D129" s="131"/>
      <c r="E129" s="107" t="s">
        <v>121</v>
      </c>
      <c r="F129" s="121"/>
      <c r="G129" s="122"/>
      <c r="H129" s="122"/>
      <c r="I129" s="122"/>
      <c r="J129" s="121"/>
      <c r="K129" s="122"/>
      <c r="L129" s="121"/>
      <c r="M129" s="122"/>
      <c r="N129" s="122"/>
      <c r="O129" s="122"/>
      <c r="P129" s="122"/>
      <c r="Q129" s="121"/>
      <c r="R129" s="122"/>
      <c r="S129" s="121"/>
      <c r="T129" s="122"/>
      <c r="U129" s="122"/>
      <c r="V129" s="122"/>
      <c r="W129" s="122"/>
      <c r="X129" s="122"/>
      <c r="Y129" s="122"/>
      <c r="Z129" s="122"/>
      <c r="AA129" s="122"/>
      <c r="AB129" s="122"/>
      <c r="AC129" s="122"/>
      <c r="AD129" s="122"/>
      <c r="AE129" s="121"/>
      <c r="AF129" s="122"/>
      <c r="AG129" s="121"/>
      <c r="AH129" s="122"/>
      <c r="AI129" s="123"/>
      <c r="AJ129" s="124"/>
      <c r="AK129" s="125">
        <f t="shared" si="2"/>
        <v>0</v>
      </c>
      <c r="AL129" s="126">
        <v>0</v>
      </c>
    </row>
    <row r="130" spans="2:38" ht="60" customHeight="1" thickBot="1" x14ac:dyDescent="0.3">
      <c r="B130" s="130"/>
      <c r="C130" s="130"/>
      <c r="D130" s="131"/>
      <c r="E130" s="107" t="s">
        <v>121</v>
      </c>
      <c r="F130" s="121"/>
      <c r="G130" s="122"/>
      <c r="H130" s="122"/>
      <c r="I130" s="122"/>
      <c r="J130" s="121"/>
      <c r="K130" s="122"/>
      <c r="L130" s="121"/>
      <c r="M130" s="122"/>
      <c r="N130" s="122"/>
      <c r="O130" s="122"/>
      <c r="P130" s="122"/>
      <c r="Q130" s="121"/>
      <c r="R130" s="122"/>
      <c r="S130" s="121"/>
      <c r="T130" s="122"/>
      <c r="U130" s="122"/>
      <c r="V130" s="122"/>
      <c r="W130" s="122"/>
      <c r="X130" s="122"/>
      <c r="Y130" s="122"/>
      <c r="Z130" s="122"/>
      <c r="AA130" s="122"/>
      <c r="AB130" s="122"/>
      <c r="AC130" s="122"/>
      <c r="AD130" s="122"/>
      <c r="AE130" s="121"/>
      <c r="AF130" s="122"/>
      <c r="AG130" s="121"/>
      <c r="AH130" s="122"/>
      <c r="AI130" s="123"/>
      <c r="AJ130" s="124"/>
      <c r="AK130" s="125">
        <f t="shared" si="2"/>
        <v>0</v>
      </c>
      <c r="AL130" s="126">
        <v>0</v>
      </c>
    </row>
    <row r="131" spans="2:38" ht="60" customHeight="1" thickBot="1" x14ac:dyDescent="0.3">
      <c r="B131" s="130"/>
      <c r="C131" s="130"/>
      <c r="D131" s="131"/>
      <c r="E131" s="107" t="s">
        <v>121</v>
      </c>
      <c r="F131" s="121"/>
      <c r="G131" s="122"/>
      <c r="H131" s="122"/>
      <c r="I131" s="122"/>
      <c r="J131" s="121"/>
      <c r="K131" s="122"/>
      <c r="L131" s="121"/>
      <c r="M131" s="122"/>
      <c r="N131" s="122"/>
      <c r="O131" s="122"/>
      <c r="P131" s="122"/>
      <c r="Q131" s="121"/>
      <c r="R131" s="122"/>
      <c r="S131" s="121"/>
      <c r="T131" s="122"/>
      <c r="U131" s="122"/>
      <c r="V131" s="122"/>
      <c r="W131" s="122"/>
      <c r="X131" s="122"/>
      <c r="Y131" s="122"/>
      <c r="Z131" s="122"/>
      <c r="AA131" s="122"/>
      <c r="AB131" s="122"/>
      <c r="AC131" s="122"/>
      <c r="AD131" s="122"/>
      <c r="AE131" s="121"/>
      <c r="AF131" s="122"/>
      <c r="AG131" s="121"/>
      <c r="AH131" s="122"/>
      <c r="AI131" s="123"/>
      <c r="AJ131" s="124"/>
      <c r="AK131" s="125">
        <f t="shared" si="2"/>
        <v>0</v>
      </c>
      <c r="AL131" s="126">
        <v>0</v>
      </c>
    </row>
    <row r="132" spans="2:38" ht="60" customHeight="1" thickBot="1" x14ac:dyDescent="0.3">
      <c r="B132" s="130"/>
      <c r="C132" s="130"/>
      <c r="D132" s="131"/>
      <c r="E132" s="107" t="s">
        <v>121</v>
      </c>
      <c r="F132" s="121"/>
      <c r="G132" s="122"/>
      <c r="H132" s="122"/>
      <c r="I132" s="122"/>
      <c r="J132" s="121"/>
      <c r="K132" s="122"/>
      <c r="L132" s="121"/>
      <c r="M132" s="122"/>
      <c r="N132" s="122"/>
      <c r="O132" s="122"/>
      <c r="P132" s="122"/>
      <c r="Q132" s="121"/>
      <c r="R132" s="122"/>
      <c r="S132" s="121"/>
      <c r="T132" s="122"/>
      <c r="U132" s="122"/>
      <c r="V132" s="122"/>
      <c r="W132" s="122"/>
      <c r="X132" s="122"/>
      <c r="Y132" s="122"/>
      <c r="Z132" s="122"/>
      <c r="AA132" s="122"/>
      <c r="AB132" s="122"/>
      <c r="AC132" s="122"/>
      <c r="AD132" s="122"/>
      <c r="AE132" s="121"/>
      <c r="AF132" s="122"/>
      <c r="AG132" s="121"/>
      <c r="AH132" s="122"/>
      <c r="AI132" s="123"/>
      <c r="AJ132" s="124"/>
      <c r="AK132" s="125">
        <f t="shared" si="2"/>
        <v>0</v>
      </c>
      <c r="AL132" s="126">
        <v>0</v>
      </c>
    </row>
    <row r="133" spans="2:38" ht="60" customHeight="1" thickBot="1" x14ac:dyDescent="0.3">
      <c r="B133" s="130"/>
      <c r="C133" s="130"/>
      <c r="D133" s="131"/>
      <c r="E133" s="107" t="s">
        <v>121</v>
      </c>
      <c r="F133" s="121"/>
      <c r="G133" s="122"/>
      <c r="H133" s="122"/>
      <c r="I133" s="122"/>
      <c r="J133" s="121"/>
      <c r="K133" s="122"/>
      <c r="L133" s="121"/>
      <c r="M133" s="122"/>
      <c r="N133" s="122"/>
      <c r="O133" s="122"/>
      <c r="P133" s="122"/>
      <c r="Q133" s="121"/>
      <c r="R133" s="122"/>
      <c r="S133" s="121"/>
      <c r="T133" s="122"/>
      <c r="U133" s="122"/>
      <c r="V133" s="122"/>
      <c r="W133" s="122"/>
      <c r="X133" s="122"/>
      <c r="Y133" s="122"/>
      <c r="Z133" s="122"/>
      <c r="AA133" s="122"/>
      <c r="AB133" s="122"/>
      <c r="AC133" s="122"/>
      <c r="AD133" s="122"/>
      <c r="AE133" s="121"/>
      <c r="AF133" s="122"/>
      <c r="AG133" s="121"/>
      <c r="AH133" s="122"/>
      <c r="AI133" s="123"/>
      <c r="AJ133" s="124"/>
      <c r="AK133" s="125">
        <f t="shared" si="2"/>
        <v>0</v>
      </c>
      <c r="AL133" s="126">
        <v>0</v>
      </c>
    </row>
    <row r="134" spans="2:38" ht="60" customHeight="1" thickBot="1" x14ac:dyDescent="0.3">
      <c r="B134" s="130"/>
      <c r="C134" s="130"/>
      <c r="D134" s="131"/>
      <c r="E134" s="107" t="s">
        <v>121</v>
      </c>
      <c r="F134" s="121"/>
      <c r="G134" s="122"/>
      <c r="H134" s="122"/>
      <c r="I134" s="122"/>
      <c r="J134" s="121"/>
      <c r="K134" s="122"/>
      <c r="L134" s="121"/>
      <c r="M134" s="122"/>
      <c r="N134" s="122"/>
      <c r="O134" s="122"/>
      <c r="P134" s="122"/>
      <c r="Q134" s="121"/>
      <c r="R134" s="122"/>
      <c r="S134" s="121"/>
      <c r="T134" s="122"/>
      <c r="U134" s="122"/>
      <c r="V134" s="122"/>
      <c r="W134" s="122"/>
      <c r="X134" s="122"/>
      <c r="Y134" s="122"/>
      <c r="Z134" s="122"/>
      <c r="AA134" s="122"/>
      <c r="AB134" s="122"/>
      <c r="AC134" s="122"/>
      <c r="AD134" s="122"/>
      <c r="AE134" s="121"/>
      <c r="AF134" s="122"/>
      <c r="AG134" s="121"/>
      <c r="AH134" s="122"/>
      <c r="AI134" s="123"/>
      <c r="AJ134" s="124"/>
      <c r="AK134" s="125">
        <f t="shared" si="2"/>
        <v>0</v>
      </c>
      <c r="AL134" s="126">
        <v>0</v>
      </c>
    </row>
    <row r="135" spans="2:38" ht="60" customHeight="1" thickBot="1" x14ac:dyDescent="0.3">
      <c r="B135" s="130"/>
      <c r="C135" s="130"/>
      <c r="D135" s="131"/>
      <c r="E135" s="107" t="s">
        <v>121</v>
      </c>
      <c r="F135" s="121"/>
      <c r="G135" s="122"/>
      <c r="H135" s="122"/>
      <c r="I135" s="122"/>
      <c r="J135" s="121"/>
      <c r="K135" s="122"/>
      <c r="L135" s="121"/>
      <c r="M135" s="122"/>
      <c r="N135" s="122"/>
      <c r="O135" s="122"/>
      <c r="P135" s="122"/>
      <c r="Q135" s="121"/>
      <c r="R135" s="122"/>
      <c r="S135" s="121"/>
      <c r="T135" s="122"/>
      <c r="U135" s="122"/>
      <c r="V135" s="122"/>
      <c r="W135" s="122"/>
      <c r="X135" s="122"/>
      <c r="Y135" s="122"/>
      <c r="Z135" s="122"/>
      <c r="AA135" s="122"/>
      <c r="AB135" s="122"/>
      <c r="AC135" s="122"/>
      <c r="AD135" s="122"/>
      <c r="AE135" s="121"/>
      <c r="AF135" s="122"/>
      <c r="AG135" s="121"/>
      <c r="AH135" s="122"/>
      <c r="AI135" s="123"/>
      <c r="AJ135" s="124"/>
      <c r="AK135" s="125">
        <f t="shared" si="2"/>
        <v>0</v>
      </c>
      <c r="AL135" s="126">
        <v>0</v>
      </c>
    </row>
    <row r="136" spans="2:38" ht="60" customHeight="1" thickBot="1" x14ac:dyDescent="0.3">
      <c r="B136" s="130"/>
      <c r="C136" s="130"/>
      <c r="D136" s="131"/>
      <c r="E136" s="107" t="s">
        <v>121</v>
      </c>
      <c r="F136" s="121"/>
      <c r="G136" s="122"/>
      <c r="H136" s="122"/>
      <c r="I136" s="122"/>
      <c r="J136" s="121"/>
      <c r="K136" s="122"/>
      <c r="L136" s="121"/>
      <c r="M136" s="122"/>
      <c r="N136" s="122"/>
      <c r="O136" s="122"/>
      <c r="P136" s="122"/>
      <c r="Q136" s="121"/>
      <c r="R136" s="122"/>
      <c r="S136" s="121"/>
      <c r="T136" s="122"/>
      <c r="U136" s="122"/>
      <c r="V136" s="122"/>
      <c r="W136" s="122"/>
      <c r="X136" s="122"/>
      <c r="Y136" s="122"/>
      <c r="Z136" s="122"/>
      <c r="AA136" s="122"/>
      <c r="AB136" s="122"/>
      <c r="AC136" s="122"/>
      <c r="AD136" s="122"/>
      <c r="AE136" s="121"/>
      <c r="AF136" s="122"/>
      <c r="AG136" s="121"/>
      <c r="AH136" s="122"/>
      <c r="AI136" s="123"/>
      <c r="AJ136" s="124"/>
      <c r="AK136" s="125">
        <f t="shared" si="2"/>
        <v>0</v>
      </c>
      <c r="AL136" s="126">
        <v>0</v>
      </c>
    </row>
    <row r="137" spans="2:38" ht="60" customHeight="1" thickBot="1" x14ac:dyDescent="0.3">
      <c r="B137" s="130"/>
      <c r="C137" s="130"/>
      <c r="D137" s="131"/>
      <c r="E137" s="107" t="s">
        <v>121</v>
      </c>
      <c r="F137" s="121"/>
      <c r="G137" s="122"/>
      <c r="H137" s="122"/>
      <c r="I137" s="122"/>
      <c r="J137" s="121"/>
      <c r="K137" s="122"/>
      <c r="L137" s="121"/>
      <c r="M137" s="122"/>
      <c r="N137" s="122"/>
      <c r="O137" s="122"/>
      <c r="P137" s="122"/>
      <c r="Q137" s="121"/>
      <c r="R137" s="122"/>
      <c r="S137" s="121"/>
      <c r="T137" s="122"/>
      <c r="U137" s="122"/>
      <c r="V137" s="122"/>
      <c r="W137" s="122"/>
      <c r="X137" s="122"/>
      <c r="Y137" s="122"/>
      <c r="Z137" s="122"/>
      <c r="AA137" s="122"/>
      <c r="AB137" s="122"/>
      <c r="AC137" s="122"/>
      <c r="AD137" s="122"/>
      <c r="AE137" s="121"/>
      <c r="AF137" s="122"/>
      <c r="AG137" s="121"/>
      <c r="AH137" s="122"/>
      <c r="AI137" s="123"/>
      <c r="AJ137" s="124"/>
      <c r="AK137" s="125">
        <f t="shared" si="2"/>
        <v>0</v>
      </c>
      <c r="AL137" s="126">
        <v>0</v>
      </c>
    </row>
    <row r="138" spans="2:38" ht="60" customHeight="1" thickBot="1" x14ac:dyDescent="0.3">
      <c r="B138" s="130"/>
      <c r="C138" s="130"/>
      <c r="D138" s="131"/>
      <c r="E138" s="107" t="s">
        <v>121</v>
      </c>
      <c r="F138" s="121"/>
      <c r="G138" s="122"/>
      <c r="H138" s="122"/>
      <c r="I138" s="122"/>
      <c r="J138" s="121"/>
      <c r="K138" s="122"/>
      <c r="L138" s="121"/>
      <c r="M138" s="122"/>
      <c r="N138" s="122"/>
      <c r="O138" s="122"/>
      <c r="P138" s="122"/>
      <c r="Q138" s="121"/>
      <c r="R138" s="122"/>
      <c r="S138" s="121"/>
      <c r="T138" s="122"/>
      <c r="U138" s="122"/>
      <c r="V138" s="122"/>
      <c r="W138" s="122"/>
      <c r="X138" s="122"/>
      <c r="Y138" s="122"/>
      <c r="Z138" s="122"/>
      <c r="AA138" s="122"/>
      <c r="AB138" s="122"/>
      <c r="AC138" s="122"/>
      <c r="AD138" s="122"/>
      <c r="AE138" s="121"/>
      <c r="AF138" s="122"/>
      <c r="AG138" s="121"/>
      <c r="AH138" s="122"/>
      <c r="AI138" s="123"/>
      <c r="AJ138" s="124"/>
      <c r="AK138" s="125">
        <f t="shared" si="2"/>
        <v>0</v>
      </c>
      <c r="AL138" s="126">
        <v>0</v>
      </c>
    </row>
    <row r="139" spans="2:38" ht="60" customHeight="1" thickBot="1" x14ac:dyDescent="0.3">
      <c r="B139" s="130"/>
      <c r="C139" s="130"/>
      <c r="D139" s="131"/>
      <c r="E139" s="107" t="s">
        <v>121</v>
      </c>
      <c r="F139" s="121"/>
      <c r="G139" s="122"/>
      <c r="H139" s="122"/>
      <c r="I139" s="122"/>
      <c r="J139" s="121"/>
      <c r="K139" s="122"/>
      <c r="L139" s="121"/>
      <c r="M139" s="122"/>
      <c r="N139" s="122"/>
      <c r="O139" s="122"/>
      <c r="P139" s="122"/>
      <c r="Q139" s="121"/>
      <c r="R139" s="122"/>
      <c r="S139" s="121"/>
      <c r="T139" s="122"/>
      <c r="U139" s="122"/>
      <c r="V139" s="122"/>
      <c r="W139" s="122"/>
      <c r="X139" s="122"/>
      <c r="Y139" s="122"/>
      <c r="Z139" s="122"/>
      <c r="AA139" s="122"/>
      <c r="AB139" s="122"/>
      <c r="AC139" s="122"/>
      <c r="AD139" s="122"/>
      <c r="AE139" s="121"/>
      <c r="AF139" s="122"/>
      <c r="AG139" s="121"/>
      <c r="AH139" s="122"/>
      <c r="AI139" s="123"/>
      <c r="AJ139" s="124"/>
      <c r="AK139" s="125">
        <f t="shared" si="2"/>
        <v>0</v>
      </c>
      <c r="AL139" s="126">
        <v>0</v>
      </c>
    </row>
    <row r="140" spans="2:38" ht="60" customHeight="1" thickBot="1" x14ac:dyDescent="0.3">
      <c r="B140" s="130"/>
      <c r="C140" s="130"/>
      <c r="D140" s="131"/>
      <c r="E140" s="107" t="s">
        <v>121</v>
      </c>
      <c r="F140" s="121"/>
      <c r="G140" s="122"/>
      <c r="H140" s="122"/>
      <c r="I140" s="122"/>
      <c r="J140" s="121"/>
      <c r="K140" s="122"/>
      <c r="L140" s="121"/>
      <c r="M140" s="122"/>
      <c r="N140" s="122"/>
      <c r="O140" s="122"/>
      <c r="P140" s="122"/>
      <c r="Q140" s="121"/>
      <c r="R140" s="122"/>
      <c r="S140" s="121"/>
      <c r="T140" s="122"/>
      <c r="U140" s="122"/>
      <c r="V140" s="122"/>
      <c r="W140" s="122"/>
      <c r="X140" s="122"/>
      <c r="Y140" s="122"/>
      <c r="Z140" s="122"/>
      <c r="AA140" s="122"/>
      <c r="AB140" s="122"/>
      <c r="AC140" s="122"/>
      <c r="AD140" s="122"/>
      <c r="AE140" s="121"/>
      <c r="AF140" s="122"/>
      <c r="AG140" s="121"/>
      <c r="AH140" s="122"/>
      <c r="AI140" s="123"/>
      <c r="AJ140" s="124"/>
      <c r="AK140" s="125">
        <f t="shared" si="2"/>
        <v>0</v>
      </c>
      <c r="AL140" s="126">
        <v>0</v>
      </c>
    </row>
    <row r="141" spans="2:38" ht="60" customHeight="1" thickBot="1" x14ac:dyDescent="0.3">
      <c r="B141" s="130"/>
      <c r="C141" s="130"/>
      <c r="D141" s="131"/>
      <c r="E141" s="107" t="s">
        <v>121</v>
      </c>
      <c r="F141" s="121"/>
      <c r="G141" s="122"/>
      <c r="H141" s="122"/>
      <c r="I141" s="122"/>
      <c r="J141" s="121"/>
      <c r="K141" s="122"/>
      <c r="L141" s="121"/>
      <c r="M141" s="122"/>
      <c r="N141" s="122"/>
      <c r="O141" s="122"/>
      <c r="P141" s="122"/>
      <c r="Q141" s="121"/>
      <c r="R141" s="122"/>
      <c r="S141" s="121"/>
      <c r="T141" s="122"/>
      <c r="U141" s="122"/>
      <c r="V141" s="122"/>
      <c r="W141" s="122"/>
      <c r="X141" s="122"/>
      <c r="Y141" s="122"/>
      <c r="Z141" s="122"/>
      <c r="AA141" s="122"/>
      <c r="AB141" s="122"/>
      <c r="AC141" s="122"/>
      <c r="AD141" s="122"/>
      <c r="AE141" s="121"/>
      <c r="AF141" s="122"/>
      <c r="AG141" s="121"/>
      <c r="AH141" s="122"/>
      <c r="AI141" s="123"/>
      <c r="AJ141" s="124"/>
      <c r="AK141" s="125">
        <f t="shared" si="2"/>
        <v>0</v>
      </c>
      <c r="AL141" s="126">
        <v>0</v>
      </c>
    </row>
    <row r="142" spans="2:38" ht="60" customHeight="1" thickBot="1" x14ac:dyDescent="0.3">
      <c r="B142" s="130"/>
      <c r="C142" s="130"/>
      <c r="D142" s="131"/>
      <c r="E142" s="107" t="s">
        <v>121</v>
      </c>
      <c r="F142" s="121"/>
      <c r="G142" s="122"/>
      <c r="H142" s="122"/>
      <c r="I142" s="122"/>
      <c r="J142" s="121"/>
      <c r="K142" s="122"/>
      <c r="L142" s="121"/>
      <c r="M142" s="122"/>
      <c r="N142" s="122"/>
      <c r="O142" s="122"/>
      <c r="P142" s="122"/>
      <c r="Q142" s="121"/>
      <c r="R142" s="122"/>
      <c r="S142" s="121"/>
      <c r="T142" s="122"/>
      <c r="U142" s="122"/>
      <c r="V142" s="122"/>
      <c r="W142" s="122"/>
      <c r="X142" s="122"/>
      <c r="Y142" s="122"/>
      <c r="Z142" s="122"/>
      <c r="AA142" s="122"/>
      <c r="AB142" s="122"/>
      <c r="AC142" s="122"/>
      <c r="AD142" s="122"/>
      <c r="AE142" s="121"/>
      <c r="AF142" s="122"/>
      <c r="AG142" s="121"/>
      <c r="AH142" s="122"/>
      <c r="AI142" s="123"/>
      <c r="AJ142" s="124"/>
      <c r="AK142" s="125">
        <f t="shared" si="2"/>
        <v>0</v>
      </c>
      <c r="AL142" s="126">
        <v>0</v>
      </c>
    </row>
    <row r="143" spans="2:38" ht="60" customHeight="1" thickBot="1" x14ac:dyDescent="0.3">
      <c r="B143" s="130"/>
      <c r="C143" s="130"/>
      <c r="D143" s="131"/>
      <c r="E143" s="107" t="s">
        <v>121</v>
      </c>
      <c r="F143" s="121"/>
      <c r="G143" s="122"/>
      <c r="H143" s="122"/>
      <c r="I143" s="122"/>
      <c r="J143" s="121"/>
      <c r="K143" s="122"/>
      <c r="L143" s="121"/>
      <c r="M143" s="122"/>
      <c r="N143" s="122"/>
      <c r="O143" s="122"/>
      <c r="P143" s="122"/>
      <c r="Q143" s="121"/>
      <c r="R143" s="122"/>
      <c r="S143" s="121"/>
      <c r="T143" s="122"/>
      <c r="U143" s="122"/>
      <c r="V143" s="122"/>
      <c r="W143" s="122"/>
      <c r="X143" s="122"/>
      <c r="Y143" s="122"/>
      <c r="Z143" s="122"/>
      <c r="AA143" s="122"/>
      <c r="AB143" s="122"/>
      <c r="AC143" s="122"/>
      <c r="AD143" s="122"/>
      <c r="AE143" s="121"/>
      <c r="AF143" s="122"/>
      <c r="AG143" s="121"/>
      <c r="AH143" s="122"/>
      <c r="AI143" s="123"/>
      <c r="AJ143" s="124"/>
      <c r="AK143" s="125">
        <f t="shared" si="2"/>
        <v>0</v>
      </c>
      <c r="AL143" s="126">
        <v>0</v>
      </c>
    </row>
    <row r="144" spans="2:38" ht="60" customHeight="1" thickBot="1" x14ac:dyDescent="0.3">
      <c r="B144" s="130"/>
      <c r="C144" s="130"/>
      <c r="D144" s="131"/>
      <c r="E144" s="107" t="s">
        <v>121</v>
      </c>
      <c r="F144" s="121"/>
      <c r="G144" s="122"/>
      <c r="H144" s="122"/>
      <c r="I144" s="122"/>
      <c r="J144" s="121"/>
      <c r="K144" s="122"/>
      <c r="L144" s="121"/>
      <c r="M144" s="122"/>
      <c r="N144" s="122"/>
      <c r="O144" s="122"/>
      <c r="P144" s="122"/>
      <c r="Q144" s="121"/>
      <c r="R144" s="122"/>
      <c r="S144" s="121"/>
      <c r="T144" s="122"/>
      <c r="U144" s="122"/>
      <c r="V144" s="122"/>
      <c r="W144" s="122"/>
      <c r="X144" s="122"/>
      <c r="Y144" s="122"/>
      <c r="Z144" s="122"/>
      <c r="AA144" s="122"/>
      <c r="AB144" s="122"/>
      <c r="AC144" s="122"/>
      <c r="AD144" s="122"/>
      <c r="AE144" s="121"/>
      <c r="AF144" s="122"/>
      <c r="AG144" s="121"/>
      <c r="AH144" s="122"/>
      <c r="AI144" s="123"/>
      <c r="AJ144" s="124"/>
      <c r="AK144" s="125">
        <f t="shared" si="2"/>
        <v>0</v>
      </c>
      <c r="AL144" s="126">
        <v>0</v>
      </c>
    </row>
    <row r="145" spans="2:38" ht="60" customHeight="1" thickBot="1" x14ac:dyDescent="0.3">
      <c r="B145" s="130"/>
      <c r="C145" s="130"/>
      <c r="D145" s="131"/>
      <c r="E145" s="107" t="s">
        <v>121</v>
      </c>
      <c r="F145" s="121"/>
      <c r="G145" s="122"/>
      <c r="H145" s="122"/>
      <c r="I145" s="122"/>
      <c r="J145" s="121"/>
      <c r="K145" s="122"/>
      <c r="L145" s="121"/>
      <c r="M145" s="122"/>
      <c r="N145" s="122"/>
      <c r="O145" s="122"/>
      <c r="P145" s="122"/>
      <c r="Q145" s="121"/>
      <c r="R145" s="122"/>
      <c r="S145" s="121"/>
      <c r="T145" s="122"/>
      <c r="U145" s="122"/>
      <c r="V145" s="122"/>
      <c r="W145" s="122"/>
      <c r="X145" s="122"/>
      <c r="Y145" s="122"/>
      <c r="Z145" s="122"/>
      <c r="AA145" s="122"/>
      <c r="AB145" s="122"/>
      <c r="AC145" s="122"/>
      <c r="AD145" s="122"/>
      <c r="AE145" s="121"/>
      <c r="AF145" s="122"/>
      <c r="AG145" s="121"/>
      <c r="AH145" s="122"/>
      <c r="AI145" s="123"/>
      <c r="AJ145" s="124"/>
      <c r="AK145" s="125">
        <f t="shared" si="2"/>
        <v>0</v>
      </c>
      <c r="AL145" s="126">
        <v>0</v>
      </c>
    </row>
    <row r="146" spans="2:38" ht="60" customHeight="1" thickBot="1" x14ac:dyDescent="0.3">
      <c r="B146" s="130"/>
      <c r="C146" s="130"/>
      <c r="D146" s="131"/>
      <c r="E146" s="107" t="s">
        <v>121</v>
      </c>
      <c r="F146" s="121"/>
      <c r="G146" s="122"/>
      <c r="H146" s="122"/>
      <c r="I146" s="122"/>
      <c r="J146" s="121"/>
      <c r="K146" s="122"/>
      <c r="L146" s="121"/>
      <c r="M146" s="122"/>
      <c r="N146" s="122"/>
      <c r="O146" s="122"/>
      <c r="P146" s="122"/>
      <c r="Q146" s="121"/>
      <c r="R146" s="122"/>
      <c r="S146" s="121"/>
      <c r="T146" s="122"/>
      <c r="U146" s="122"/>
      <c r="V146" s="122"/>
      <c r="W146" s="122"/>
      <c r="X146" s="122"/>
      <c r="Y146" s="122"/>
      <c r="Z146" s="122"/>
      <c r="AA146" s="122"/>
      <c r="AB146" s="122"/>
      <c r="AC146" s="122"/>
      <c r="AD146" s="122"/>
      <c r="AE146" s="121"/>
      <c r="AF146" s="122"/>
      <c r="AG146" s="121"/>
      <c r="AH146" s="122"/>
      <c r="AI146" s="123"/>
      <c r="AJ146" s="124"/>
      <c r="AK146" s="125">
        <f t="shared" si="2"/>
        <v>0</v>
      </c>
      <c r="AL146" s="126">
        <v>0</v>
      </c>
    </row>
    <row r="147" spans="2:38" ht="60" customHeight="1" thickBot="1" x14ac:dyDescent="0.3">
      <c r="B147" s="130"/>
      <c r="C147" s="130"/>
      <c r="D147" s="131"/>
      <c r="E147" s="107" t="s">
        <v>121</v>
      </c>
      <c r="F147" s="121"/>
      <c r="G147" s="122"/>
      <c r="H147" s="122"/>
      <c r="I147" s="122"/>
      <c r="J147" s="121"/>
      <c r="K147" s="122"/>
      <c r="L147" s="121"/>
      <c r="M147" s="122"/>
      <c r="N147" s="122"/>
      <c r="O147" s="122"/>
      <c r="P147" s="122"/>
      <c r="Q147" s="121"/>
      <c r="R147" s="122"/>
      <c r="S147" s="121"/>
      <c r="T147" s="122"/>
      <c r="U147" s="122"/>
      <c r="V147" s="122"/>
      <c r="W147" s="122"/>
      <c r="X147" s="122"/>
      <c r="Y147" s="122"/>
      <c r="Z147" s="122"/>
      <c r="AA147" s="122"/>
      <c r="AB147" s="122"/>
      <c r="AC147" s="122"/>
      <c r="AD147" s="122"/>
      <c r="AE147" s="121"/>
      <c r="AF147" s="122"/>
      <c r="AG147" s="121"/>
      <c r="AH147" s="122"/>
      <c r="AI147" s="123"/>
      <c r="AJ147" s="124"/>
      <c r="AK147" s="125">
        <f t="shared" si="2"/>
        <v>0</v>
      </c>
      <c r="AL147" s="126">
        <v>0</v>
      </c>
    </row>
    <row r="148" spans="2:38" ht="60" customHeight="1" thickBot="1" x14ac:dyDescent="0.3">
      <c r="B148" s="130"/>
      <c r="C148" s="130"/>
      <c r="D148" s="131"/>
      <c r="E148" s="107" t="s">
        <v>121</v>
      </c>
      <c r="F148" s="121"/>
      <c r="G148" s="122"/>
      <c r="H148" s="122"/>
      <c r="I148" s="122"/>
      <c r="J148" s="121"/>
      <c r="K148" s="122"/>
      <c r="L148" s="121"/>
      <c r="M148" s="122"/>
      <c r="N148" s="122"/>
      <c r="O148" s="122"/>
      <c r="P148" s="122"/>
      <c r="Q148" s="121"/>
      <c r="R148" s="122"/>
      <c r="S148" s="121"/>
      <c r="T148" s="122"/>
      <c r="U148" s="122"/>
      <c r="V148" s="122"/>
      <c r="W148" s="122"/>
      <c r="X148" s="122"/>
      <c r="Y148" s="122"/>
      <c r="Z148" s="122"/>
      <c r="AA148" s="122"/>
      <c r="AB148" s="122"/>
      <c r="AC148" s="122"/>
      <c r="AD148" s="122"/>
      <c r="AE148" s="121"/>
      <c r="AF148" s="122"/>
      <c r="AG148" s="121"/>
      <c r="AH148" s="122"/>
      <c r="AI148" s="123"/>
      <c r="AJ148" s="124"/>
      <c r="AK148" s="125">
        <f t="shared" si="2"/>
        <v>0</v>
      </c>
      <c r="AL148" s="126">
        <v>0</v>
      </c>
    </row>
    <row r="149" spans="2:38" ht="60" customHeight="1" thickBot="1" x14ac:dyDescent="0.3">
      <c r="B149" s="130"/>
      <c r="C149" s="130"/>
      <c r="D149" s="131"/>
      <c r="E149" s="107" t="s">
        <v>121</v>
      </c>
      <c r="F149" s="121"/>
      <c r="G149" s="122"/>
      <c r="H149" s="122"/>
      <c r="I149" s="122"/>
      <c r="J149" s="121"/>
      <c r="K149" s="122"/>
      <c r="L149" s="121"/>
      <c r="M149" s="122"/>
      <c r="N149" s="122"/>
      <c r="O149" s="122"/>
      <c r="P149" s="122"/>
      <c r="Q149" s="121"/>
      <c r="R149" s="122"/>
      <c r="S149" s="121"/>
      <c r="T149" s="122"/>
      <c r="U149" s="122"/>
      <c r="V149" s="122"/>
      <c r="W149" s="122"/>
      <c r="X149" s="122"/>
      <c r="Y149" s="122"/>
      <c r="Z149" s="122"/>
      <c r="AA149" s="122"/>
      <c r="AB149" s="122"/>
      <c r="AC149" s="122"/>
      <c r="AD149" s="122"/>
      <c r="AE149" s="121"/>
      <c r="AF149" s="122"/>
      <c r="AG149" s="121"/>
      <c r="AH149" s="122"/>
      <c r="AI149" s="123"/>
      <c r="AJ149" s="124"/>
      <c r="AK149" s="125">
        <f t="shared" ref="AK149:AK201" si="3">SUM(F149:AJ149)</f>
        <v>0</v>
      </c>
      <c r="AL149" s="126">
        <v>0</v>
      </c>
    </row>
    <row r="150" spans="2:38" ht="60" customHeight="1" thickBot="1" x14ac:dyDescent="0.3">
      <c r="B150" s="130"/>
      <c r="C150" s="130"/>
      <c r="D150" s="131"/>
      <c r="E150" s="107" t="s">
        <v>121</v>
      </c>
      <c r="F150" s="121"/>
      <c r="G150" s="122"/>
      <c r="H150" s="122"/>
      <c r="I150" s="122"/>
      <c r="J150" s="121"/>
      <c r="K150" s="122"/>
      <c r="L150" s="121"/>
      <c r="M150" s="122"/>
      <c r="N150" s="122"/>
      <c r="O150" s="122"/>
      <c r="P150" s="122"/>
      <c r="Q150" s="121"/>
      <c r="R150" s="122"/>
      <c r="S150" s="121"/>
      <c r="T150" s="122"/>
      <c r="U150" s="122"/>
      <c r="V150" s="122"/>
      <c r="W150" s="122"/>
      <c r="X150" s="122"/>
      <c r="Y150" s="122"/>
      <c r="Z150" s="122"/>
      <c r="AA150" s="122"/>
      <c r="AB150" s="122"/>
      <c r="AC150" s="122"/>
      <c r="AD150" s="122"/>
      <c r="AE150" s="121"/>
      <c r="AF150" s="122"/>
      <c r="AG150" s="121"/>
      <c r="AH150" s="122"/>
      <c r="AI150" s="123"/>
      <c r="AJ150" s="124"/>
      <c r="AK150" s="125">
        <f t="shared" si="3"/>
        <v>0</v>
      </c>
      <c r="AL150" s="126">
        <v>0</v>
      </c>
    </row>
    <row r="151" spans="2:38" ht="60" customHeight="1" thickBot="1" x14ac:dyDescent="0.3">
      <c r="B151" s="130"/>
      <c r="C151" s="130"/>
      <c r="D151" s="131"/>
      <c r="E151" s="107" t="s">
        <v>121</v>
      </c>
      <c r="F151" s="121"/>
      <c r="G151" s="122"/>
      <c r="H151" s="122"/>
      <c r="I151" s="122"/>
      <c r="J151" s="121"/>
      <c r="K151" s="122"/>
      <c r="L151" s="121"/>
      <c r="M151" s="122"/>
      <c r="N151" s="122"/>
      <c r="O151" s="122"/>
      <c r="P151" s="122"/>
      <c r="Q151" s="121"/>
      <c r="R151" s="122"/>
      <c r="S151" s="121"/>
      <c r="T151" s="122"/>
      <c r="U151" s="122"/>
      <c r="V151" s="122"/>
      <c r="W151" s="122"/>
      <c r="X151" s="122"/>
      <c r="Y151" s="122"/>
      <c r="Z151" s="122"/>
      <c r="AA151" s="122"/>
      <c r="AB151" s="122"/>
      <c r="AC151" s="122"/>
      <c r="AD151" s="122"/>
      <c r="AE151" s="121"/>
      <c r="AF151" s="122"/>
      <c r="AG151" s="121"/>
      <c r="AH151" s="122"/>
      <c r="AI151" s="123"/>
      <c r="AJ151" s="124"/>
      <c r="AK151" s="125">
        <f t="shared" si="3"/>
        <v>0</v>
      </c>
      <c r="AL151" s="126">
        <v>0</v>
      </c>
    </row>
    <row r="152" spans="2:38" ht="60" customHeight="1" thickBot="1" x14ac:dyDescent="0.3">
      <c r="B152" s="130"/>
      <c r="C152" s="130"/>
      <c r="D152" s="131"/>
      <c r="E152" s="107" t="s">
        <v>121</v>
      </c>
      <c r="F152" s="121"/>
      <c r="G152" s="122"/>
      <c r="H152" s="122"/>
      <c r="I152" s="122"/>
      <c r="J152" s="121"/>
      <c r="K152" s="122"/>
      <c r="L152" s="121"/>
      <c r="M152" s="122"/>
      <c r="N152" s="122"/>
      <c r="O152" s="122"/>
      <c r="P152" s="122"/>
      <c r="Q152" s="121"/>
      <c r="R152" s="122"/>
      <c r="S152" s="121"/>
      <c r="T152" s="122"/>
      <c r="U152" s="122"/>
      <c r="V152" s="122"/>
      <c r="W152" s="122"/>
      <c r="X152" s="122"/>
      <c r="Y152" s="122"/>
      <c r="Z152" s="122"/>
      <c r="AA152" s="122"/>
      <c r="AB152" s="122"/>
      <c r="AC152" s="122"/>
      <c r="AD152" s="122"/>
      <c r="AE152" s="121"/>
      <c r="AF152" s="122"/>
      <c r="AG152" s="121"/>
      <c r="AH152" s="122"/>
      <c r="AI152" s="123"/>
      <c r="AJ152" s="124"/>
      <c r="AK152" s="125">
        <f t="shared" si="3"/>
        <v>0</v>
      </c>
      <c r="AL152" s="126">
        <v>0</v>
      </c>
    </row>
    <row r="153" spans="2:38" ht="60" customHeight="1" thickBot="1" x14ac:dyDescent="0.3">
      <c r="B153" s="130"/>
      <c r="C153" s="130"/>
      <c r="D153" s="131"/>
      <c r="E153" s="107" t="s">
        <v>121</v>
      </c>
      <c r="F153" s="121"/>
      <c r="G153" s="122"/>
      <c r="H153" s="122"/>
      <c r="I153" s="122"/>
      <c r="J153" s="121"/>
      <c r="K153" s="122"/>
      <c r="L153" s="121"/>
      <c r="M153" s="122"/>
      <c r="N153" s="122"/>
      <c r="O153" s="122"/>
      <c r="P153" s="122"/>
      <c r="Q153" s="121"/>
      <c r="R153" s="122"/>
      <c r="S153" s="121"/>
      <c r="T153" s="122"/>
      <c r="U153" s="122"/>
      <c r="V153" s="122"/>
      <c r="W153" s="122"/>
      <c r="X153" s="122"/>
      <c r="Y153" s="122"/>
      <c r="Z153" s="122"/>
      <c r="AA153" s="122"/>
      <c r="AB153" s="122"/>
      <c r="AC153" s="122"/>
      <c r="AD153" s="122"/>
      <c r="AE153" s="121"/>
      <c r="AF153" s="122"/>
      <c r="AG153" s="121"/>
      <c r="AH153" s="122"/>
      <c r="AI153" s="123"/>
      <c r="AJ153" s="124"/>
      <c r="AK153" s="125">
        <f t="shared" si="3"/>
        <v>0</v>
      </c>
      <c r="AL153" s="126">
        <v>0</v>
      </c>
    </row>
    <row r="154" spans="2:38" ht="60" customHeight="1" thickBot="1" x14ac:dyDescent="0.3">
      <c r="B154" s="130"/>
      <c r="C154" s="130"/>
      <c r="D154" s="131"/>
      <c r="E154" s="107" t="s">
        <v>121</v>
      </c>
      <c r="F154" s="121"/>
      <c r="G154" s="122"/>
      <c r="H154" s="122"/>
      <c r="I154" s="122"/>
      <c r="J154" s="121"/>
      <c r="K154" s="122"/>
      <c r="L154" s="121"/>
      <c r="M154" s="122"/>
      <c r="N154" s="122"/>
      <c r="O154" s="122"/>
      <c r="P154" s="122"/>
      <c r="Q154" s="121"/>
      <c r="R154" s="122"/>
      <c r="S154" s="121"/>
      <c r="T154" s="122"/>
      <c r="U154" s="122"/>
      <c r="V154" s="122"/>
      <c r="W154" s="122"/>
      <c r="X154" s="122"/>
      <c r="Y154" s="122"/>
      <c r="Z154" s="122"/>
      <c r="AA154" s="122"/>
      <c r="AB154" s="122"/>
      <c r="AC154" s="122"/>
      <c r="AD154" s="122"/>
      <c r="AE154" s="121"/>
      <c r="AF154" s="122"/>
      <c r="AG154" s="121"/>
      <c r="AH154" s="122"/>
      <c r="AI154" s="123"/>
      <c r="AJ154" s="124"/>
      <c r="AK154" s="125">
        <f t="shared" si="3"/>
        <v>0</v>
      </c>
      <c r="AL154" s="126">
        <v>0</v>
      </c>
    </row>
    <row r="155" spans="2:38" ht="60" customHeight="1" thickBot="1" x14ac:dyDescent="0.3">
      <c r="B155" s="130"/>
      <c r="C155" s="130"/>
      <c r="D155" s="131"/>
      <c r="E155" s="107" t="s">
        <v>121</v>
      </c>
      <c r="F155" s="121"/>
      <c r="G155" s="122"/>
      <c r="H155" s="122"/>
      <c r="I155" s="122"/>
      <c r="J155" s="121"/>
      <c r="K155" s="122"/>
      <c r="L155" s="121"/>
      <c r="M155" s="122"/>
      <c r="N155" s="122"/>
      <c r="O155" s="122"/>
      <c r="P155" s="122"/>
      <c r="Q155" s="121"/>
      <c r="R155" s="122"/>
      <c r="S155" s="121"/>
      <c r="T155" s="122"/>
      <c r="U155" s="122"/>
      <c r="V155" s="122"/>
      <c r="W155" s="122"/>
      <c r="X155" s="122"/>
      <c r="Y155" s="122"/>
      <c r="Z155" s="122"/>
      <c r="AA155" s="122"/>
      <c r="AB155" s="122"/>
      <c r="AC155" s="122"/>
      <c r="AD155" s="122"/>
      <c r="AE155" s="121"/>
      <c r="AF155" s="122"/>
      <c r="AG155" s="121"/>
      <c r="AH155" s="122"/>
      <c r="AI155" s="123"/>
      <c r="AJ155" s="124"/>
      <c r="AK155" s="125">
        <f t="shared" si="3"/>
        <v>0</v>
      </c>
      <c r="AL155" s="126">
        <v>0</v>
      </c>
    </row>
    <row r="156" spans="2:38" ht="60" customHeight="1" thickBot="1" x14ac:dyDescent="0.3">
      <c r="B156" s="130"/>
      <c r="C156" s="130"/>
      <c r="D156" s="131"/>
      <c r="E156" s="107" t="s">
        <v>121</v>
      </c>
      <c r="F156" s="121"/>
      <c r="G156" s="122"/>
      <c r="H156" s="122"/>
      <c r="I156" s="122"/>
      <c r="J156" s="121"/>
      <c r="K156" s="122"/>
      <c r="L156" s="121"/>
      <c r="M156" s="122"/>
      <c r="N156" s="122"/>
      <c r="O156" s="122"/>
      <c r="P156" s="122"/>
      <c r="Q156" s="121"/>
      <c r="R156" s="122"/>
      <c r="S156" s="121"/>
      <c r="T156" s="122"/>
      <c r="U156" s="122"/>
      <c r="V156" s="122"/>
      <c r="W156" s="122"/>
      <c r="X156" s="122"/>
      <c r="Y156" s="122"/>
      <c r="Z156" s="122"/>
      <c r="AA156" s="122"/>
      <c r="AB156" s="122"/>
      <c r="AC156" s="122"/>
      <c r="AD156" s="122"/>
      <c r="AE156" s="121"/>
      <c r="AF156" s="122"/>
      <c r="AG156" s="121"/>
      <c r="AH156" s="122"/>
      <c r="AI156" s="123"/>
      <c r="AJ156" s="124"/>
      <c r="AK156" s="125">
        <f t="shared" si="3"/>
        <v>0</v>
      </c>
      <c r="AL156" s="126">
        <v>0</v>
      </c>
    </row>
    <row r="157" spans="2:38" ht="60" customHeight="1" thickBot="1" x14ac:dyDescent="0.3">
      <c r="B157" s="130"/>
      <c r="C157" s="130"/>
      <c r="D157" s="131"/>
      <c r="E157" s="107" t="s">
        <v>121</v>
      </c>
      <c r="F157" s="121"/>
      <c r="G157" s="122"/>
      <c r="H157" s="122"/>
      <c r="I157" s="122"/>
      <c r="J157" s="121"/>
      <c r="K157" s="122"/>
      <c r="L157" s="121"/>
      <c r="M157" s="122"/>
      <c r="N157" s="122"/>
      <c r="O157" s="122"/>
      <c r="P157" s="122"/>
      <c r="Q157" s="121"/>
      <c r="R157" s="122"/>
      <c r="S157" s="121"/>
      <c r="T157" s="122"/>
      <c r="U157" s="122"/>
      <c r="V157" s="122"/>
      <c r="W157" s="122"/>
      <c r="X157" s="122"/>
      <c r="Y157" s="122"/>
      <c r="Z157" s="122"/>
      <c r="AA157" s="122"/>
      <c r="AB157" s="122"/>
      <c r="AC157" s="122"/>
      <c r="AD157" s="122"/>
      <c r="AE157" s="121"/>
      <c r="AF157" s="122"/>
      <c r="AG157" s="121"/>
      <c r="AH157" s="122"/>
      <c r="AI157" s="123"/>
      <c r="AJ157" s="124"/>
      <c r="AK157" s="125">
        <f t="shared" si="3"/>
        <v>0</v>
      </c>
      <c r="AL157" s="126">
        <v>0</v>
      </c>
    </row>
    <row r="158" spans="2:38" ht="60" customHeight="1" thickBot="1" x14ac:dyDescent="0.3">
      <c r="B158" s="130"/>
      <c r="C158" s="130"/>
      <c r="D158" s="131"/>
      <c r="E158" s="107" t="s">
        <v>121</v>
      </c>
      <c r="F158" s="121"/>
      <c r="G158" s="122"/>
      <c r="H158" s="122"/>
      <c r="I158" s="122"/>
      <c r="J158" s="121"/>
      <c r="K158" s="122"/>
      <c r="L158" s="121"/>
      <c r="M158" s="122"/>
      <c r="N158" s="122"/>
      <c r="O158" s="122"/>
      <c r="P158" s="122"/>
      <c r="Q158" s="121"/>
      <c r="R158" s="122"/>
      <c r="S158" s="121"/>
      <c r="T158" s="122"/>
      <c r="U158" s="122"/>
      <c r="V158" s="122"/>
      <c r="W158" s="122"/>
      <c r="X158" s="122"/>
      <c r="Y158" s="122"/>
      <c r="Z158" s="122"/>
      <c r="AA158" s="122"/>
      <c r="AB158" s="122"/>
      <c r="AC158" s="122"/>
      <c r="AD158" s="122"/>
      <c r="AE158" s="121"/>
      <c r="AF158" s="122"/>
      <c r="AG158" s="121"/>
      <c r="AH158" s="122"/>
      <c r="AI158" s="123"/>
      <c r="AJ158" s="124"/>
      <c r="AK158" s="125">
        <f t="shared" si="3"/>
        <v>0</v>
      </c>
      <c r="AL158" s="126">
        <v>0</v>
      </c>
    </row>
    <row r="159" spans="2:38" ht="60" customHeight="1" thickBot="1" x14ac:dyDescent="0.3">
      <c r="B159" s="130"/>
      <c r="C159" s="130"/>
      <c r="D159" s="131"/>
      <c r="E159" s="107" t="s">
        <v>121</v>
      </c>
      <c r="F159" s="121"/>
      <c r="G159" s="122"/>
      <c r="H159" s="122"/>
      <c r="I159" s="122"/>
      <c r="J159" s="121"/>
      <c r="K159" s="122"/>
      <c r="L159" s="121"/>
      <c r="M159" s="122"/>
      <c r="N159" s="122"/>
      <c r="O159" s="122"/>
      <c r="P159" s="122"/>
      <c r="Q159" s="121"/>
      <c r="R159" s="122"/>
      <c r="S159" s="121"/>
      <c r="T159" s="122"/>
      <c r="U159" s="122"/>
      <c r="V159" s="122"/>
      <c r="W159" s="122"/>
      <c r="X159" s="122"/>
      <c r="Y159" s="122"/>
      <c r="Z159" s="122"/>
      <c r="AA159" s="122"/>
      <c r="AB159" s="122"/>
      <c r="AC159" s="122"/>
      <c r="AD159" s="122"/>
      <c r="AE159" s="121"/>
      <c r="AF159" s="122"/>
      <c r="AG159" s="121"/>
      <c r="AH159" s="122"/>
      <c r="AI159" s="123"/>
      <c r="AJ159" s="124"/>
      <c r="AK159" s="125">
        <f t="shared" si="3"/>
        <v>0</v>
      </c>
      <c r="AL159" s="126">
        <v>0</v>
      </c>
    </row>
    <row r="160" spans="2:38" ht="60" customHeight="1" thickBot="1" x14ac:dyDescent="0.3">
      <c r="B160" s="130"/>
      <c r="C160" s="130"/>
      <c r="D160" s="131"/>
      <c r="E160" s="107" t="s">
        <v>121</v>
      </c>
      <c r="F160" s="121"/>
      <c r="G160" s="122"/>
      <c r="H160" s="122"/>
      <c r="I160" s="122"/>
      <c r="J160" s="121"/>
      <c r="K160" s="122"/>
      <c r="L160" s="121"/>
      <c r="M160" s="122"/>
      <c r="N160" s="122"/>
      <c r="O160" s="122"/>
      <c r="P160" s="122"/>
      <c r="Q160" s="121"/>
      <c r="R160" s="122"/>
      <c r="S160" s="121"/>
      <c r="T160" s="122"/>
      <c r="U160" s="122"/>
      <c r="V160" s="122"/>
      <c r="W160" s="122"/>
      <c r="X160" s="122"/>
      <c r="Y160" s="122"/>
      <c r="Z160" s="122"/>
      <c r="AA160" s="122"/>
      <c r="AB160" s="122"/>
      <c r="AC160" s="122"/>
      <c r="AD160" s="122"/>
      <c r="AE160" s="121"/>
      <c r="AF160" s="122"/>
      <c r="AG160" s="121"/>
      <c r="AH160" s="122"/>
      <c r="AI160" s="123"/>
      <c r="AJ160" s="124"/>
      <c r="AK160" s="125">
        <f t="shared" si="3"/>
        <v>0</v>
      </c>
      <c r="AL160" s="126">
        <v>0</v>
      </c>
    </row>
    <row r="161" spans="2:38" ht="60" customHeight="1" thickBot="1" x14ac:dyDescent="0.3">
      <c r="B161" s="130"/>
      <c r="C161" s="130"/>
      <c r="D161" s="131"/>
      <c r="E161" s="107" t="s">
        <v>121</v>
      </c>
      <c r="F161" s="121"/>
      <c r="G161" s="122"/>
      <c r="H161" s="122"/>
      <c r="I161" s="122"/>
      <c r="J161" s="121"/>
      <c r="K161" s="122"/>
      <c r="L161" s="121"/>
      <c r="M161" s="122"/>
      <c r="N161" s="122"/>
      <c r="O161" s="122"/>
      <c r="P161" s="122"/>
      <c r="Q161" s="121"/>
      <c r="R161" s="122"/>
      <c r="S161" s="121"/>
      <c r="T161" s="122"/>
      <c r="U161" s="122"/>
      <c r="V161" s="122"/>
      <c r="W161" s="122"/>
      <c r="X161" s="122"/>
      <c r="Y161" s="122"/>
      <c r="Z161" s="122"/>
      <c r="AA161" s="122"/>
      <c r="AB161" s="122"/>
      <c r="AC161" s="122"/>
      <c r="AD161" s="122"/>
      <c r="AE161" s="121"/>
      <c r="AF161" s="122"/>
      <c r="AG161" s="121"/>
      <c r="AH161" s="122"/>
      <c r="AI161" s="123"/>
      <c r="AJ161" s="124"/>
      <c r="AK161" s="125">
        <f t="shared" si="3"/>
        <v>0</v>
      </c>
      <c r="AL161" s="126">
        <v>0</v>
      </c>
    </row>
    <row r="162" spans="2:38" ht="60" customHeight="1" thickBot="1" x14ac:dyDescent="0.3">
      <c r="B162" s="130"/>
      <c r="C162" s="130"/>
      <c r="D162" s="131"/>
      <c r="E162" s="107" t="s">
        <v>121</v>
      </c>
      <c r="F162" s="121"/>
      <c r="G162" s="122"/>
      <c r="H162" s="122"/>
      <c r="I162" s="122"/>
      <c r="J162" s="121"/>
      <c r="K162" s="122"/>
      <c r="L162" s="121"/>
      <c r="M162" s="122"/>
      <c r="N162" s="122"/>
      <c r="O162" s="122"/>
      <c r="P162" s="122"/>
      <c r="Q162" s="121"/>
      <c r="R162" s="122"/>
      <c r="S162" s="121"/>
      <c r="T162" s="122"/>
      <c r="U162" s="122"/>
      <c r="V162" s="122"/>
      <c r="W162" s="122"/>
      <c r="X162" s="122"/>
      <c r="Y162" s="122"/>
      <c r="Z162" s="122"/>
      <c r="AA162" s="122"/>
      <c r="AB162" s="122"/>
      <c r="AC162" s="122"/>
      <c r="AD162" s="122"/>
      <c r="AE162" s="121"/>
      <c r="AF162" s="122"/>
      <c r="AG162" s="121"/>
      <c r="AH162" s="122"/>
      <c r="AI162" s="123"/>
      <c r="AJ162" s="124"/>
      <c r="AK162" s="125">
        <f t="shared" si="3"/>
        <v>0</v>
      </c>
      <c r="AL162" s="126">
        <v>0</v>
      </c>
    </row>
    <row r="163" spans="2:38" ht="60" customHeight="1" thickBot="1" x14ac:dyDescent="0.3">
      <c r="B163" s="130"/>
      <c r="C163" s="130"/>
      <c r="D163" s="131"/>
      <c r="E163" s="107" t="s">
        <v>121</v>
      </c>
      <c r="F163" s="121"/>
      <c r="G163" s="122"/>
      <c r="H163" s="122"/>
      <c r="I163" s="122"/>
      <c r="J163" s="121"/>
      <c r="K163" s="122"/>
      <c r="L163" s="121"/>
      <c r="M163" s="122"/>
      <c r="N163" s="122"/>
      <c r="O163" s="122"/>
      <c r="P163" s="122"/>
      <c r="Q163" s="121"/>
      <c r="R163" s="122"/>
      <c r="S163" s="121"/>
      <c r="T163" s="122"/>
      <c r="U163" s="122"/>
      <c r="V163" s="122"/>
      <c r="W163" s="122"/>
      <c r="X163" s="122"/>
      <c r="Y163" s="122"/>
      <c r="Z163" s="122"/>
      <c r="AA163" s="122"/>
      <c r="AB163" s="122"/>
      <c r="AC163" s="122"/>
      <c r="AD163" s="122"/>
      <c r="AE163" s="121"/>
      <c r="AF163" s="122"/>
      <c r="AG163" s="121"/>
      <c r="AH163" s="122"/>
      <c r="AI163" s="123"/>
      <c r="AJ163" s="124"/>
      <c r="AK163" s="125">
        <f t="shared" si="3"/>
        <v>0</v>
      </c>
      <c r="AL163" s="126">
        <v>0</v>
      </c>
    </row>
    <row r="164" spans="2:38" ht="60" customHeight="1" thickBot="1" x14ac:dyDescent="0.3">
      <c r="B164" s="130"/>
      <c r="C164" s="130"/>
      <c r="D164" s="131"/>
      <c r="E164" s="107" t="s">
        <v>121</v>
      </c>
      <c r="F164" s="121"/>
      <c r="G164" s="122"/>
      <c r="H164" s="122"/>
      <c r="I164" s="122"/>
      <c r="J164" s="121"/>
      <c r="K164" s="122"/>
      <c r="L164" s="121"/>
      <c r="M164" s="122"/>
      <c r="N164" s="122"/>
      <c r="O164" s="122"/>
      <c r="P164" s="122"/>
      <c r="Q164" s="121"/>
      <c r="R164" s="122"/>
      <c r="S164" s="121"/>
      <c r="T164" s="122"/>
      <c r="U164" s="122"/>
      <c r="V164" s="122"/>
      <c r="W164" s="122"/>
      <c r="X164" s="122"/>
      <c r="Y164" s="122"/>
      <c r="Z164" s="122"/>
      <c r="AA164" s="122"/>
      <c r="AB164" s="122"/>
      <c r="AC164" s="122"/>
      <c r="AD164" s="122"/>
      <c r="AE164" s="121"/>
      <c r="AF164" s="122"/>
      <c r="AG164" s="121"/>
      <c r="AH164" s="122"/>
      <c r="AI164" s="123"/>
      <c r="AJ164" s="124"/>
      <c r="AK164" s="125">
        <f t="shared" si="3"/>
        <v>0</v>
      </c>
      <c r="AL164" s="126">
        <v>0</v>
      </c>
    </row>
    <row r="165" spans="2:38" ht="60" customHeight="1" thickBot="1" x14ac:dyDescent="0.3">
      <c r="B165" s="130"/>
      <c r="C165" s="130"/>
      <c r="D165" s="131"/>
      <c r="E165" s="107" t="s">
        <v>121</v>
      </c>
      <c r="F165" s="121"/>
      <c r="G165" s="122"/>
      <c r="H165" s="122"/>
      <c r="I165" s="122"/>
      <c r="J165" s="121"/>
      <c r="K165" s="122"/>
      <c r="L165" s="121"/>
      <c r="M165" s="122"/>
      <c r="N165" s="122"/>
      <c r="O165" s="122"/>
      <c r="P165" s="122"/>
      <c r="Q165" s="121"/>
      <c r="R165" s="122"/>
      <c r="S165" s="121"/>
      <c r="T165" s="122"/>
      <c r="U165" s="122"/>
      <c r="V165" s="122"/>
      <c r="W165" s="122"/>
      <c r="X165" s="122"/>
      <c r="Y165" s="122"/>
      <c r="Z165" s="122"/>
      <c r="AA165" s="122"/>
      <c r="AB165" s="122"/>
      <c r="AC165" s="122"/>
      <c r="AD165" s="122"/>
      <c r="AE165" s="121"/>
      <c r="AF165" s="122"/>
      <c r="AG165" s="121"/>
      <c r="AH165" s="122"/>
      <c r="AI165" s="123"/>
      <c r="AJ165" s="124"/>
      <c r="AK165" s="125">
        <f t="shared" si="3"/>
        <v>0</v>
      </c>
      <c r="AL165" s="126">
        <v>0</v>
      </c>
    </row>
    <row r="166" spans="2:38" ht="60" customHeight="1" thickBot="1" x14ac:dyDescent="0.3">
      <c r="B166" s="130"/>
      <c r="C166" s="130"/>
      <c r="D166" s="131"/>
      <c r="E166" s="107" t="s">
        <v>121</v>
      </c>
      <c r="F166" s="121"/>
      <c r="G166" s="122"/>
      <c r="H166" s="122"/>
      <c r="I166" s="122"/>
      <c r="J166" s="121"/>
      <c r="K166" s="122"/>
      <c r="L166" s="121"/>
      <c r="M166" s="122"/>
      <c r="N166" s="122"/>
      <c r="O166" s="122"/>
      <c r="P166" s="122"/>
      <c r="Q166" s="121"/>
      <c r="R166" s="122"/>
      <c r="S166" s="121"/>
      <c r="T166" s="122"/>
      <c r="U166" s="122"/>
      <c r="V166" s="122"/>
      <c r="W166" s="122"/>
      <c r="X166" s="122"/>
      <c r="Y166" s="122"/>
      <c r="Z166" s="122"/>
      <c r="AA166" s="122"/>
      <c r="AB166" s="122"/>
      <c r="AC166" s="122"/>
      <c r="AD166" s="122"/>
      <c r="AE166" s="121"/>
      <c r="AF166" s="122"/>
      <c r="AG166" s="121"/>
      <c r="AH166" s="122"/>
      <c r="AI166" s="123"/>
      <c r="AJ166" s="124"/>
      <c r="AK166" s="125">
        <f t="shared" si="3"/>
        <v>0</v>
      </c>
      <c r="AL166" s="126">
        <v>0</v>
      </c>
    </row>
    <row r="167" spans="2:38" ht="60" customHeight="1" thickBot="1" x14ac:dyDescent="0.3">
      <c r="B167" s="130"/>
      <c r="C167" s="130"/>
      <c r="D167" s="131"/>
      <c r="E167" s="107" t="s">
        <v>121</v>
      </c>
      <c r="F167" s="121"/>
      <c r="G167" s="122"/>
      <c r="H167" s="122"/>
      <c r="I167" s="122"/>
      <c r="J167" s="121"/>
      <c r="K167" s="122"/>
      <c r="L167" s="121"/>
      <c r="M167" s="122"/>
      <c r="N167" s="122"/>
      <c r="O167" s="122"/>
      <c r="P167" s="122"/>
      <c r="Q167" s="121"/>
      <c r="R167" s="122"/>
      <c r="S167" s="121"/>
      <c r="T167" s="122"/>
      <c r="U167" s="122"/>
      <c r="V167" s="122"/>
      <c r="W167" s="122"/>
      <c r="X167" s="122"/>
      <c r="Y167" s="122"/>
      <c r="Z167" s="122"/>
      <c r="AA167" s="122"/>
      <c r="AB167" s="122"/>
      <c r="AC167" s="122"/>
      <c r="AD167" s="122"/>
      <c r="AE167" s="121"/>
      <c r="AF167" s="122"/>
      <c r="AG167" s="121"/>
      <c r="AH167" s="122"/>
      <c r="AI167" s="123"/>
      <c r="AJ167" s="124"/>
      <c r="AK167" s="125">
        <f t="shared" si="3"/>
        <v>0</v>
      </c>
      <c r="AL167" s="126">
        <v>0</v>
      </c>
    </row>
    <row r="168" spans="2:38" ht="60" customHeight="1" thickBot="1" x14ac:dyDescent="0.3">
      <c r="B168" s="130"/>
      <c r="C168" s="130"/>
      <c r="D168" s="131"/>
      <c r="E168" s="107" t="s">
        <v>121</v>
      </c>
      <c r="F168" s="121"/>
      <c r="G168" s="122"/>
      <c r="H168" s="122"/>
      <c r="I168" s="122"/>
      <c r="J168" s="121"/>
      <c r="K168" s="122"/>
      <c r="L168" s="121"/>
      <c r="M168" s="122"/>
      <c r="N168" s="122"/>
      <c r="O168" s="122"/>
      <c r="P168" s="122"/>
      <c r="Q168" s="121"/>
      <c r="R168" s="122"/>
      <c r="S168" s="121"/>
      <c r="T168" s="122"/>
      <c r="U168" s="122"/>
      <c r="V168" s="122"/>
      <c r="W168" s="122"/>
      <c r="X168" s="122"/>
      <c r="Y168" s="122"/>
      <c r="Z168" s="122"/>
      <c r="AA168" s="122"/>
      <c r="AB168" s="122"/>
      <c r="AC168" s="122"/>
      <c r="AD168" s="122"/>
      <c r="AE168" s="121"/>
      <c r="AF168" s="122"/>
      <c r="AG168" s="121"/>
      <c r="AH168" s="122"/>
      <c r="AI168" s="123"/>
      <c r="AJ168" s="124"/>
      <c r="AK168" s="125">
        <f t="shared" si="3"/>
        <v>0</v>
      </c>
      <c r="AL168" s="126">
        <v>0</v>
      </c>
    </row>
    <row r="169" spans="2:38" ht="60" customHeight="1" thickBot="1" x14ac:dyDescent="0.3">
      <c r="B169" s="130"/>
      <c r="C169" s="130"/>
      <c r="D169" s="131"/>
      <c r="E169" s="107" t="s">
        <v>121</v>
      </c>
      <c r="F169" s="121"/>
      <c r="G169" s="122"/>
      <c r="H169" s="122"/>
      <c r="I169" s="122"/>
      <c r="J169" s="121"/>
      <c r="K169" s="122"/>
      <c r="L169" s="121"/>
      <c r="M169" s="122"/>
      <c r="N169" s="122"/>
      <c r="O169" s="122"/>
      <c r="P169" s="122"/>
      <c r="Q169" s="121"/>
      <c r="R169" s="122"/>
      <c r="S169" s="121"/>
      <c r="T169" s="122"/>
      <c r="U169" s="122"/>
      <c r="V169" s="122"/>
      <c r="W169" s="122"/>
      <c r="X169" s="122"/>
      <c r="Y169" s="122"/>
      <c r="Z169" s="122"/>
      <c r="AA169" s="122"/>
      <c r="AB169" s="122"/>
      <c r="AC169" s="122"/>
      <c r="AD169" s="122"/>
      <c r="AE169" s="121"/>
      <c r="AF169" s="122"/>
      <c r="AG169" s="121"/>
      <c r="AH169" s="122"/>
      <c r="AI169" s="123"/>
      <c r="AJ169" s="124"/>
      <c r="AK169" s="125">
        <f t="shared" si="3"/>
        <v>0</v>
      </c>
      <c r="AL169" s="126">
        <v>0</v>
      </c>
    </row>
    <row r="170" spans="2:38" ht="60" customHeight="1" thickBot="1" x14ac:dyDescent="0.3">
      <c r="B170" s="130"/>
      <c r="C170" s="130"/>
      <c r="D170" s="131"/>
      <c r="E170" s="107" t="s">
        <v>121</v>
      </c>
      <c r="F170" s="121"/>
      <c r="G170" s="122"/>
      <c r="H170" s="122"/>
      <c r="I170" s="122"/>
      <c r="J170" s="121"/>
      <c r="K170" s="122"/>
      <c r="L170" s="121"/>
      <c r="M170" s="122"/>
      <c r="N170" s="122"/>
      <c r="O170" s="122"/>
      <c r="P170" s="122"/>
      <c r="Q170" s="121"/>
      <c r="R170" s="122"/>
      <c r="S170" s="121"/>
      <c r="T170" s="122"/>
      <c r="U170" s="122"/>
      <c r="V170" s="122"/>
      <c r="W170" s="122"/>
      <c r="X170" s="122"/>
      <c r="Y170" s="122"/>
      <c r="Z170" s="122"/>
      <c r="AA170" s="122"/>
      <c r="AB170" s="122"/>
      <c r="AC170" s="122"/>
      <c r="AD170" s="122"/>
      <c r="AE170" s="121"/>
      <c r="AF170" s="122"/>
      <c r="AG170" s="121"/>
      <c r="AH170" s="122"/>
      <c r="AI170" s="123"/>
      <c r="AJ170" s="124"/>
      <c r="AK170" s="125">
        <f t="shared" si="3"/>
        <v>0</v>
      </c>
      <c r="AL170" s="126">
        <v>0</v>
      </c>
    </row>
    <row r="171" spans="2:38" ht="60" customHeight="1" thickBot="1" x14ac:dyDescent="0.3">
      <c r="B171" s="130"/>
      <c r="C171" s="130"/>
      <c r="D171" s="131"/>
      <c r="E171" s="107" t="s">
        <v>121</v>
      </c>
      <c r="F171" s="121"/>
      <c r="G171" s="122"/>
      <c r="H171" s="122"/>
      <c r="I171" s="122"/>
      <c r="J171" s="121"/>
      <c r="K171" s="122"/>
      <c r="L171" s="121"/>
      <c r="M171" s="122"/>
      <c r="N171" s="122"/>
      <c r="O171" s="122"/>
      <c r="P171" s="122"/>
      <c r="Q171" s="121"/>
      <c r="R171" s="122"/>
      <c r="S171" s="121"/>
      <c r="T171" s="122"/>
      <c r="U171" s="122"/>
      <c r="V171" s="122"/>
      <c r="W171" s="122"/>
      <c r="X171" s="122"/>
      <c r="Y171" s="122"/>
      <c r="Z171" s="122"/>
      <c r="AA171" s="122"/>
      <c r="AB171" s="122"/>
      <c r="AC171" s="122"/>
      <c r="AD171" s="122"/>
      <c r="AE171" s="121"/>
      <c r="AF171" s="122"/>
      <c r="AG171" s="121"/>
      <c r="AH171" s="122"/>
      <c r="AI171" s="123"/>
      <c r="AJ171" s="124"/>
      <c r="AK171" s="125">
        <f t="shared" si="3"/>
        <v>0</v>
      </c>
      <c r="AL171" s="126">
        <v>0</v>
      </c>
    </row>
    <row r="172" spans="2:38" ht="60" customHeight="1" thickBot="1" x14ac:dyDescent="0.3">
      <c r="B172" s="130"/>
      <c r="C172" s="130"/>
      <c r="D172" s="131"/>
      <c r="E172" s="107" t="s">
        <v>121</v>
      </c>
      <c r="F172" s="121"/>
      <c r="G172" s="122"/>
      <c r="H172" s="122"/>
      <c r="I172" s="122"/>
      <c r="J172" s="121"/>
      <c r="K172" s="122"/>
      <c r="L172" s="121"/>
      <c r="M172" s="122"/>
      <c r="N172" s="122"/>
      <c r="O172" s="122"/>
      <c r="P172" s="122"/>
      <c r="Q172" s="121"/>
      <c r="R172" s="122"/>
      <c r="S172" s="121"/>
      <c r="T172" s="122"/>
      <c r="U172" s="122"/>
      <c r="V172" s="122"/>
      <c r="W172" s="122"/>
      <c r="X172" s="122"/>
      <c r="Y172" s="122"/>
      <c r="Z172" s="122"/>
      <c r="AA172" s="122"/>
      <c r="AB172" s="122"/>
      <c r="AC172" s="122"/>
      <c r="AD172" s="122"/>
      <c r="AE172" s="121"/>
      <c r="AF172" s="122"/>
      <c r="AG172" s="121"/>
      <c r="AH172" s="122"/>
      <c r="AI172" s="123"/>
      <c r="AJ172" s="124"/>
      <c r="AK172" s="125">
        <f t="shared" si="3"/>
        <v>0</v>
      </c>
      <c r="AL172" s="126">
        <v>0</v>
      </c>
    </row>
    <row r="173" spans="2:38" ht="60" customHeight="1" thickBot="1" x14ac:dyDescent="0.3">
      <c r="B173" s="130"/>
      <c r="C173" s="130"/>
      <c r="D173" s="131"/>
      <c r="E173" s="107" t="s">
        <v>121</v>
      </c>
      <c r="F173" s="121"/>
      <c r="G173" s="122"/>
      <c r="H173" s="122"/>
      <c r="I173" s="122"/>
      <c r="J173" s="121"/>
      <c r="K173" s="122"/>
      <c r="L173" s="121"/>
      <c r="M173" s="122"/>
      <c r="N173" s="122"/>
      <c r="O173" s="122"/>
      <c r="P173" s="122"/>
      <c r="Q173" s="121"/>
      <c r="R173" s="122"/>
      <c r="S173" s="121"/>
      <c r="T173" s="122"/>
      <c r="U173" s="122"/>
      <c r="V173" s="122"/>
      <c r="W173" s="122"/>
      <c r="X173" s="122"/>
      <c r="Y173" s="122"/>
      <c r="Z173" s="122"/>
      <c r="AA173" s="122"/>
      <c r="AB173" s="122"/>
      <c r="AC173" s="122"/>
      <c r="AD173" s="122"/>
      <c r="AE173" s="121"/>
      <c r="AF173" s="122"/>
      <c r="AG173" s="121"/>
      <c r="AH173" s="122"/>
      <c r="AI173" s="123"/>
      <c r="AJ173" s="124"/>
      <c r="AK173" s="125">
        <f t="shared" si="3"/>
        <v>0</v>
      </c>
      <c r="AL173" s="126">
        <v>0</v>
      </c>
    </row>
    <row r="174" spans="2:38" ht="60" customHeight="1" thickBot="1" x14ac:dyDescent="0.3">
      <c r="B174" s="130"/>
      <c r="C174" s="130"/>
      <c r="D174" s="131"/>
      <c r="E174" s="107" t="s">
        <v>121</v>
      </c>
      <c r="F174" s="121"/>
      <c r="G174" s="122"/>
      <c r="H174" s="122"/>
      <c r="I174" s="122"/>
      <c r="J174" s="121"/>
      <c r="K174" s="122"/>
      <c r="L174" s="121"/>
      <c r="M174" s="122"/>
      <c r="N174" s="122"/>
      <c r="O174" s="122"/>
      <c r="P174" s="122"/>
      <c r="Q174" s="121"/>
      <c r="R174" s="122"/>
      <c r="S174" s="121"/>
      <c r="T174" s="122"/>
      <c r="U174" s="122"/>
      <c r="V174" s="122"/>
      <c r="W174" s="122"/>
      <c r="X174" s="122"/>
      <c r="Y174" s="122"/>
      <c r="Z174" s="122"/>
      <c r="AA174" s="122"/>
      <c r="AB174" s="122"/>
      <c r="AC174" s="122"/>
      <c r="AD174" s="122"/>
      <c r="AE174" s="121"/>
      <c r="AF174" s="122"/>
      <c r="AG174" s="121"/>
      <c r="AH174" s="122"/>
      <c r="AI174" s="123"/>
      <c r="AJ174" s="124"/>
      <c r="AK174" s="125">
        <f t="shared" si="3"/>
        <v>0</v>
      </c>
      <c r="AL174" s="126">
        <v>0</v>
      </c>
    </row>
    <row r="175" spans="2:38" ht="60" customHeight="1" thickBot="1" x14ac:dyDescent="0.3">
      <c r="B175" s="130"/>
      <c r="C175" s="130"/>
      <c r="D175" s="131"/>
      <c r="E175" s="107" t="s">
        <v>121</v>
      </c>
      <c r="F175" s="121"/>
      <c r="G175" s="122"/>
      <c r="H175" s="122"/>
      <c r="I175" s="122"/>
      <c r="J175" s="121"/>
      <c r="K175" s="122"/>
      <c r="L175" s="121"/>
      <c r="M175" s="122"/>
      <c r="N175" s="122"/>
      <c r="O175" s="122"/>
      <c r="P175" s="122"/>
      <c r="Q175" s="121"/>
      <c r="R175" s="122"/>
      <c r="S175" s="121"/>
      <c r="T175" s="122"/>
      <c r="U175" s="122"/>
      <c r="V175" s="122"/>
      <c r="W175" s="122"/>
      <c r="X175" s="122"/>
      <c r="Y175" s="122"/>
      <c r="Z175" s="122"/>
      <c r="AA175" s="122"/>
      <c r="AB175" s="122"/>
      <c r="AC175" s="122"/>
      <c r="AD175" s="122"/>
      <c r="AE175" s="121"/>
      <c r="AF175" s="122"/>
      <c r="AG175" s="121"/>
      <c r="AH175" s="122"/>
      <c r="AI175" s="123"/>
      <c r="AJ175" s="124"/>
      <c r="AK175" s="125">
        <f t="shared" si="3"/>
        <v>0</v>
      </c>
      <c r="AL175" s="126">
        <v>0</v>
      </c>
    </row>
    <row r="176" spans="2:38" ht="60" customHeight="1" thickBot="1" x14ac:dyDescent="0.3">
      <c r="B176" s="130"/>
      <c r="C176" s="130"/>
      <c r="D176" s="131"/>
      <c r="E176" s="107" t="s">
        <v>121</v>
      </c>
      <c r="F176" s="121"/>
      <c r="G176" s="122"/>
      <c r="H176" s="122"/>
      <c r="I176" s="122"/>
      <c r="J176" s="121"/>
      <c r="K176" s="122"/>
      <c r="L176" s="121"/>
      <c r="M176" s="122"/>
      <c r="N176" s="122"/>
      <c r="O176" s="122"/>
      <c r="P176" s="122"/>
      <c r="Q176" s="121"/>
      <c r="R176" s="122"/>
      <c r="S176" s="121"/>
      <c r="T176" s="122"/>
      <c r="U176" s="122"/>
      <c r="V176" s="122"/>
      <c r="W176" s="122"/>
      <c r="X176" s="122"/>
      <c r="Y176" s="122"/>
      <c r="Z176" s="122"/>
      <c r="AA176" s="122"/>
      <c r="AB176" s="122"/>
      <c r="AC176" s="122"/>
      <c r="AD176" s="122"/>
      <c r="AE176" s="121"/>
      <c r="AF176" s="122"/>
      <c r="AG176" s="121"/>
      <c r="AH176" s="122"/>
      <c r="AI176" s="123"/>
      <c r="AJ176" s="124"/>
      <c r="AK176" s="125">
        <f t="shared" si="3"/>
        <v>0</v>
      </c>
      <c r="AL176" s="126">
        <v>0</v>
      </c>
    </row>
    <row r="177" spans="2:38" ht="60" customHeight="1" thickBot="1" x14ac:dyDescent="0.3">
      <c r="B177" s="130"/>
      <c r="C177" s="130"/>
      <c r="D177" s="131"/>
      <c r="E177" s="107" t="s">
        <v>121</v>
      </c>
      <c r="F177" s="121"/>
      <c r="G177" s="122"/>
      <c r="H177" s="122"/>
      <c r="I177" s="122"/>
      <c r="J177" s="121"/>
      <c r="K177" s="122"/>
      <c r="L177" s="121"/>
      <c r="M177" s="122"/>
      <c r="N177" s="122"/>
      <c r="O177" s="122"/>
      <c r="P177" s="122"/>
      <c r="Q177" s="121"/>
      <c r="R177" s="122"/>
      <c r="S177" s="121"/>
      <c r="T177" s="122"/>
      <c r="U177" s="122"/>
      <c r="V177" s="122"/>
      <c r="W177" s="122"/>
      <c r="X177" s="122"/>
      <c r="Y177" s="122"/>
      <c r="Z177" s="122"/>
      <c r="AA177" s="122"/>
      <c r="AB177" s="122"/>
      <c r="AC177" s="122"/>
      <c r="AD177" s="122"/>
      <c r="AE177" s="121"/>
      <c r="AF177" s="122"/>
      <c r="AG177" s="121"/>
      <c r="AH177" s="122"/>
      <c r="AI177" s="123"/>
      <c r="AJ177" s="124"/>
      <c r="AK177" s="125">
        <f t="shared" si="3"/>
        <v>0</v>
      </c>
      <c r="AL177" s="126">
        <v>0</v>
      </c>
    </row>
    <row r="178" spans="2:38" ht="60" customHeight="1" thickBot="1" x14ac:dyDescent="0.3">
      <c r="B178" s="130"/>
      <c r="C178" s="130"/>
      <c r="D178" s="131"/>
      <c r="E178" s="107" t="s">
        <v>121</v>
      </c>
      <c r="F178" s="121"/>
      <c r="G178" s="122"/>
      <c r="H178" s="122"/>
      <c r="I178" s="122"/>
      <c r="J178" s="121"/>
      <c r="K178" s="122"/>
      <c r="L178" s="121"/>
      <c r="M178" s="122"/>
      <c r="N178" s="122"/>
      <c r="O178" s="122"/>
      <c r="P178" s="122"/>
      <c r="Q178" s="121"/>
      <c r="R178" s="122"/>
      <c r="S178" s="121"/>
      <c r="T178" s="122"/>
      <c r="U178" s="122"/>
      <c r="V178" s="122"/>
      <c r="W178" s="122"/>
      <c r="X178" s="122"/>
      <c r="Y178" s="122"/>
      <c r="Z178" s="122"/>
      <c r="AA178" s="122"/>
      <c r="AB178" s="122"/>
      <c r="AC178" s="122"/>
      <c r="AD178" s="122"/>
      <c r="AE178" s="121"/>
      <c r="AF178" s="122"/>
      <c r="AG178" s="121"/>
      <c r="AH178" s="122"/>
      <c r="AI178" s="123"/>
      <c r="AJ178" s="124"/>
      <c r="AK178" s="125">
        <f t="shared" si="3"/>
        <v>0</v>
      </c>
      <c r="AL178" s="126">
        <v>0</v>
      </c>
    </row>
    <row r="179" spans="2:38" ht="60" customHeight="1" thickBot="1" x14ac:dyDescent="0.3">
      <c r="B179" s="130"/>
      <c r="C179" s="130"/>
      <c r="D179" s="131"/>
      <c r="E179" s="107" t="s">
        <v>121</v>
      </c>
      <c r="F179" s="121"/>
      <c r="G179" s="122"/>
      <c r="H179" s="122"/>
      <c r="I179" s="122"/>
      <c r="J179" s="121"/>
      <c r="K179" s="122"/>
      <c r="L179" s="121"/>
      <c r="M179" s="122"/>
      <c r="N179" s="122"/>
      <c r="O179" s="122"/>
      <c r="P179" s="122"/>
      <c r="Q179" s="121"/>
      <c r="R179" s="122"/>
      <c r="S179" s="121"/>
      <c r="T179" s="122"/>
      <c r="U179" s="122"/>
      <c r="V179" s="122"/>
      <c r="W179" s="122"/>
      <c r="X179" s="122"/>
      <c r="Y179" s="122"/>
      <c r="Z179" s="122"/>
      <c r="AA179" s="122"/>
      <c r="AB179" s="122"/>
      <c r="AC179" s="122"/>
      <c r="AD179" s="122"/>
      <c r="AE179" s="121"/>
      <c r="AF179" s="122"/>
      <c r="AG179" s="121"/>
      <c r="AH179" s="122"/>
      <c r="AI179" s="123"/>
      <c r="AJ179" s="124"/>
      <c r="AK179" s="125">
        <f t="shared" si="3"/>
        <v>0</v>
      </c>
      <c r="AL179" s="126">
        <v>0</v>
      </c>
    </row>
    <row r="180" spans="2:38" ht="60" customHeight="1" thickBot="1" x14ac:dyDescent="0.3">
      <c r="B180" s="130"/>
      <c r="C180" s="130"/>
      <c r="D180" s="131"/>
      <c r="E180" s="107" t="s">
        <v>121</v>
      </c>
      <c r="F180" s="121"/>
      <c r="G180" s="122"/>
      <c r="H180" s="122"/>
      <c r="I180" s="122"/>
      <c r="J180" s="121"/>
      <c r="K180" s="122"/>
      <c r="L180" s="121"/>
      <c r="M180" s="122"/>
      <c r="N180" s="122"/>
      <c r="O180" s="122"/>
      <c r="P180" s="122"/>
      <c r="Q180" s="121"/>
      <c r="R180" s="122"/>
      <c r="S180" s="121"/>
      <c r="T180" s="122"/>
      <c r="U180" s="122"/>
      <c r="V180" s="122"/>
      <c r="W180" s="122"/>
      <c r="X180" s="122"/>
      <c r="Y180" s="122"/>
      <c r="Z180" s="122"/>
      <c r="AA180" s="122"/>
      <c r="AB180" s="122"/>
      <c r="AC180" s="122"/>
      <c r="AD180" s="122"/>
      <c r="AE180" s="121"/>
      <c r="AF180" s="122"/>
      <c r="AG180" s="121"/>
      <c r="AH180" s="122"/>
      <c r="AI180" s="123"/>
      <c r="AJ180" s="124"/>
      <c r="AK180" s="125">
        <f t="shared" si="3"/>
        <v>0</v>
      </c>
      <c r="AL180" s="126">
        <v>0</v>
      </c>
    </row>
    <row r="181" spans="2:38" ht="60" customHeight="1" thickBot="1" x14ac:dyDescent="0.3">
      <c r="B181" s="130"/>
      <c r="C181" s="130"/>
      <c r="D181" s="131"/>
      <c r="E181" s="107" t="s">
        <v>121</v>
      </c>
      <c r="F181" s="121"/>
      <c r="G181" s="122"/>
      <c r="H181" s="122"/>
      <c r="I181" s="122"/>
      <c r="J181" s="121"/>
      <c r="K181" s="122"/>
      <c r="L181" s="121"/>
      <c r="M181" s="122"/>
      <c r="N181" s="122"/>
      <c r="O181" s="122"/>
      <c r="P181" s="122"/>
      <c r="Q181" s="121"/>
      <c r="R181" s="122"/>
      <c r="S181" s="121"/>
      <c r="T181" s="122"/>
      <c r="U181" s="122"/>
      <c r="V181" s="122"/>
      <c r="W181" s="122"/>
      <c r="X181" s="122"/>
      <c r="Y181" s="122"/>
      <c r="Z181" s="122"/>
      <c r="AA181" s="122"/>
      <c r="AB181" s="122"/>
      <c r="AC181" s="122"/>
      <c r="AD181" s="122"/>
      <c r="AE181" s="121"/>
      <c r="AF181" s="122"/>
      <c r="AG181" s="121"/>
      <c r="AH181" s="122"/>
      <c r="AI181" s="123"/>
      <c r="AJ181" s="124"/>
      <c r="AK181" s="125">
        <f t="shared" si="3"/>
        <v>0</v>
      </c>
      <c r="AL181" s="126">
        <v>0</v>
      </c>
    </row>
    <row r="182" spans="2:38" ht="60" customHeight="1" thickBot="1" x14ac:dyDescent="0.3">
      <c r="B182" s="130"/>
      <c r="C182" s="130"/>
      <c r="D182" s="131"/>
      <c r="E182" s="107" t="s">
        <v>121</v>
      </c>
      <c r="F182" s="121"/>
      <c r="G182" s="122"/>
      <c r="H182" s="122"/>
      <c r="I182" s="122"/>
      <c r="J182" s="121"/>
      <c r="K182" s="122"/>
      <c r="L182" s="121"/>
      <c r="M182" s="122"/>
      <c r="N182" s="122"/>
      <c r="O182" s="122"/>
      <c r="P182" s="122"/>
      <c r="Q182" s="121"/>
      <c r="R182" s="122"/>
      <c r="S182" s="121"/>
      <c r="T182" s="122"/>
      <c r="U182" s="122"/>
      <c r="V182" s="122"/>
      <c r="W182" s="122"/>
      <c r="X182" s="122"/>
      <c r="Y182" s="122"/>
      <c r="Z182" s="122"/>
      <c r="AA182" s="122"/>
      <c r="AB182" s="122"/>
      <c r="AC182" s="122"/>
      <c r="AD182" s="122"/>
      <c r="AE182" s="121"/>
      <c r="AF182" s="122"/>
      <c r="AG182" s="121"/>
      <c r="AH182" s="122"/>
      <c r="AI182" s="123"/>
      <c r="AJ182" s="124"/>
      <c r="AK182" s="125">
        <f t="shared" si="3"/>
        <v>0</v>
      </c>
      <c r="AL182" s="126">
        <v>0</v>
      </c>
    </row>
    <row r="183" spans="2:38" ht="60" customHeight="1" thickBot="1" x14ac:dyDescent="0.3">
      <c r="B183" s="130"/>
      <c r="C183" s="130"/>
      <c r="D183" s="131"/>
      <c r="E183" s="107" t="s">
        <v>121</v>
      </c>
      <c r="F183" s="121"/>
      <c r="G183" s="122"/>
      <c r="H183" s="122"/>
      <c r="I183" s="122"/>
      <c r="J183" s="121"/>
      <c r="K183" s="122"/>
      <c r="L183" s="121"/>
      <c r="M183" s="122"/>
      <c r="N183" s="122"/>
      <c r="O183" s="122"/>
      <c r="P183" s="122"/>
      <c r="Q183" s="121"/>
      <c r="R183" s="122"/>
      <c r="S183" s="121"/>
      <c r="T183" s="122"/>
      <c r="U183" s="122"/>
      <c r="V183" s="122"/>
      <c r="W183" s="122"/>
      <c r="X183" s="122"/>
      <c r="Y183" s="122"/>
      <c r="Z183" s="122"/>
      <c r="AA183" s="122"/>
      <c r="AB183" s="122"/>
      <c r="AC183" s="122"/>
      <c r="AD183" s="122"/>
      <c r="AE183" s="121"/>
      <c r="AF183" s="122"/>
      <c r="AG183" s="121"/>
      <c r="AH183" s="122"/>
      <c r="AI183" s="123"/>
      <c r="AJ183" s="124"/>
      <c r="AK183" s="125">
        <f t="shared" si="3"/>
        <v>0</v>
      </c>
      <c r="AL183" s="126">
        <v>0</v>
      </c>
    </row>
    <row r="184" spans="2:38" ht="60" customHeight="1" thickBot="1" x14ac:dyDescent="0.3">
      <c r="B184" s="130"/>
      <c r="C184" s="130"/>
      <c r="D184" s="131"/>
      <c r="E184" s="107" t="s">
        <v>121</v>
      </c>
      <c r="F184" s="121"/>
      <c r="G184" s="122"/>
      <c r="H184" s="122"/>
      <c r="I184" s="122"/>
      <c r="J184" s="121"/>
      <c r="K184" s="122"/>
      <c r="L184" s="121"/>
      <c r="M184" s="122"/>
      <c r="N184" s="122"/>
      <c r="O184" s="122"/>
      <c r="P184" s="122"/>
      <c r="Q184" s="121"/>
      <c r="R184" s="122"/>
      <c r="S184" s="121"/>
      <c r="T184" s="122"/>
      <c r="U184" s="122"/>
      <c r="V184" s="122"/>
      <c r="W184" s="122"/>
      <c r="X184" s="122"/>
      <c r="Y184" s="122"/>
      <c r="Z184" s="122"/>
      <c r="AA184" s="122"/>
      <c r="AB184" s="122"/>
      <c r="AC184" s="122"/>
      <c r="AD184" s="122"/>
      <c r="AE184" s="121"/>
      <c r="AF184" s="122"/>
      <c r="AG184" s="121"/>
      <c r="AH184" s="122"/>
      <c r="AI184" s="123"/>
      <c r="AJ184" s="124"/>
      <c r="AK184" s="125">
        <f t="shared" si="3"/>
        <v>0</v>
      </c>
      <c r="AL184" s="126">
        <v>0</v>
      </c>
    </row>
    <row r="185" spans="2:38" ht="60" customHeight="1" thickBot="1" x14ac:dyDescent="0.3">
      <c r="B185" s="130"/>
      <c r="C185" s="130"/>
      <c r="D185" s="131"/>
      <c r="E185" s="107" t="s">
        <v>121</v>
      </c>
      <c r="F185" s="121"/>
      <c r="G185" s="122"/>
      <c r="H185" s="122"/>
      <c r="I185" s="122"/>
      <c r="J185" s="121"/>
      <c r="K185" s="122"/>
      <c r="L185" s="121"/>
      <c r="M185" s="122"/>
      <c r="N185" s="122"/>
      <c r="O185" s="122"/>
      <c r="P185" s="122"/>
      <c r="Q185" s="121"/>
      <c r="R185" s="122"/>
      <c r="S185" s="121"/>
      <c r="T185" s="122"/>
      <c r="U185" s="122"/>
      <c r="V185" s="122"/>
      <c r="W185" s="122"/>
      <c r="X185" s="122"/>
      <c r="Y185" s="122"/>
      <c r="Z185" s="122"/>
      <c r="AA185" s="122"/>
      <c r="AB185" s="122"/>
      <c r="AC185" s="122"/>
      <c r="AD185" s="122"/>
      <c r="AE185" s="121"/>
      <c r="AF185" s="122"/>
      <c r="AG185" s="121"/>
      <c r="AH185" s="122"/>
      <c r="AI185" s="123"/>
      <c r="AJ185" s="124"/>
      <c r="AK185" s="125">
        <f t="shared" si="3"/>
        <v>0</v>
      </c>
      <c r="AL185" s="126">
        <v>0</v>
      </c>
    </row>
    <row r="186" spans="2:38" ht="60" customHeight="1" thickBot="1" x14ac:dyDescent="0.3">
      <c r="B186" s="130"/>
      <c r="C186" s="130"/>
      <c r="D186" s="131"/>
      <c r="E186" s="107" t="s">
        <v>121</v>
      </c>
      <c r="F186" s="121"/>
      <c r="G186" s="122"/>
      <c r="H186" s="122"/>
      <c r="I186" s="122"/>
      <c r="J186" s="121"/>
      <c r="K186" s="122"/>
      <c r="L186" s="121"/>
      <c r="M186" s="122"/>
      <c r="N186" s="122"/>
      <c r="O186" s="122"/>
      <c r="P186" s="122"/>
      <c r="Q186" s="121"/>
      <c r="R186" s="122"/>
      <c r="S186" s="121"/>
      <c r="T186" s="122"/>
      <c r="U186" s="122"/>
      <c r="V186" s="122"/>
      <c r="W186" s="122"/>
      <c r="X186" s="122"/>
      <c r="Y186" s="122"/>
      <c r="Z186" s="122"/>
      <c r="AA186" s="122"/>
      <c r="AB186" s="122"/>
      <c r="AC186" s="122"/>
      <c r="AD186" s="122"/>
      <c r="AE186" s="121"/>
      <c r="AF186" s="122"/>
      <c r="AG186" s="121"/>
      <c r="AH186" s="122"/>
      <c r="AI186" s="123"/>
      <c r="AJ186" s="124"/>
      <c r="AK186" s="125">
        <f t="shared" si="3"/>
        <v>0</v>
      </c>
      <c r="AL186" s="126">
        <v>0</v>
      </c>
    </row>
    <row r="187" spans="2:38" ht="60" customHeight="1" thickBot="1" x14ac:dyDescent="0.3">
      <c r="B187" s="130"/>
      <c r="C187" s="130"/>
      <c r="D187" s="131"/>
      <c r="E187" s="107" t="s">
        <v>121</v>
      </c>
      <c r="F187" s="121"/>
      <c r="G187" s="122"/>
      <c r="H187" s="122"/>
      <c r="I187" s="122"/>
      <c r="J187" s="121"/>
      <c r="K187" s="122"/>
      <c r="L187" s="121"/>
      <c r="M187" s="122"/>
      <c r="N187" s="122"/>
      <c r="O187" s="122"/>
      <c r="P187" s="122"/>
      <c r="Q187" s="121"/>
      <c r="R187" s="122"/>
      <c r="S187" s="121"/>
      <c r="T187" s="122"/>
      <c r="U187" s="122"/>
      <c r="V187" s="122"/>
      <c r="W187" s="122"/>
      <c r="X187" s="122"/>
      <c r="Y187" s="122"/>
      <c r="Z187" s="122"/>
      <c r="AA187" s="122"/>
      <c r="AB187" s="122"/>
      <c r="AC187" s="122"/>
      <c r="AD187" s="122"/>
      <c r="AE187" s="121"/>
      <c r="AF187" s="122"/>
      <c r="AG187" s="121"/>
      <c r="AH187" s="122"/>
      <c r="AI187" s="123"/>
      <c r="AJ187" s="124"/>
      <c r="AK187" s="125">
        <f t="shared" si="3"/>
        <v>0</v>
      </c>
      <c r="AL187" s="126">
        <v>0</v>
      </c>
    </row>
    <row r="188" spans="2:38" ht="60" customHeight="1" thickBot="1" x14ac:dyDescent="0.3">
      <c r="B188" s="130"/>
      <c r="C188" s="130"/>
      <c r="D188" s="131"/>
      <c r="E188" s="107" t="s">
        <v>121</v>
      </c>
      <c r="F188" s="121"/>
      <c r="G188" s="122"/>
      <c r="H188" s="122"/>
      <c r="I188" s="122"/>
      <c r="J188" s="121"/>
      <c r="K188" s="122"/>
      <c r="L188" s="121"/>
      <c r="M188" s="122"/>
      <c r="N188" s="122"/>
      <c r="O188" s="122"/>
      <c r="P188" s="122"/>
      <c r="Q188" s="121"/>
      <c r="R188" s="122"/>
      <c r="S188" s="121"/>
      <c r="T188" s="122"/>
      <c r="U188" s="122"/>
      <c r="V188" s="122"/>
      <c r="W188" s="122"/>
      <c r="X188" s="122"/>
      <c r="Y188" s="122"/>
      <c r="Z188" s="122"/>
      <c r="AA188" s="122"/>
      <c r="AB188" s="122"/>
      <c r="AC188" s="122"/>
      <c r="AD188" s="122"/>
      <c r="AE188" s="121"/>
      <c r="AF188" s="122"/>
      <c r="AG188" s="121"/>
      <c r="AH188" s="122"/>
      <c r="AI188" s="123"/>
      <c r="AJ188" s="124"/>
      <c r="AK188" s="125">
        <f t="shared" si="3"/>
        <v>0</v>
      </c>
      <c r="AL188" s="126">
        <v>0</v>
      </c>
    </row>
    <row r="189" spans="2:38" ht="60" customHeight="1" thickBot="1" x14ac:dyDescent="0.3">
      <c r="B189" s="130"/>
      <c r="C189" s="130"/>
      <c r="D189" s="131"/>
      <c r="E189" s="107" t="s">
        <v>121</v>
      </c>
      <c r="F189" s="121"/>
      <c r="G189" s="122"/>
      <c r="H189" s="122"/>
      <c r="I189" s="122"/>
      <c r="J189" s="121"/>
      <c r="K189" s="122"/>
      <c r="L189" s="121"/>
      <c r="M189" s="122"/>
      <c r="N189" s="122"/>
      <c r="O189" s="122"/>
      <c r="P189" s="122"/>
      <c r="Q189" s="121"/>
      <c r="R189" s="122"/>
      <c r="S189" s="121"/>
      <c r="T189" s="122"/>
      <c r="U189" s="122"/>
      <c r="V189" s="122"/>
      <c r="W189" s="122"/>
      <c r="X189" s="122"/>
      <c r="Y189" s="122"/>
      <c r="Z189" s="122"/>
      <c r="AA189" s="122"/>
      <c r="AB189" s="122"/>
      <c r="AC189" s="122"/>
      <c r="AD189" s="122"/>
      <c r="AE189" s="121"/>
      <c r="AF189" s="122"/>
      <c r="AG189" s="121"/>
      <c r="AH189" s="122"/>
      <c r="AI189" s="123"/>
      <c r="AJ189" s="124"/>
      <c r="AK189" s="125">
        <f t="shared" si="3"/>
        <v>0</v>
      </c>
      <c r="AL189" s="126">
        <v>0</v>
      </c>
    </row>
    <row r="190" spans="2:38" ht="60" customHeight="1" thickBot="1" x14ac:dyDescent="0.3">
      <c r="B190" s="130"/>
      <c r="C190" s="130"/>
      <c r="D190" s="131"/>
      <c r="E190" s="107" t="s">
        <v>121</v>
      </c>
      <c r="F190" s="121"/>
      <c r="G190" s="122"/>
      <c r="H190" s="122"/>
      <c r="I190" s="122"/>
      <c r="J190" s="121"/>
      <c r="K190" s="122"/>
      <c r="L190" s="121"/>
      <c r="M190" s="122"/>
      <c r="N190" s="122"/>
      <c r="O190" s="122"/>
      <c r="P190" s="122"/>
      <c r="Q190" s="121"/>
      <c r="R190" s="122"/>
      <c r="S190" s="121"/>
      <c r="T190" s="122"/>
      <c r="U190" s="122"/>
      <c r="V190" s="122"/>
      <c r="W190" s="122"/>
      <c r="X190" s="122"/>
      <c r="Y190" s="122"/>
      <c r="Z190" s="122"/>
      <c r="AA190" s="122"/>
      <c r="AB190" s="122"/>
      <c r="AC190" s="122"/>
      <c r="AD190" s="122"/>
      <c r="AE190" s="121"/>
      <c r="AF190" s="122"/>
      <c r="AG190" s="121"/>
      <c r="AH190" s="122"/>
      <c r="AI190" s="123"/>
      <c r="AJ190" s="124"/>
      <c r="AK190" s="125">
        <f t="shared" si="3"/>
        <v>0</v>
      </c>
      <c r="AL190" s="126">
        <v>0</v>
      </c>
    </row>
    <row r="191" spans="2:38" ht="60" customHeight="1" thickBot="1" x14ac:dyDescent="0.3">
      <c r="B191" s="130"/>
      <c r="C191" s="130"/>
      <c r="D191" s="131"/>
      <c r="E191" s="107" t="s">
        <v>121</v>
      </c>
      <c r="F191" s="121"/>
      <c r="G191" s="122"/>
      <c r="H191" s="122"/>
      <c r="I191" s="122"/>
      <c r="J191" s="121"/>
      <c r="K191" s="122"/>
      <c r="L191" s="121"/>
      <c r="M191" s="122"/>
      <c r="N191" s="122"/>
      <c r="O191" s="122"/>
      <c r="P191" s="122"/>
      <c r="Q191" s="121"/>
      <c r="R191" s="122"/>
      <c r="S191" s="121"/>
      <c r="T191" s="122"/>
      <c r="U191" s="122"/>
      <c r="V191" s="122"/>
      <c r="W191" s="122"/>
      <c r="X191" s="122"/>
      <c r="Y191" s="122"/>
      <c r="Z191" s="122"/>
      <c r="AA191" s="122"/>
      <c r="AB191" s="122"/>
      <c r="AC191" s="122"/>
      <c r="AD191" s="122"/>
      <c r="AE191" s="121"/>
      <c r="AF191" s="122"/>
      <c r="AG191" s="121"/>
      <c r="AH191" s="122"/>
      <c r="AI191" s="123"/>
      <c r="AJ191" s="124"/>
      <c r="AK191" s="125">
        <f t="shared" si="3"/>
        <v>0</v>
      </c>
      <c r="AL191" s="126">
        <v>0</v>
      </c>
    </row>
    <row r="192" spans="2:38" ht="60" customHeight="1" thickBot="1" x14ac:dyDescent="0.3">
      <c r="B192" s="130"/>
      <c r="C192" s="130"/>
      <c r="D192" s="131"/>
      <c r="E192" s="107" t="s">
        <v>121</v>
      </c>
      <c r="F192" s="121"/>
      <c r="G192" s="122"/>
      <c r="H192" s="122"/>
      <c r="I192" s="122"/>
      <c r="J192" s="121"/>
      <c r="K192" s="122"/>
      <c r="L192" s="121"/>
      <c r="M192" s="122"/>
      <c r="N192" s="122"/>
      <c r="O192" s="122"/>
      <c r="P192" s="122"/>
      <c r="Q192" s="121"/>
      <c r="R192" s="122"/>
      <c r="S192" s="121"/>
      <c r="T192" s="122"/>
      <c r="U192" s="122"/>
      <c r="V192" s="122"/>
      <c r="W192" s="122"/>
      <c r="X192" s="122"/>
      <c r="Y192" s="122"/>
      <c r="Z192" s="122"/>
      <c r="AA192" s="122"/>
      <c r="AB192" s="122"/>
      <c r="AC192" s="122"/>
      <c r="AD192" s="122"/>
      <c r="AE192" s="121"/>
      <c r="AF192" s="122"/>
      <c r="AG192" s="121"/>
      <c r="AH192" s="122"/>
      <c r="AI192" s="123"/>
      <c r="AJ192" s="124"/>
      <c r="AK192" s="125">
        <f t="shared" si="3"/>
        <v>0</v>
      </c>
      <c r="AL192" s="126">
        <v>0</v>
      </c>
    </row>
    <row r="193" spans="2:38" ht="60" customHeight="1" thickBot="1" x14ac:dyDescent="0.3">
      <c r="B193" s="130"/>
      <c r="C193" s="130"/>
      <c r="D193" s="131"/>
      <c r="E193" s="107" t="s">
        <v>121</v>
      </c>
      <c r="F193" s="121"/>
      <c r="G193" s="122"/>
      <c r="H193" s="122"/>
      <c r="I193" s="122"/>
      <c r="J193" s="121"/>
      <c r="K193" s="122"/>
      <c r="L193" s="121"/>
      <c r="M193" s="122"/>
      <c r="N193" s="122"/>
      <c r="O193" s="122"/>
      <c r="P193" s="122"/>
      <c r="Q193" s="121"/>
      <c r="R193" s="122"/>
      <c r="S193" s="121"/>
      <c r="T193" s="122"/>
      <c r="U193" s="122"/>
      <c r="V193" s="122"/>
      <c r="W193" s="122"/>
      <c r="X193" s="122"/>
      <c r="Y193" s="122"/>
      <c r="Z193" s="122"/>
      <c r="AA193" s="122"/>
      <c r="AB193" s="122"/>
      <c r="AC193" s="122"/>
      <c r="AD193" s="122"/>
      <c r="AE193" s="121"/>
      <c r="AF193" s="122"/>
      <c r="AG193" s="121"/>
      <c r="AH193" s="122"/>
      <c r="AI193" s="123"/>
      <c r="AJ193" s="124"/>
      <c r="AK193" s="125">
        <f t="shared" si="3"/>
        <v>0</v>
      </c>
      <c r="AL193" s="126">
        <v>0</v>
      </c>
    </row>
    <row r="194" spans="2:38" ht="60" customHeight="1" thickBot="1" x14ac:dyDescent="0.3">
      <c r="B194" s="130"/>
      <c r="C194" s="130"/>
      <c r="D194" s="131"/>
      <c r="E194" s="107" t="s">
        <v>121</v>
      </c>
      <c r="F194" s="121"/>
      <c r="G194" s="122"/>
      <c r="H194" s="122"/>
      <c r="I194" s="122"/>
      <c r="J194" s="121"/>
      <c r="K194" s="122"/>
      <c r="L194" s="121"/>
      <c r="M194" s="122"/>
      <c r="N194" s="122"/>
      <c r="O194" s="122"/>
      <c r="P194" s="122"/>
      <c r="Q194" s="121"/>
      <c r="R194" s="122"/>
      <c r="S194" s="121"/>
      <c r="T194" s="122"/>
      <c r="U194" s="122"/>
      <c r="V194" s="122"/>
      <c r="W194" s="122"/>
      <c r="X194" s="122"/>
      <c r="Y194" s="122"/>
      <c r="Z194" s="122"/>
      <c r="AA194" s="122"/>
      <c r="AB194" s="122"/>
      <c r="AC194" s="122"/>
      <c r="AD194" s="122"/>
      <c r="AE194" s="121"/>
      <c r="AF194" s="122"/>
      <c r="AG194" s="121"/>
      <c r="AH194" s="122"/>
      <c r="AI194" s="123"/>
      <c r="AJ194" s="124"/>
      <c r="AK194" s="125">
        <f t="shared" si="3"/>
        <v>0</v>
      </c>
      <c r="AL194" s="126">
        <v>0</v>
      </c>
    </row>
    <row r="195" spans="2:38" ht="60" customHeight="1" thickBot="1" x14ac:dyDescent="0.3">
      <c r="B195" s="130"/>
      <c r="C195" s="130"/>
      <c r="D195" s="131"/>
      <c r="E195" s="107" t="s">
        <v>121</v>
      </c>
      <c r="F195" s="121"/>
      <c r="G195" s="122"/>
      <c r="H195" s="122"/>
      <c r="I195" s="122"/>
      <c r="J195" s="121"/>
      <c r="K195" s="122"/>
      <c r="L195" s="121"/>
      <c r="M195" s="122"/>
      <c r="N195" s="122"/>
      <c r="O195" s="122"/>
      <c r="P195" s="122"/>
      <c r="Q195" s="121"/>
      <c r="R195" s="122"/>
      <c r="S195" s="121"/>
      <c r="T195" s="122"/>
      <c r="U195" s="122"/>
      <c r="V195" s="122"/>
      <c r="W195" s="122"/>
      <c r="X195" s="122"/>
      <c r="Y195" s="122"/>
      <c r="Z195" s="122"/>
      <c r="AA195" s="122"/>
      <c r="AB195" s="122"/>
      <c r="AC195" s="122"/>
      <c r="AD195" s="122"/>
      <c r="AE195" s="121"/>
      <c r="AF195" s="122"/>
      <c r="AG195" s="121"/>
      <c r="AH195" s="122"/>
      <c r="AI195" s="123"/>
      <c r="AJ195" s="124"/>
      <c r="AK195" s="125">
        <f t="shared" si="3"/>
        <v>0</v>
      </c>
      <c r="AL195" s="126">
        <v>0</v>
      </c>
    </row>
    <row r="196" spans="2:38" ht="60" customHeight="1" thickBot="1" x14ac:dyDescent="0.3">
      <c r="B196" s="130"/>
      <c r="C196" s="130"/>
      <c r="D196" s="131"/>
      <c r="E196" s="107" t="s">
        <v>121</v>
      </c>
      <c r="F196" s="121"/>
      <c r="G196" s="122"/>
      <c r="H196" s="122"/>
      <c r="I196" s="122"/>
      <c r="J196" s="121"/>
      <c r="K196" s="122"/>
      <c r="L196" s="121"/>
      <c r="M196" s="122"/>
      <c r="N196" s="122"/>
      <c r="O196" s="122"/>
      <c r="P196" s="122"/>
      <c r="Q196" s="121"/>
      <c r="R196" s="122"/>
      <c r="S196" s="121"/>
      <c r="T196" s="122"/>
      <c r="U196" s="122"/>
      <c r="V196" s="122"/>
      <c r="W196" s="122"/>
      <c r="X196" s="122"/>
      <c r="Y196" s="122"/>
      <c r="Z196" s="122"/>
      <c r="AA196" s="122"/>
      <c r="AB196" s="122"/>
      <c r="AC196" s="122"/>
      <c r="AD196" s="122"/>
      <c r="AE196" s="121"/>
      <c r="AF196" s="122"/>
      <c r="AG196" s="121"/>
      <c r="AH196" s="122"/>
      <c r="AI196" s="123"/>
      <c r="AJ196" s="124"/>
      <c r="AK196" s="125">
        <f t="shared" si="3"/>
        <v>0</v>
      </c>
      <c r="AL196" s="126">
        <v>0</v>
      </c>
    </row>
    <row r="197" spans="2:38" ht="60" customHeight="1" thickBot="1" x14ac:dyDescent="0.3">
      <c r="B197" s="130"/>
      <c r="C197" s="130"/>
      <c r="D197" s="131"/>
      <c r="E197" s="107" t="s">
        <v>121</v>
      </c>
      <c r="F197" s="121"/>
      <c r="G197" s="122"/>
      <c r="H197" s="122"/>
      <c r="I197" s="122"/>
      <c r="J197" s="121"/>
      <c r="K197" s="122"/>
      <c r="L197" s="121"/>
      <c r="M197" s="122"/>
      <c r="N197" s="122"/>
      <c r="O197" s="122"/>
      <c r="P197" s="122"/>
      <c r="Q197" s="121"/>
      <c r="R197" s="122"/>
      <c r="S197" s="121"/>
      <c r="T197" s="122"/>
      <c r="U197" s="122"/>
      <c r="V197" s="122"/>
      <c r="W197" s="122"/>
      <c r="X197" s="122"/>
      <c r="Y197" s="122"/>
      <c r="Z197" s="122"/>
      <c r="AA197" s="122"/>
      <c r="AB197" s="122"/>
      <c r="AC197" s="122"/>
      <c r="AD197" s="122"/>
      <c r="AE197" s="121"/>
      <c r="AF197" s="122"/>
      <c r="AG197" s="121"/>
      <c r="AH197" s="122"/>
      <c r="AI197" s="123"/>
      <c r="AJ197" s="124"/>
      <c r="AK197" s="125">
        <f t="shared" si="3"/>
        <v>0</v>
      </c>
      <c r="AL197" s="126">
        <v>0</v>
      </c>
    </row>
    <row r="198" spans="2:38" ht="60" customHeight="1" thickBot="1" x14ac:dyDescent="0.3">
      <c r="B198" s="130"/>
      <c r="C198" s="130"/>
      <c r="D198" s="131"/>
      <c r="E198" s="107" t="s">
        <v>121</v>
      </c>
      <c r="F198" s="121"/>
      <c r="G198" s="122"/>
      <c r="H198" s="122"/>
      <c r="I198" s="122"/>
      <c r="J198" s="121"/>
      <c r="K198" s="122"/>
      <c r="L198" s="121"/>
      <c r="M198" s="122"/>
      <c r="N198" s="122"/>
      <c r="O198" s="122"/>
      <c r="P198" s="122"/>
      <c r="Q198" s="121"/>
      <c r="R198" s="122"/>
      <c r="S198" s="121"/>
      <c r="T198" s="122"/>
      <c r="U198" s="122"/>
      <c r="V198" s="122"/>
      <c r="W198" s="122"/>
      <c r="X198" s="122"/>
      <c r="Y198" s="122"/>
      <c r="Z198" s="122"/>
      <c r="AA198" s="122"/>
      <c r="AB198" s="122"/>
      <c r="AC198" s="122"/>
      <c r="AD198" s="122"/>
      <c r="AE198" s="121"/>
      <c r="AF198" s="122"/>
      <c r="AG198" s="121"/>
      <c r="AH198" s="122"/>
      <c r="AI198" s="123"/>
      <c r="AJ198" s="124"/>
      <c r="AK198" s="125">
        <f t="shared" si="3"/>
        <v>0</v>
      </c>
      <c r="AL198" s="126">
        <v>0</v>
      </c>
    </row>
    <row r="199" spans="2:38" ht="60" customHeight="1" thickBot="1" x14ac:dyDescent="0.3">
      <c r="B199" s="130"/>
      <c r="C199" s="130"/>
      <c r="D199" s="131"/>
      <c r="E199" s="107" t="s">
        <v>121</v>
      </c>
      <c r="F199" s="121"/>
      <c r="G199" s="122"/>
      <c r="H199" s="122"/>
      <c r="I199" s="122"/>
      <c r="J199" s="121"/>
      <c r="K199" s="122"/>
      <c r="L199" s="121"/>
      <c r="M199" s="122"/>
      <c r="N199" s="122"/>
      <c r="O199" s="122"/>
      <c r="P199" s="122"/>
      <c r="Q199" s="121"/>
      <c r="R199" s="122"/>
      <c r="S199" s="121"/>
      <c r="T199" s="122"/>
      <c r="U199" s="122"/>
      <c r="V199" s="122"/>
      <c r="W199" s="122"/>
      <c r="X199" s="122"/>
      <c r="Y199" s="122"/>
      <c r="Z199" s="122"/>
      <c r="AA199" s="122"/>
      <c r="AB199" s="122"/>
      <c r="AC199" s="122"/>
      <c r="AD199" s="122"/>
      <c r="AE199" s="121"/>
      <c r="AF199" s="122"/>
      <c r="AG199" s="121"/>
      <c r="AH199" s="122"/>
      <c r="AI199" s="123"/>
      <c r="AJ199" s="124"/>
      <c r="AK199" s="125">
        <f t="shared" si="3"/>
        <v>0</v>
      </c>
      <c r="AL199" s="126">
        <v>0</v>
      </c>
    </row>
    <row r="200" spans="2:38" ht="60" customHeight="1" thickBot="1" x14ac:dyDescent="0.3">
      <c r="B200" s="130"/>
      <c r="C200" s="130"/>
      <c r="D200" s="131"/>
      <c r="E200" s="107" t="s">
        <v>121</v>
      </c>
      <c r="F200" s="121"/>
      <c r="G200" s="122"/>
      <c r="H200" s="122"/>
      <c r="I200" s="122"/>
      <c r="J200" s="121"/>
      <c r="K200" s="122"/>
      <c r="L200" s="121"/>
      <c r="M200" s="122"/>
      <c r="N200" s="122"/>
      <c r="O200" s="122"/>
      <c r="P200" s="122"/>
      <c r="Q200" s="121"/>
      <c r="R200" s="122"/>
      <c r="S200" s="121"/>
      <c r="T200" s="122"/>
      <c r="U200" s="122"/>
      <c r="V200" s="122"/>
      <c r="W200" s="122"/>
      <c r="X200" s="122"/>
      <c r="Y200" s="122"/>
      <c r="Z200" s="122"/>
      <c r="AA200" s="122"/>
      <c r="AB200" s="122"/>
      <c r="AC200" s="122"/>
      <c r="AD200" s="122"/>
      <c r="AE200" s="121"/>
      <c r="AF200" s="122"/>
      <c r="AG200" s="121"/>
      <c r="AH200" s="122"/>
      <c r="AI200" s="123"/>
      <c r="AJ200" s="124"/>
      <c r="AK200" s="125">
        <f t="shared" si="3"/>
        <v>0</v>
      </c>
      <c r="AL200" s="126">
        <v>0</v>
      </c>
    </row>
    <row r="201" spans="2:38" ht="60" customHeight="1" thickBot="1" x14ac:dyDescent="0.3">
      <c r="B201" s="130"/>
      <c r="C201" s="130"/>
      <c r="D201" s="131"/>
      <c r="E201" s="107" t="s">
        <v>121</v>
      </c>
      <c r="F201" s="121"/>
      <c r="G201" s="122"/>
      <c r="H201" s="122"/>
      <c r="I201" s="122"/>
      <c r="J201" s="121"/>
      <c r="K201" s="122"/>
      <c r="L201" s="121"/>
      <c r="M201" s="122"/>
      <c r="N201" s="122"/>
      <c r="O201" s="122"/>
      <c r="P201" s="122"/>
      <c r="Q201" s="121"/>
      <c r="R201" s="122"/>
      <c r="S201" s="121"/>
      <c r="T201" s="122"/>
      <c r="U201" s="122"/>
      <c r="V201" s="122"/>
      <c r="W201" s="122"/>
      <c r="X201" s="122"/>
      <c r="Y201" s="122"/>
      <c r="Z201" s="122"/>
      <c r="AA201" s="122"/>
      <c r="AB201" s="122"/>
      <c r="AC201" s="122"/>
      <c r="AD201" s="122"/>
      <c r="AE201" s="121"/>
      <c r="AF201" s="122"/>
      <c r="AG201" s="121"/>
      <c r="AH201" s="122"/>
      <c r="AI201" s="123"/>
      <c r="AJ201" s="124"/>
      <c r="AK201" s="125">
        <f t="shared" si="3"/>
        <v>0</v>
      </c>
      <c r="AL201" s="126">
        <v>0</v>
      </c>
    </row>
    <row r="202" spans="2:38" x14ac:dyDescent="0.25">
      <c r="F202" s="41"/>
      <c r="H202" s="41"/>
    </row>
    <row r="203" spans="2:38" x14ac:dyDescent="0.25">
      <c r="F203" s="41"/>
      <c r="H203" s="41"/>
    </row>
    <row r="204" spans="2:38" x14ac:dyDescent="0.25">
      <c r="F204" s="41"/>
      <c r="H204" s="41"/>
    </row>
    <row r="205" spans="2:38" x14ac:dyDescent="0.25">
      <c r="F205" s="41"/>
      <c r="H205" s="41"/>
    </row>
    <row r="206" spans="2:38" x14ac:dyDescent="0.25">
      <c r="F206" s="41"/>
      <c r="H206" s="41"/>
    </row>
    <row r="207" spans="2:38" x14ac:dyDescent="0.25">
      <c r="F207" s="41"/>
      <c r="H207" s="41"/>
    </row>
    <row r="208" spans="2:38" x14ac:dyDescent="0.25">
      <c r="F208" s="41"/>
      <c r="H208" s="41"/>
    </row>
    <row r="209" spans="6:8" x14ac:dyDescent="0.25">
      <c r="F209" s="41"/>
      <c r="H209" s="41"/>
    </row>
    <row r="210" spans="6:8" x14ac:dyDescent="0.25">
      <c r="F210" s="41"/>
      <c r="H210" s="41"/>
    </row>
    <row r="211" spans="6:8" x14ac:dyDescent="0.25">
      <c r="F211" s="41"/>
      <c r="H211" s="41"/>
    </row>
    <row r="212" spans="6:8" x14ac:dyDescent="0.25">
      <c r="F212" s="41"/>
      <c r="H212" s="41"/>
    </row>
    <row r="213" spans="6:8" x14ac:dyDescent="0.25">
      <c r="F213" s="41"/>
      <c r="H213" s="41"/>
    </row>
    <row r="214" spans="6:8" x14ac:dyDescent="0.25">
      <c r="F214" s="41"/>
      <c r="H214" s="41"/>
    </row>
    <row r="215" spans="6:8" x14ac:dyDescent="0.25">
      <c r="F215" s="41"/>
      <c r="H215" s="41"/>
    </row>
    <row r="216" spans="6:8" x14ac:dyDescent="0.25">
      <c r="F216" s="41"/>
      <c r="H216" s="41"/>
    </row>
    <row r="217" spans="6:8" x14ac:dyDescent="0.25">
      <c r="F217" s="41"/>
      <c r="H217" s="41"/>
    </row>
    <row r="218" spans="6:8" x14ac:dyDescent="0.25">
      <c r="F218" s="41"/>
      <c r="H218" s="41"/>
    </row>
    <row r="219" spans="6:8" x14ac:dyDescent="0.25">
      <c r="F219" s="41"/>
      <c r="H219" s="41"/>
    </row>
    <row r="220" spans="6:8" x14ac:dyDescent="0.25">
      <c r="F220" s="41"/>
      <c r="H220" s="41"/>
    </row>
    <row r="221" spans="6:8" x14ac:dyDescent="0.25">
      <c r="F221" s="41"/>
      <c r="H221" s="41"/>
    </row>
    <row r="222" spans="6:8" x14ac:dyDescent="0.25">
      <c r="F222" s="41"/>
      <c r="H222" s="41"/>
    </row>
    <row r="223" spans="6:8" x14ac:dyDescent="0.25">
      <c r="F223" s="41"/>
      <c r="H223" s="41"/>
    </row>
    <row r="224" spans="6:8" x14ac:dyDescent="0.25">
      <c r="F224" s="41"/>
      <c r="H224" s="41"/>
    </row>
    <row r="225" spans="6:8" x14ac:dyDescent="0.25">
      <c r="F225" s="41"/>
      <c r="H225" s="41"/>
    </row>
    <row r="226" spans="6:8" x14ac:dyDescent="0.25">
      <c r="F226" s="41"/>
      <c r="H226" s="41"/>
    </row>
    <row r="227" spans="6:8" x14ac:dyDescent="0.25">
      <c r="F227" s="41"/>
      <c r="H227" s="41"/>
    </row>
    <row r="228" spans="6:8" x14ac:dyDescent="0.25">
      <c r="F228" s="41"/>
      <c r="H228" s="41"/>
    </row>
    <row r="229" spans="6:8" x14ac:dyDescent="0.25">
      <c r="F229" s="41"/>
      <c r="H229" s="41"/>
    </row>
    <row r="230" spans="6:8" x14ac:dyDescent="0.25">
      <c r="F230" s="41"/>
      <c r="H230" s="41"/>
    </row>
    <row r="231" spans="6:8" x14ac:dyDescent="0.25">
      <c r="F231" s="41"/>
      <c r="H231" s="41"/>
    </row>
    <row r="232" spans="6:8" x14ac:dyDescent="0.25">
      <c r="F232" s="41"/>
      <c r="H232" s="41"/>
    </row>
    <row r="233" spans="6:8" x14ac:dyDescent="0.25">
      <c r="F233" s="41"/>
      <c r="H233" s="41"/>
    </row>
    <row r="234" spans="6:8" x14ac:dyDescent="0.25">
      <c r="F234" s="41"/>
      <c r="H234" s="41"/>
    </row>
    <row r="235" spans="6:8" x14ac:dyDescent="0.25">
      <c r="F235" s="41"/>
      <c r="H235" s="41"/>
    </row>
    <row r="236" spans="6:8" x14ac:dyDescent="0.25">
      <c r="F236" s="41"/>
      <c r="H236" s="41"/>
    </row>
    <row r="237" spans="6:8" x14ac:dyDescent="0.25">
      <c r="F237" s="41"/>
      <c r="H237" s="41"/>
    </row>
    <row r="238" spans="6:8" x14ac:dyDescent="0.25">
      <c r="F238" s="41"/>
      <c r="H238" s="41"/>
    </row>
    <row r="239" spans="6:8" x14ac:dyDescent="0.25">
      <c r="F239" s="41"/>
      <c r="H239" s="41"/>
    </row>
    <row r="240" spans="6:8" x14ac:dyDescent="0.25">
      <c r="F240" s="41"/>
      <c r="H240" s="41"/>
    </row>
    <row r="241" spans="6:8" x14ac:dyDescent="0.25">
      <c r="F241" s="41"/>
      <c r="H241" s="41"/>
    </row>
    <row r="242" spans="6:8" x14ac:dyDescent="0.25">
      <c r="F242" s="41"/>
      <c r="H242" s="41"/>
    </row>
    <row r="243" spans="6:8" x14ac:dyDescent="0.25">
      <c r="F243" s="41"/>
      <c r="H243" s="41"/>
    </row>
    <row r="244" spans="6:8" x14ac:dyDescent="0.25">
      <c r="F244" s="41"/>
      <c r="H244" s="41"/>
    </row>
    <row r="245" spans="6:8" x14ac:dyDescent="0.25">
      <c r="F245" s="41"/>
      <c r="H245" s="41"/>
    </row>
    <row r="246" spans="6:8" x14ac:dyDescent="0.25">
      <c r="F246" s="41"/>
      <c r="H246" s="41"/>
    </row>
    <row r="247" spans="6:8" x14ac:dyDescent="0.25">
      <c r="F247" s="41"/>
      <c r="H247" s="41"/>
    </row>
    <row r="248" spans="6:8" x14ac:dyDescent="0.25">
      <c r="F248" s="41"/>
      <c r="H248" s="41"/>
    </row>
    <row r="249" spans="6:8" x14ac:dyDescent="0.25">
      <c r="F249" s="41"/>
      <c r="H249" s="41"/>
    </row>
    <row r="250" spans="6:8" x14ac:dyDescent="0.25">
      <c r="F250" s="41"/>
      <c r="H250" s="41"/>
    </row>
    <row r="251" spans="6:8" x14ac:dyDescent="0.25">
      <c r="F251" s="41"/>
      <c r="H251" s="41"/>
    </row>
    <row r="252" spans="6:8" x14ac:dyDescent="0.25">
      <c r="F252" s="41"/>
      <c r="H252" s="41"/>
    </row>
    <row r="253" spans="6:8" x14ac:dyDescent="0.25">
      <c r="F253" s="41"/>
      <c r="H253" s="41"/>
    </row>
    <row r="254" spans="6:8" x14ac:dyDescent="0.25">
      <c r="F254" s="41"/>
      <c r="H254" s="41"/>
    </row>
    <row r="255" spans="6:8" x14ac:dyDescent="0.25">
      <c r="F255" s="41"/>
      <c r="H255" s="41"/>
    </row>
    <row r="256" spans="6:8" x14ac:dyDescent="0.25">
      <c r="F256" s="41"/>
      <c r="H256" s="41"/>
    </row>
    <row r="257" spans="6:8" x14ac:dyDescent="0.25">
      <c r="F257" s="41"/>
      <c r="H257" s="41"/>
    </row>
    <row r="258" spans="6:8" x14ac:dyDescent="0.25">
      <c r="F258" s="41"/>
      <c r="H258" s="41"/>
    </row>
    <row r="259" spans="6:8" x14ac:dyDescent="0.25">
      <c r="F259" s="41"/>
      <c r="H259" s="41"/>
    </row>
    <row r="260" spans="6:8" x14ac:dyDescent="0.25">
      <c r="F260" s="41"/>
      <c r="H260" s="41"/>
    </row>
    <row r="261" spans="6:8" x14ac:dyDescent="0.25">
      <c r="F261" s="41"/>
      <c r="H261" s="41"/>
    </row>
    <row r="262" spans="6:8" x14ac:dyDescent="0.25">
      <c r="F262" s="41"/>
      <c r="H262" s="41"/>
    </row>
    <row r="263" spans="6:8" x14ac:dyDescent="0.25">
      <c r="F263" s="41"/>
      <c r="H263" s="41"/>
    </row>
    <row r="264" spans="6:8" x14ac:dyDescent="0.25">
      <c r="F264" s="41"/>
      <c r="H264" s="41"/>
    </row>
    <row r="265" spans="6:8" x14ac:dyDescent="0.25">
      <c r="F265" s="41"/>
      <c r="H265" s="41"/>
    </row>
    <row r="266" spans="6:8" x14ac:dyDescent="0.25">
      <c r="F266" s="41"/>
      <c r="H266" s="41"/>
    </row>
    <row r="267" spans="6:8" x14ac:dyDescent="0.25">
      <c r="F267" s="41"/>
      <c r="H267" s="41"/>
    </row>
    <row r="268" spans="6:8" x14ac:dyDescent="0.25">
      <c r="F268" s="41"/>
      <c r="H268" s="41"/>
    </row>
    <row r="269" spans="6:8" x14ac:dyDescent="0.25">
      <c r="F269" s="41"/>
      <c r="H269" s="41"/>
    </row>
    <row r="270" spans="6:8" x14ac:dyDescent="0.25">
      <c r="F270" s="41"/>
      <c r="H270" s="41"/>
    </row>
    <row r="271" spans="6:8" x14ac:dyDescent="0.25">
      <c r="F271" s="41"/>
      <c r="H271" s="41"/>
    </row>
    <row r="272" spans="6:8" x14ac:dyDescent="0.25">
      <c r="F272" s="41"/>
      <c r="H272" s="41"/>
    </row>
    <row r="273" spans="6:8" x14ac:dyDescent="0.25">
      <c r="F273" s="41"/>
      <c r="H273" s="41"/>
    </row>
    <row r="274" spans="6:8" x14ac:dyDescent="0.25">
      <c r="F274" s="41"/>
      <c r="H274" s="41"/>
    </row>
    <row r="275" spans="6:8" x14ac:dyDescent="0.25">
      <c r="F275" s="41"/>
      <c r="H275" s="41"/>
    </row>
    <row r="276" spans="6:8" x14ac:dyDescent="0.25">
      <c r="F276" s="41"/>
      <c r="H276" s="41"/>
    </row>
    <row r="277" spans="6:8" x14ac:dyDescent="0.25">
      <c r="F277" s="41"/>
      <c r="H277" s="41"/>
    </row>
    <row r="278" spans="6:8" x14ac:dyDescent="0.25">
      <c r="F278" s="41"/>
      <c r="H278" s="41"/>
    </row>
    <row r="279" spans="6:8" x14ac:dyDescent="0.25">
      <c r="F279" s="41"/>
      <c r="H279" s="41"/>
    </row>
    <row r="280" spans="6:8" x14ac:dyDescent="0.25">
      <c r="F280" s="41"/>
      <c r="H280" s="41"/>
    </row>
    <row r="281" spans="6:8" x14ac:dyDescent="0.25">
      <c r="F281" s="41"/>
      <c r="H281" s="41"/>
    </row>
    <row r="282" spans="6:8" x14ac:dyDescent="0.25">
      <c r="F282" s="41"/>
      <c r="H282" s="41"/>
    </row>
    <row r="283" spans="6:8" x14ac:dyDescent="0.25">
      <c r="F283" s="41"/>
      <c r="H283" s="41"/>
    </row>
    <row r="284" spans="6:8" x14ac:dyDescent="0.25">
      <c r="F284" s="41"/>
      <c r="H284" s="41"/>
    </row>
    <row r="285" spans="6:8" x14ac:dyDescent="0.25">
      <c r="F285" s="41"/>
      <c r="H285" s="41"/>
    </row>
    <row r="286" spans="6:8" x14ac:dyDescent="0.25">
      <c r="F286" s="41"/>
      <c r="H286" s="41"/>
    </row>
    <row r="287" spans="6:8" x14ac:dyDescent="0.25">
      <c r="F287" s="41"/>
      <c r="H287" s="41"/>
    </row>
    <row r="288" spans="6:8" x14ac:dyDescent="0.25">
      <c r="F288" s="41"/>
      <c r="H288" s="41"/>
    </row>
    <row r="289" spans="6:8" x14ac:dyDescent="0.25">
      <c r="F289" s="41"/>
      <c r="H289" s="41"/>
    </row>
    <row r="290" spans="6:8" x14ac:dyDescent="0.25">
      <c r="F290" s="41"/>
      <c r="H290" s="41"/>
    </row>
    <row r="291" spans="6:8" x14ac:dyDescent="0.25">
      <c r="F291" s="41"/>
      <c r="H291" s="41"/>
    </row>
    <row r="292" spans="6:8" x14ac:dyDescent="0.25">
      <c r="F292" s="41"/>
      <c r="H292" s="41"/>
    </row>
    <row r="293" spans="6:8" x14ac:dyDescent="0.25">
      <c r="F293" s="41"/>
      <c r="H293" s="41"/>
    </row>
    <row r="294" spans="6:8" x14ac:dyDescent="0.25">
      <c r="F294" s="41"/>
      <c r="H294" s="41"/>
    </row>
    <row r="295" spans="6:8" x14ac:dyDescent="0.25">
      <c r="F295" s="41"/>
      <c r="H295" s="41"/>
    </row>
    <row r="296" spans="6:8" x14ac:dyDescent="0.25">
      <c r="F296" s="41"/>
      <c r="H296" s="41"/>
    </row>
    <row r="297" spans="6:8" x14ac:dyDescent="0.25">
      <c r="F297" s="41"/>
      <c r="H297" s="41"/>
    </row>
    <row r="298" spans="6:8" x14ac:dyDescent="0.25">
      <c r="F298" s="41"/>
      <c r="H298" s="41"/>
    </row>
    <row r="299" spans="6:8" x14ac:dyDescent="0.25">
      <c r="F299" s="41"/>
      <c r="H299" s="41"/>
    </row>
    <row r="300" spans="6:8" x14ac:dyDescent="0.25">
      <c r="F300" s="41"/>
      <c r="H300" s="41"/>
    </row>
    <row r="301" spans="6:8" x14ac:dyDescent="0.25">
      <c r="F301" s="41"/>
      <c r="H301" s="41"/>
    </row>
    <row r="302" spans="6:8" x14ac:dyDescent="0.25">
      <c r="F302" s="41"/>
      <c r="H302" s="41"/>
    </row>
    <row r="303" spans="6:8" x14ac:dyDescent="0.25">
      <c r="F303" s="41"/>
      <c r="H303" s="41"/>
    </row>
    <row r="304" spans="6:8" x14ac:dyDescent="0.25">
      <c r="F304" s="41"/>
      <c r="H304" s="41"/>
    </row>
    <row r="305" spans="6:8" x14ac:dyDescent="0.25">
      <c r="F305" s="41"/>
      <c r="H305" s="41"/>
    </row>
    <row r="306" spans="6:8" x14ac:dyDescent="0.25">
      <c r="F306" s="41"/>
      <c r="H306" s="41"/>
    </row>
    <row r="307" spans="6:8" x14ac:dyDescent="0.25">
      <c r="F307" s="41"/>
      <c r="H307" s="41"/>
    </row>
    <row r="308" spans="6:8" x14ac:dyDescent="0.25">
      <c r="F308" s="41"/>
      <c r="H308" s="41"/>
    </row>
    <row r="309" spans="6:8" x14ac:dyDescent="0.25">
      <c r="F309" s="41"/>
      <c r="H309" s="41"/>
    </row>
    <row r="310" spans="6:8" x14ac:dyDescent="0.25">
      <c r="F310" s="41"/>
      <c r="H310" s="41"/>
    </row>
    <row r="311" spans="6:8" x14ac:dyDescent="0.25">
      <c r="F311" s="41"/>
      <c r="H311" s="41"/>
    </row>
    <row r="312" spans="6:8" x14ac:dyDescent="0.25">
      <c r="F312" s="41"/>
      <c r="H312" s="41"/>
    </row>
    <row r="313" spans="6:8" x14ac:dyDescent="0.25">
      <c r="F313" s="41"/>
      <c r="H313" s="41"/>
    </row>
    <row r="314" spans="6:8" x14ac:dyDescent="0.25">
      <c r="F314" s="41"/>
      <c r="H314" s="41"/>
    </row>
    <row r="315" spans="6:8" x14ac:dyDescent="0.25">
      <c r="F315" s="41"/>
      <c r="H315" s="41"/>
    </row>
    <row r="316" spans="6:8" x14ac:dyDescent="0.25">
      <c r="F316" s="41"/>
      <c r="H316" s="41"/>
    </row>
    <row r="317" spans="6:8" x14ac:dyDescent="0.25">
      <c r="F317" s="41"/>
      <c r="H317" s="41"/>
    </row>
    <row r="318" spans="6:8" x14ac:dyDescent="0.25">
      <c r="F318" s="41"/>
      <c r="H318" s="41"/>
    </row>
    <row r="319" spans="6:8" x14ac:dyDescent="0.25">
      <c r="F319" s="41"/>
      <c r="H319" s="41"/>
    </row>
    <row r="320" spans="6:8" x14ac:dyDescent="0.25">
      <c r="F320" s="41"/>
      <c r="H320" s="41"/>
    </row>
    <row r="321" spans="6:8" x14ac:dyDescent="0.25">
      <c r="F321" s="41"/>
      <c r="H321" s="41"/>
    </row>
    <row r="322" spans="6:8" x14ac:dyDescent="0.25">
      <c r="F322" s="41"/>
      <c r="H322" s="41"/>
    </row>
    <row r="323" spans="6:8" x14ac:dyDescent="0.25">
      <c r="F323" s="41"/>
      <c r="H323" s="41"/>
    </row>
    <row r="324" spans="6:8" x14ac:dyDescent="0.25">
      <c r="F324" s="41"/>
      <c r="H324" s="41"/>
    </row>
    <row r="325" spans="6:8" x14ac:dyDescent="0.25">
      <c r="F325" s="41"/>
      <c r="H325" s="41"/>
    </row>
    <row r="326" spans="6:8" x14ac:dyDescent="0.25">
      <c r="F326" s="41"/>
      <c r="H326" s="41"/>
    </row>
    <row r="327" spans="6:8" x14ac:dyDescent="0.25">
      <c r="F327" s="41"/>
      <c r="H327" s="41"/>
    </row>
    <row r="328" spans="6:8" x14ac:dyDescent="0.25">
      <c r="F328" s="41"/>
      <c r="H328" s="41"/>
    </row>
    <row r="329" spans="6:8" x14ac:dyDescent="0.25">
      <c r="F329" s="41"/>
      <c r="H329" s="41"/>
    </row>
    <row r="330" spans="6:8" x14ac:dyDescent="0.25">
      <c r="F330" s="41"/>
      <c r="H330" s="41"/>
    </row>
    <row r="331" spans="6:8" x14ac:dyDescent="0.25">
      <c r="F331" s="41"/>
      <c r="H331" s="41"/>
    </row>
    <row r="332" spans="6:8" x14ac:dyDescent="0.25">
      <c r="F332" s="41"/>
      <c r="H332" s="41"/>
    </row>
    <row r="333" spans="6:8" x14ac:dyDescent="0.25">
      <c r="F333" s="41"/>
      <c r="H333" s="41"/>
    </row>
    <row r="334" spans="6:8" x14ac:dyDescent="0.25">
      <c r="F334" s="41"/>
      <c r="H334" s="41"/>
    </row>
    <row r="335" spans="6:8" x14ac:dyDescent="0.25">
      <c r="F335" s="41"/>
      <c r="H335" s="41"/>
    </row>
    <row r="336" spans="6:8" x14ac:dyDescent="0.25">
      <c r="F336" s="41"/>
      <c r="H336" s="41"/>
    </row>
    <row r="337" spans="6:8" x14ac:dyDescent="0.25">
      <c r="F337" s="41"/>
      <c r="H337" s="41"/>
    </row>
    <row r="338" spans="6:8" x14ac:dyDescent="0.25">
      <c r="F338" s="41"/>
      <c r="H338" s="41"/>
    </row>
    <row r="339" spans="6:8" x14ac:dyDescent="0.25">
      <c r="F339" s="41"/>
      <c r="H339" s="41"/>
    </row>
    <row r="340" spans="6:8" x14ac:dyDescent="0.25">
      <c r="F340" s="41"/>
      <c r="H340" s="41"/>
    </row>
    <row r="341" spans="6:8" x14ac:dyDescent="0.25">
      <c r="F341" s="41"/>
      <c r="H341" s="41"/>
    </row>
    <row r="342" spans="6:8" x14ac:dyDescent="0.25">
      <c r="F342" s="41"/>
      <c r="H342" s="41"/>
    </row>
    <row r="343" spans="6:8" x14ac:dyDescent="0.25">
      <c r="F343" s="41"/>
      <c r="H343" s="41"/>
    </row>
    <row r="344" spans="6:8" x14ac:dyDescent="0.25">
      <c r="F344" s="41"/>
      <c r="H344" s="41"/>
    </row>
    <row r="345" spans="6:8" x14ac:dyDescent="0.25">
      <c r="F345" s="41"/>
      <c r="H345" s="41"/>
    </row>
    <row r="346" spans="6:8" x14ac:dyDescent="0.25">
      <c r="F346" s="41"/>
      <c r="H346" s="41"/>
    </row>
    <row r="347" spans="6:8" x14ac:dyDescent="0.25">
      <c r="F347" s="41"/>
      <c r="H347" s="41"/>
    </row>
    <row r="348" spans="6:8" x14ac:dyDescent="0.25">
      <c r="F348" s="41"/>
      <c r="H348" s="41"/>
    </row>
    <row r="349" spans="6:8" x14ac:dyDescent="0.25">
      <c r="F349" s="41"/>
      <c r="H349" s="41"/>
    </row>
    <row r="350" spans="6:8" x14ac:dyDescent="0.25">
      <c r="F350" s="41"/>
      <c r="H350" s="41"/>
    </row>
    <row r="351" spans="6:8" x14ac:dyDescent="0.25">
      <c r="F351" s="41"/>
      <c r="H351" s="41"/>
    </row>
    <row r="352" spans="6:8" x14ac:dyDescent="0.25">
      <c r="F352" s="41"/>
      <c r="H352" s="41"/>
    </row>
    <row r="353" spans="6:8" x14ac:dyDescent="0.25">
      <c r="F353" s="41"/>
      <c r="H353" s="41"/>
    </row>
    <row r="354" spans="6:8" x14ac:dyDescent="0.25">
      <c r="F354" s="41"/>
      <c r="H354" s="41"/>
    </row>
    <row r="355" spans="6:8" x14ac:dyDescent="0.25">
      <c r="F355" s="41"/>
      <c r="H355" s="41"/>
    </row>
    <row r="356" spans="6:8" x14ac:dyDescent="0.25">
      <c r="F356" s="41"/>
      <c r="H356" s="41"/>
    </row>
    <row r="357" spans="6:8" x14ac:dyDescent="0.25">
      <c r="F357" s="41"/>
      <c r="H357" s="41"/>
    </row>
    <row r="358" spans="6:8" x14ac:dyDescent="0.25">
      <c r="F358" s="41"/>
      <c r="H358" s="41"/>
    </row>
    <row r="359" spans="6:8" x14ac:dyDescent="0.25">
      <c r="F359" s="41"/>
      <c r="H359" s="41"/>
    </row>
    <row r="360" spans="6:8" x14ac:dyDescent="0.25">
      <c r="F360" s="41"/>
      <c r="H360" s="41"/>
    </row>
    <row r="361" spans="6:8" x14ac:dyDescent="0.25">
      <c r="F361" s="41"/>
      <c r="H361" s="41"/>
    </row>
    <row r="362" spans="6:8" x14ac:dyDescent="0.25">
      <c r="F362" s="41"/>
      <c r="H362" s="41"/>
    </row>
    <row r="363" spans="6:8" x14ac:dyDescent="0.25">
      <c r="F363" s="41"/>
      <c r="H363" s="41"/>
    </row>
    <row r="364" spans="6:8" x14ac:dyDescent="0.25">
      <c r="F364" s="41"/>
      <c r="H364" s="41"/>
    </row>
    <row r="365" spans="6:8" x14ac:dyDescent="0.25">
      <c r="F365" s="41"/>
      <c r="H365" s="41"/>
    </row>
    <row r="366" spans="6:8" x14ac:dyDescent="0.25">
      <c r="F366" s="41"/>
      <c r="H366" s="41"/>
    </row>
    <row r="367" spans="6:8" x14ac:dyDescent="0.25">
      <c r="F367" s="41"/>
      <c r="H367" s="41"/>
    </row>
    <row r="368" spans="6:8" x14ac:dyDescent="0.25">
      <c r="F368" s="41"/>
      <c r="H368" s="41"/>
    </row>
    <row r="369" spans="6:8" x14ac:dyDescent="0.25">
      <c r="F369" s="41"/>
      <c r="H369" s="41"/>
    </row>
    <row r="370" spans="6:8" x14ac:dyDescent="0.25">
      <c r="F370" s="41"/>
      <c r="H370" s="41"/>
    </row>
    <row r="371" spans="6:8" x14ac:dyDescent="0.25">
      <c r="F371" s="41"/>
      <c r="H371" s="41"/>
    </row>
    <row r="372" spans="6:8" x14ac:dyDescent="0.25">
      <c r="F372" s="41"/>
      <c r="H372" s="41"/>
    </row>
    <row r="373" spans="6:8" x14ac:dyDescent="0.25">
      <c r="F373" s="41"/>
      <c r="H373" s="41"/>
    </row>
    <row r="374" spans="6:8" x14ac:dyDescent="0.25">
      <c r="F374" s="41"/>
      <c r="H374" s="41"/>
    </row>
    <row r="375" spans="6:8" x14ac:dyDescent="0.25">
      <c r="F375" s="41"/>
      <c r="H375" s="41"/>
    </row>
    <row r="376" spans="6:8" x14ac:dyDescent="0.25">
      <c r="F376" s="41"/>
      <c r="H376" s="41"/>
    </row>
    <row r="377" spans="6:8" x14ac:dyDescent="0.25">
      <c r="F377" s="41"/>
      <c r="H377" s="41"/>
    </row>
    <row r="378" spans="6:8" x14ac:dyDescent="0.25">
      <c r="F378" s="41"/>
      <c r="H378" s="41"/>
    </row>
    <row r="379" spans="6:8" x14ac:dyDescent="0.25">
      <c r="F379" s="41"/>
      <c r="H379" s="41"/>
    </row>
    <row r="380" spans="6:8" x14ac:dyDescent="0.25">
      <c r="F380" s="41"/>
      <c r="H380" s="41"/>
    </row>
    <row r="381" spans="6:8" x14ac:dyDescent="0.25">
      <c r="F381" s="41"/>
      <c r="H381" s="41"/>
    </row>
    <row r="382" spans="6:8" x14ac:dyDescent="0.25">
      <c r="F382" s="41"/>
      <c r="H382" s="41"/>
    </row>
    <row r="383" spans="6:8" x14ac:dyDescent="0.25">
      <c r="F383" s="41"/>
      <c r="H383" s="41"/>
    </row>
    <row r="384" spans="6:8" x14ac:dyDescent="0.25">
      <c r="F384" s="41"/>
      <c r="H384" s="41"/>
    </row>
    <row r="385" spans="6:8" x14ac:dyDescent="0.25">
      <c r="F385" s="41"/>
      <c r="H385" s="41"/>
    </row>
    <row r="386" spans="6:8" x14ac:dyDescent="0.25">
      <c r="F386" s="41"/>
      <c r="H386" s="41"/>
    </row>
    <row r="387" spans="6:8" x14ac:dyDescent="0.25">
      <c r="F387" s="41"/>
      <c r="H387" s="41"/>
    </row>
    <row r="388" spans="6:8" x14ac:dyDescent="0.25">
      <c r="F388" s="41"/>
      <c r="H388" s="41"/>
    </row>
    <row r="389" spans="6:8" x14ac:dyDescent="0.25">
      <c r="F389" s="41"/>
      <c r="H389" s="41"/>
    </row>
    <row r="390" spans="6:8" x14ac:dyDescent="0.25">
      <c r="F390" s="41"/>
      <c r="H390" s="41"/>
    </row>
    <row r="391" spans="6:8" x14ac:dyDescent="0.25">
      <c r="F391" s="41"/>
      <c r="H391" s="41"/>
    </row>
    <row r="392" spans="6:8" x14ac:dyDescent="0.25">
      <c r="F392" s="41"/>
      <c r="H392" s="41"/>
    </row>
    <row r="393" spans="6:8" x14ac:dyDescent="0.25">
      <c r="F393" s="41"/>
      <c r="H393" s="41"/>
    </row>
    <row r="394" spans="6:8" x14ac:dyDescent="0.25">
      <c r="F394" s="41"/>
      <c r="H394" s="41"/>
    </row>
    <row r="395" spans="6:8" x14ac:dyDescent="0.25">
      <c r="F395" s="41"/>
      <c r="H395" s="41"/>
    </row>
    <row r="396" spans="6:8" x14ac:dyDescent="0.25">
      <c r="F396" s="41"/>
      <c r="H396" s="41"/>
    </row>
    <row r="397" spans="6:8" x14ac:dyDescent="0.25">
      <c r="F397" s="41"/>
      <c r="H397" s="41"/>
    </row>
    <row r="398" spans="6:8" x14ac:dyDescent="0.25">
      <c r="F398" s="41"/>
      <c r="H398" s="41"/>
    </row>
    <row r="399" spans="6:8" x14ac:dyDescent="0.25">
      <c r="F399" s="41"/>
      <c r="H399" s="41"/>
    </row>
    <row r="400" spans="6:8" x14ac:dyDescent="0.25">
      <c r="F400" s="41"/>
      <c r="H400" s="41"/>
    </row>
    <row r="401" spans="6:8" x14ac:dyDescent="0.25">
      <c r="F401" s="41"/>
      <c r="H401" s="41"/>
    </row>
    <row r="402" spans="6:8" x14ac:dyDescent="0.25">
      <c r="F402" s="41"/>
      <c r="H402" s="41"/>
    </row>
    <row r="403" spans="6:8" x14ac:dyDescent="0.25">
      <c r="F403" s="41"/>
      <c r="H403" s="41"/>
    </row>
    <row r="404" spans="6:8" x14ac:dyDescent="0.25">
      <c r="F404" s="41"/>
      <c r="H404" s="41"/>
    </row>
    <row r="405" spans="6:8" x14ac:dyDescent="0.25">
      <c r="F405" s="41"/>
      <c r="H405" s="41"/>
    </row>
    <row r="406" spans="6:8" x14ac:dyDescent="0.25">
      <c r="F406" s="41"/>
      <c r="H406" s="41"/>
    </row>
    <row r="407" spans="6:8" x14ac:dyDescent="0.25">
      <c r="F407" s="41"/>
      <c r="H407" s="41"/>
    </row>
    <row r="408" spans="6:8" x14ac:dyDescent="0.25">
      <c r="F408" s="41"/>
      <c r="H408" s="41"/>
    </row>
    <row r="409" spans="6:8" x14ac:dyDescent="0.25">
      <c r="F409" s="41"/>
      <c r="H409" s="41"/>
    </row>
    <row r="410" spans="6:8" x14ac:dyDescent="0.25">
      <c r="F410" s="41"/>
      <c r="H410" s="41"/>
    </row>
    <row r="411" spans="6:8" x14ac:dyDescent="0.25">
      <c r="F411" s="41"/>
      <c r="H411" s="41"/>
    </row>
    <row r="412" spans="6:8" x14ac:dyDescent="0.25">
      <c r="F412" s="41"/>
      <c r="H412" s="41"/>
    </row>
    <row r="413" spans="6:8" x14ac:dyDescent="0.25">
      <c r="F413" s="41"/>
      <c r="H413" s="41"/>
    </row>
    <row r="414" spans="6:8" x14ac:dyDescent="0.25">
      <c r="F414" s="41"/>
      <c r="H414" s="41"/>
    </row>
    <row r="415" spans="6:8" x14ac:dyDescent="0.25">
      <c r="F415" s="41"/>
      <c r="H415" s="41"/>
    </row>
    <row r="416" spans="6:8" x14ac:dyDescent="0.25">
      <c r="F416" s="41"/>
      <c r="H416" s="41"/>
    </row>
    <row r="417" spans="6:8" x14ac:dyDescent="0.25">
      <c r="F417" s="41"/>
      <c r="H417" s="41"/>
    </row>
    <row r="418" spans="6:8" x14ac:dyDescent="0.25">
      <c r="F418" s="41"/>
      <c r="H418" s="41"/>
    </row>
    <row r="419" spans="6:8" x14ac:dyDescent="0.25">
      <c r="F419" s="41"/>
      <c r="H419" s="41"/>
    </row>
    <row r="420" spans="6:8" x14ac:dyDescent="0.25">
      <c r="F420" s="41"/>
      <c r="H420" s="41"/>
    </row>
    <row r="421" spans="6:8" x14ac:dyDescent="0.25">
      <c r="F421" s="41"/>
      <c r="H421" s="41"/>
    </row>
    <row r="422" spans="6:8" x14ac:dyDescent="0.25">
      <c r="F422" s="41"/>
      <c r="H422" s="41"/>
    </row>
    <row r="423" spans="6:8" x14ac:dyDescent="0.25">
      <c r="F423" s="41"/>
      <c r="H423" s="41"/>
    </row>
    <row r="424" spans="6:8" x14ac:dyDescent="0.25">
      <c r="F424" s="41"/>
      <c r="H424" s="41"/>
    </row>
    <row r="425" spans="6:8" x14ac:dyDescent="0.25">
      <c r="F425" s="41"/>
      <c r="H425" s="41"/>
    </row>
    <row r="426" spans="6:8" x14ac:dyDescent="0.25">
      <c r="F426" s="41"/>
      <c r="H426" s="41"/>
    </row>
    <row r="427" spans="6:8" x14ac:dyDescent="0.25">
      <c r="F427" s="41"/>
      <c r="H427" s="41"/>
    </row>
    <row r="428" spans="6:8" x14ac:dyDescent="0.25">
      <c r="F428" s="41"/>
      <c r="H428" s="41"/>
    </row>
    <row r="429" spans="6:8" x14ac:dyDescent="0.25">
      <c r="F429" s="41"/>
      <c r="H429" s="41"/>
    </row>
    <row r="430" spans="6:8" x14ac:dyDescent="0.25">
      <c r="F430" s="41"/>
      <c r="H430" s="41"/>
    </row>
    <row r="431" spans="6:8" x14ac:dyDescent="0.25">
      <c r="F431" s="41"/>
      <c r="H431" s="41"/>
    </row>
    <row r="432" spans="6:8" x14ac:dyDescent="0.25">
      <c r="F432" s="41"/>
      <c r="H432" s="41"/>
    </row>
    <row r="433" spans="6:8" x14ac:dyDescent="0.25">
      <c r="F433" s="41"/>
      <c r="H433" s="41"/>
    </row>
    <row r="434" spans="6:8" x14ac:dyDescent="0.25">
      <c r="F434" s="41"/>
      <c r="H434" s="41"/>
    </row>
    <row r="435" spans="6:8" x14ac:dyDescent="0.25">
      <c r="F435" s="41"/>
      <c r="H435" s="41"/>
    </row>
    <row r="436" spans="6:8" x14ac:dyDescent="0.25">
      <c r="F436" s="41"/>
      <c r="H436" s="41"/>
    </row>
    <row r="437" spans="6:8" x14ac:dyDescent="0.25">
      <c r="F437" s="41"/>
      <c r="H437" s="41"/>
    </row>
    <row r="438" spans="6:8" x14ac:dyDescent="0.25">
      <c r="F438" s="41"/>
      <c r="H438" s="41"/>
    </row>
    <row r="439" spans="6:8" x14ac:dyDescent="0.25">
      <c r="F439" s="41"/>
      <c r="H439" s="41"/>
    </row>
    <row r="440" spans="6:8" x14ac:dyDescent="0.25">
      <c r="F440" s="41"/>
      <c r="H440" s="41"/>
    </row>
    <row r="441" spans="6:8" x14ac:dyDescent="0.25">
      <c r="F441" s="41"/>
      <c r="H441" s="41"/>
    </row>
    <row r="442" spans="6:8" x14ac:dyDescent="0.25">
      <c r="F442" s="41"/>
      <c r="H442" s="41"/>
    </row>
    <row r="443" spans="6:8" x14ac:dyDescent="0.25">
      <c r="F443" s="41"/>
      <c r="H443" s="41"/>
    </row>
    <row r="444" spans="6:8" x14ac:dyDescent="0.25">
      <c r="F444" s="41"/>
      <c r="H444" s="41"/>
    </row>
    <row r="445" spans="6:8" x14ac:dyDescent="0.25">
      <c r="F445" s="41"/>
      <c r="H445" s="41"/>
    </row>
    <row r="446" spans="6:8" x14ac:dyDescent="0.25">
      <c r="F446" s="41"/>
      <c r="H446" s="41"/>
    </row>
    <row r="447" spans="6:8" x14ac:dyDescent="0.25">
      <c r="F447" s="41"/>
      <c r="H447" s="41"/>
    </row>
    <row r="448" spans="6:8" x14ac:dyDescent="0.25">
      <c r="F448" s="41"/>
      <c r="H448" s="41"/>
    </row>
    <row r="449" spans="6:8" x14ac:dyDescent="0.25">
      <c r="F449" s="41"/>
      <c r="H449" s="41"/>
    </row>
    <row r="450" spans="6:8" x14ac:dyDescent="0.25">
      <c r="F450" s="41"/>
      <c r="H450" s="41"/>
    </row>
    <row r="451" spans="6:8" x14ac:dyDescent="0.25">
      <c r="F451" s="41"/>
      <c r="H451" s="41"/>
    </row>
    <row r="452" spans="6:8" x14ac:dyDescent="0.25">
      <c r="F452" s="41"/>
      <c r="H452" s="41"/>
    </row>
    <row r="453" spans="6:8" x14ac:dyDescent="0.25">
      <c r="F453" s="41"/>
      <c r="H453" s="41"/>
    </row>
    <row r="454" spans="6:8" x14ac:dyDescent="0.25">
      <c r="F454" s="41"/>
      <c r="H454" s="41"/>
    </row>
    <row r="455" spans="6:8" x14ac:dyDescent="0.25">
      <c r="F455" s="41"/>
      <c r="H455" s="41"/>
    </row>
    <row r="456" spans="6:8" x14ac:dyDescent="0.25">
      <c r="F456" s="41"/>
      <c r="H456" s="41"/>
    </row>
    <row r="457" spans="6:8" x14ac:dyDescent="0.25">
      <c r="F457" s="41"/>
      <c r="H457" s="41"/>
    </row>
    <row r="458" spans="6:8" x14ac:dyDescent="0.25">
      <c r="F458" s="41"/>
      <c r="H458" s="41"/>
    </row>
    <row r="459" spans="6:8" x14ac:dyDescent="0.25">
      <c r="F459" s="41"/>
      <c r="H459" s="41"/>
    </row>
    <row r="460" spans="6:8" x14ac:dyDescent="0.25">
      <c r="F460" s="41"/>
      <c r="H460" s="41"/>
    </row>
    <row r="461" spans="6:8" x14ac:dyDescent="0.25">
      <c r="F461" s="41"/>
      <c r="H461" s="41"/>
    </row>
    <row r="462" spans="6:8" x14ac:dyDescent="0.25">
      <c r="F462" s="41"/>
      <c r="H462" s="41"/>
    </row>
    <row r="463" spans="6:8" x14ac:dyDescent="0.25">
      <c r="F463" s="41"/>
      <c r="H463" s="41"/>
    </row>
    <row r="464" spans="6:8" x14ac:dyDescent="0.25">
      <c r="F464" s="41"/>
      <c r="H464" s="41"/>
    </row>
    <row r="465" spans="6:8" x14ac:dyDescent="0.25">
      <c r="F465" s="41"/>
      <c r="H465" s="41"/>
    </row>
    <row r="466" spans="6:8" x14ac:dyDescent="0.25">
      <c r="F466" s="41"/>
      <c r="H466" s="41"/>
    </row>
    <row r="467" spans="6:8" x14ac:dyDescent="0.25">
      <c r="F467" s="41"/>
      <c r="H467" s="41"/>
    </row>
    <row r="468" spans="6:8" x14ac:dyDescent="0.25">
      <c r="F468" s="41"/>
      <c r="H468" s="41"/>
    </row>
    <row r="469" spans="6:8" x14ac:dyDescent="0.25">
      <c r="F469" s="41"/>
      <c r="H469" s="41"/>
    </row>
    <row r="470" spans="6:8" x14ac:dyDescent="0.25">
      <c r="F470" s="41"/>
      <c r="H470" s="41"/>
    </row>
    <row r="471" spans="6:8" x14ac:dyDescent="0.25">
      <c r="F471" s="41"/>
      <c r="H471" s="41"/>
    </row>
    <row r="472" spans="6:8" x14ac:dyDescent="0.25">
      <c r="F472" s="41"/>
      <c r="H472" s="41"/>
    </row>
    <row r="473" spans="6:8" x14ac:dyDescent="0.25">
      <c r="F473" s="41"/>
      <c r="H473" s="41"/>
    </row>
    <row r="474" spans="6:8" x14ac:dyDescent="0.25">
      <c r="F474" s="41"/>
      <c r="H474" s="41"/>
    </row>
    <row r="475" spans="6:8" x14ac:dyDescent="0.25">
      <c r="F475" s="41"/>
      <c r="H475" s="41"/>
    </row>
    <row r="476" spans="6:8" x14ac:dyDescent="0.25">
      <c r="F476" s="41"/>
      <c r="H476" s="41"/>
    </row>
    <row r="477" spans="6:8" x14ac:dyDescent="0.25">
      <c r="F477" s="41"/>
      <c r="H477" s="41"/>
    </row>
    <row r="478" spans="6:8" x14ac:dyDescent="0.25">
      <c r="F478" s="41"/>
      <c r="H478" s="41"/>
    </row>
    <row r="479" spans="6:8" x14ac:dyDescent="0.25">
      <c r="F479" s="41"/>
      <c r="H479" s="41"/>
    </row>
    <row r="480" spans="6:8" x14ac:dyDescent="0.25">
      <c r="F480" s="41"/>
      <c r="H480" s="41"/>
    </row>
    <row r="481" spans="6:8" x14ac:dyDescent="0.25">
      <c r="F481" s="41"/>
      <c r="H481" s="41"/>
    </row>
    <row r="482" spans="6:8" x14ac:dyDescent="0.25">
      <c r="F482" s="41"/>
      <c r="H482" s="41"/>
    </row>
    <row r="483" spans="6:8" x14ac:dyDescent="0.25">
      <c r="F483" s="41"/>
      <c r="H483" s="41"/>
    </row>
    <row r="484" spans="6:8" x14ac:dyDescent="0.25">
      <c r="F484" s="41"/>
      <c r="H484" s="41"/>
    </row>
    <row r="485" spans="6:8" x14ac:dyDescent="0.25">
      <c r="F485" s="41"/>
      <c r="H485" s="41"/>
    </row>
    <row r="486" spans="6:8" x14ac:dyDescent="0.25">
      <c r="F486" s="41"/>
      <c r="H486" s="41"/>
    </row>
    <row r="487" spans="6:8" x14ac:dyDescent="0.25">
      <c r="F487" s="41"/>
      <c r="H487" s="41"/>
    </row>
    <row r="488" spans="6:8" x14ac:dyDescent="0.25">
      <c r="F488" s="41"/>
      <c r="H488" s="41"/>
    </row>
    <row r="489" spans="6:8" x14ac:dyDescent="0.25">
      <c r="F489" s="41"/>
      <c r="H489" s="41"/>
    </row>
    <row r="490" spans="6:8" x14ac:dyDescent="0.25">
      <c r="F490" s="41"/>
      <c r="H490" s="41"/>
    </row>
    <row r="491" spans="6:8" x14ac:dyDescent="0.25">
      <c r="F491" s="41"/>
      <c r="H491" s="41"/>
    </row>
    <row r="492" spans="6:8" x14ac:dyDescent="0.25">
      <c r="F492" s="41"/>
      <c r="H492" s="41"/>
    </row>
    <row r="493" spans="6:8" x14ac:dyDescent="0.25">
      <c r="F493" s="41"/>
      <c r="H493" s="41"/>
    </row>
    <row r="494" spans="6:8" x14ac:dyDescent="0.25">
      <c r="F494" s="41"/>
      <c r="H494" s="41"/>
    </row>
    <row r="495" spans="6:8" x14ac:dyDescent="0.25">
      <c r="F495" s="41"/>
      <c r="H495" s="41"/>
    </row>
    <row r="496" spans="6:8" x14ac:dyDescent="0.25">
      <c r="F496" s="41"/>
      <c r="H496" s="41"/>
    </row>
    <row r="497" spans="6:8" x14ac:dyDescent="0.25">
      <c r="F497" s="41"/>
      <c r="H497" s="41"/>
    </row>
    <row r="498" spans="6:8" x14ac:dyDescent="0.25">
      <c r="F498" s="41"/>
      <c r="H498" s="41"/>
    </row>
    <row r="499" spans="6:8" x14ac:dyDescent="0.25">
      <c r="F499" s="41"/>
      <c r="H499" s="41"/>
    </row>
    <row r="500" spans="6:8" x14ac:dyDescent="0.25">
      <c r="F500" s="41"/>
      <c r="H500" s="41"/>
    </row>
    <row r="501" spans="6:8" x14ac:dyDescent="0.25">
      <c r="F501" s="41"/>
      <c r="H501" s="41"/>
    </row>
    <row r="502" spans="6:8" x14ac:dyDescent="0.25">
      <c r="F502" s="41"/>
      <c r="H502" s="41"/>
    </row>
    <row r="503" spans="6:8" x14ac:dyDescent="0.25">
      <c r="F503" s="41"/>
      <c r="H503" s="41"/>
    </row>
    <row r="504" spans="6:8" x14ac:dyDescent="0.25">
      <c r="F504" s="41"/>
      <c r="H504" s="41"/>
    </row>
    <row r="505" spans="6:8" x14ac:dyDescent="0.25">
      <c r="F505" s="41"/>
      <c r="H505" s="41"/>
    </row>
    <row r="506" spans="6:8" x14ac:dyDescent="0.25">
      <c r="F506" s="41"/>
      <c r="H506" s="41"/>
    </row>
    <row r="507" spans="6:8" x14ac:dyDescent="0.25">
      <c r="F507" s="41"/>
      <c r="H507" s="41"/>
    </row>
    <row r="508" spans="6:8" x14ac:dyDescent="0.25">
      <c r="F508" s="41"/>
      <c r="H508" s="41"/>
    </row>
    <row r="509" spans="6:8" x14ac:dyDescent="0.25">
      <c r="F509" s="41"/>
      <c r="H509" s="41"/>
    </row>
    <row r="510" spans="6:8" x14ac:dyDescent="0.25">
      <c r="F510" s="41"/>
      <c r="H510" s="41"/>
    </row>
    <row r="511" spans="6:8" x14ac:dyDescent="0.25">
      <c r="F511" s="41"/>
      <c r="H511" s="41"/>
    </row>
    <row r="512" spans="6:8" x14ac:dyDescent="0.25">
      <c r="F512" s="41"/>
      <c r="H512" s="41"/>
    </row>
    <row r="513" spans="6:8" x14ac:dyDescent="0.25">
      <c r="F513" s="41"/>
      <c r="H513" s="41"/>
    </row>
    <row r="514" spans="6:8" x14ac:dyDescent="0.25">
      <c r="F514" s="41"/>
      <c r="H514" s="41"/>
    </row>
    <row r="515" spans="6:8" x14ac:dyDescent="0.25">
      <c r="F515" s="41"/>
      <c r="H515" s="41"/>
    </row>
    <row r="516" spans="6:8" x14ac:dyDescent="0.25">
      <c r="F516" s="41"/>
      <c r="H516" s="41"/>
    </row>
    <row r="517" spans="6:8" x14ac:dyDescent="0.25">
      <c r="F517" s="41"/>
      <c r="H517" s="41"/>
    </row>
    <row r="518" spans="6:8" x14ac:dyDescent="0.25">
      <c r="F518" s="41"/>
      <c r="H518" s="41"/>
    </row>
    <row r="519" spans="6:8" x14ac:dyDescent="0.25">
      <c r="F519" s="41"/>
      <c r="H519" s="41"/>
    </row>
    <row r="520" spans="6:8" x14ac:dyDescent="0.25">
      <c r="F520" s="41"/>
      <c r="H520" s="41"/>
    </row>
    <row r="521" spans="6:8" x14ac:dyDescent="0.25">
      <c r="F521" s="41"/>
      <c r="H521" s="41"/>
    </row>
    <row r="522" spans="6:8" x14ac:dyDescent="0.25">
      <c r="F522" s="41"/>
      <c r="H522" s="41"/>
    </row>
    <row r="523" spans="6:8" x14ac:dyDescent="0.25">
      <c r="F523" s="41"/>
      <c r="H523" s="41"/>
    </row>
    <row r="524" spans="6:8" x14ac:dyDescent="0.25">
      <c r="F524" s="41"/>
      <c r="H524" s="41"/>
    </row>
    <row r="525" spans="6:8" x14ac:dyDescent="0.25">
      <c r="F525" s="41"/>
      <c r="H525" s="41"/>
    </row>
    <row r="526" spans="6:8" x14ac:dyDescent="0.25">
      <c r="F526" s="41"/>
      <c r="H526" s="41"/>
    </row>
    <row r="527" spans="6:8" x14ac:dyDescent="0.25">
      <c r="F527" s="41"/>
      <c r="H527" s="41"/>
    </row>
    <row r="528" spans="6:8" x14ac:dyDescent="0.25">
      <c r="F528" s="41"/>
      <c r="H528" s="41"/>
    </row>
    <row r="529" spans="6:8" x14ac:dyDescent="0.25">
      <c r="F529" s="41"/>
      <c r="H529" s="41"/>
    </row>
    <row r="530" spans="6:8" x14ac:dyDescent="0.25">
      <c r="F530" s="41"/>
      <c r="H530" s="41"/>
    </row>
    <row r="531" spans="6:8" x14ac:dyDescent="0.25">
      <c r="F531" s="41"/>
      <c r="H531" s="41"/>
    </row>
    <row r="532" spans="6:8" x14ac:dyDescent="0.25">
      <c r="F532" s="41"/>
      <c r="H532" s="41"/>
    </row>
    <row r="533" spans="6:8" x14ac:dyDescent="0.25">
      <c r="F533" s="41"/>
      <c r="H533" s="41"/>
    </row>
    <row r="534" spans="6:8" x14ac:dyDescent="0.25">
      <c r="F534" s="41"/>
      <c r="H534" s="41"/>
    </row>
    <row r="535" spans="6:8" x14ac:dyDescent="0.25">
      <c r="F535" s="41"/>
      <c r="H535" s="41"/>
    </row>
    <row r="536" spans="6:8" x14ac:dyDescent="0.25">
      <c r="F536" s="41"/>
      <c r="H536" s="41"/>
    </row>
    <row r="537" spans="6:8" x14ac:dyDescent="0.25">
      <c r="F537" s="41"/>
      <c r="H537" s="41"/>
    </row>
    <row r="538" spans="6:8" x14ac:dyDescent="0.25">
      <c r="F538" s="41"/>
      <c r="H538" s="41"/>
    </row>
    <row r="539" spans="6:8" x14ac:dyDescent="0.25">
      <c r="F539" s="41"/>
      <c r="H539" s="41"/>
    </row>
    <row r="540" spans="6:8" x14ac:dyDescent="0.25">
      <c r="F540" s="41"/>
      <c r="H540" s="41"/>
    </row>
    <row r="541" spans="6:8" x14ac:dyDescent="0.25">
      <c r="F541" s="41"/>
      <c r="H541" s="41"/>
    </row>
    <row r="542" spans="6:8" x14ac:dyDescent="0.25">
      <c r="F542" s="41"/>
      <c r="H542" s="41"/>
    </row>
    <row r="543" spans="6:8" x14ac:dyDescent="0.25">
      <c r="F543" s="41"/>
      <c r="H543" s="41"/>
    </row>
    <row r="544" spans="6:8" x14ac:dyDescent="0.25">
      <c r="F544" s="41"/>
      <c r="H544" s="41"/>
    </row>
    <row r="545" spans="6:8" x14ac:dyDescent="0.25">
      <c r="F545" s="41"/>
      <c r="H545" s="41"/>
    </row>
    <row r="546" spans="6:8" x14ac:dyDescent="0.25">
      <c r="F546" s="41"/>
      <c r="H546" s="41"/>
    </row>
    <row r="547" spans="6:8" x14ac:dyDescent="0.25">
      <c r="F547" s="41"/>
      <c r="H547" s="41"/>
    </row>
    <row r="548" spans="6:8" x14ac:dyDescent="0.25">
      <c r="F548" s="41"/>
      <c r="H548" s="41"/>
    </row>
    <row r="549" spans="6:8" x14ac:dyDescent="0.25">
      <c r="F549" s="41"/>
      <c r="H549" s="41"/>
    </row>
    <row r="550" spans="6:8" x14ac:dyDescent="0.25">
      <c r="F550" s="41"/>
      <c r="H550" s="41"/>
    </row>
    <row r="551" spans="6:8" x14ac:dyDescent="0.25">
      <c r="F551" s="41"/>
      <c r="H551" s="41"/>
    </row>
    <row r="552" spans="6:8" x14ac:dyDescent="0.25">
      <c r="F552" s="41"/>
      <c r="H552" s="41"/>
    </row>
    <row r="553" spans="6:8" x14ac:dyDescent="0.25">
      <c r="F553" s="41"/>
      <c r="H553" s="41"/>
    </row>
    <row r="554" spans="6:8" x14ac:dyDescent="0.25">
      <c r="F554" s="41"/>
      <c r="H554" s="41"/>
    </row>
    <row r="555" spans="6:8" x14ac:dyDescent="0.25">
      <c r="F555" s="41"/>
      <c r="H555" s="41"/>
    </row>
    <row r="556" spans="6:8" x14ac:dyDescent="0.25">
      <c r="F556" s="41"/>
      <c r="H556" s="41"/>
    </row>
    <row r="557" spans="6:8" x14ac:dyDescent="0.25">
      <c r="F557" s="41"/>
      <c r="H557" s="41"/>
    </row>
    <row r="558" spans="6:8" x14ac:dyDescent="0.25">
      <c r="F558" s="41"/>
      <c r="H558" s="41"/>
    </row>
    <row r="559" spans="6:8" x14ac:dyDescent="0.25">
      <c r="F559" s="41"/>
      <c r="H559" s="41"/>
    </row>
    <row r="560" spans="6:8" x14ac:dyDescent="0.25">
      <c r="F560" s="41"/>
      <c r="H560" s="41"/>
    </row>
    <row r="561" spans="6:8" x14ac:dyDescent="0.25">
      <c r="F561" s="41"/>
      <c r="H561" s="41"/>
    </row>
    <row r="562" spans="6:8" x14ac:dyDescent="0.25">
      <c r="F562" s="41"/>
      <c r="H562" s="41"/>
    </row>
    <row r="563" spans="6:8" x14ac:dyDescent="0.25">
      <c r="F563" s="41"/>
      <c r="H563" s="41"/>
    </row>
    <row r="564" spans="6:8" x14ac:dyDescent="0.25">
      <c r="F564" s="41"/>
      <c r="H564" s="41"/>
    </row>
    <row r="565" spans="6:8" x14ac:dyDescent="0.25">
      <c r="F565" s="41"/>
      <c r="H565" s="41"/>
    </row>
    <row r="566" spans="6:8" x14ac:dyDescent="0.25">
      <c r="F566" s="41"/>
      <c r="H566" s="41"/>
    </row>
    <row r="567" spans="6:8" x14ac:dyDescent="0.25">
      <c r="F567" s="41"/>
      <c r="H567" s="41"/>
    </row>
    <row r="568" spans="6:8" x14ac:dyDescent="0.25">
      <c r="F568" s="41"/>
      <c r="H568" s="41"/>
    </row>
    <row r="569" spans="6:8" x14ac:dyDescent="0.25">
      <c r="F569" s="41"/>
      <c r="H569" s="41"/>
    </row>
    <row r="570" spans="6:8" x14ac:dyDescent="0.25">
      <c r="F570" s="41"/>
      <c r="H570" s="41"/>
    </row>
    <row r="571" spans="6:8" x14ac:dyDescent="0.25">
      <c r="F571" s="41"/>
      <c r="H571" s="41"/>
    </row>
    <row r="572" spans="6:8" x14ac:dyDescent="0.25">
      <c r="F572" s="41"/>
      <c r="H572" s="41"/>
    </row>
    <row r="573" spans="6:8" x14ac:dyDescent="0.25">
      <c r="F573" s="41"/>
      <c r="H573" s="41"/>
    </row>
    <row r="574" spans="6:8" x14ac:dyDescent="0.25">
      <c r="F574" s="41"/>
      <c r="H574" s="41"/>
    </row>
    <row r="575" spans="6:8" x14ac:dyDescent="0.25">
      <c r="F575" s="41"/>
      <c r="H575" s="41"/>
    </row>
    <row r="576" spans="6:8" x14ac:dyDescent="0.25">
      <c r="F576" s="41"/>
      <c r="H576" s="41"/>
    </row>
    <row r="577" spans="6:8" x14ac:dyDescent="0.25">
      <c r="F577" s="41"/>
      <c r="H577" s="41"/>
    </row>
    <row r="578" spans="6:8" x14ac:dyDescent="0.25">
      <c r="F578" s="41"/>
      <c r="H578" s="41"/>
    </row>
    <row r="579" spans="6:8" x14ac:dyDescent="0.25">
      <c r="F579" s="41"/>
      <c r="H579" s="41"/>
    </row>
    <row r="580" spans="6:8" x14ac:dyDescent="0.25">
      <c r="F580" s="41"/>
      <c r="H580" s="41"/>
    </row>
    <row r="581" spans="6:8" x14ac:dyDescent="0.25">
      <c r="F581" s="41"/>
      <c r="H581" s="41"/>
    </row>
    <row r="582" spans="6:8" x14ac:dyDescent="0.25">
      <c r="F582" s="41"/>
      <c r="H582" s="41"/>
    </row>
    <row r="583" spans="6:8" x14ac:dyDescent="0.25">
      <c r="F583" s="41"/>
      <c r="H583" s="41"/>
    </row>
    <row r="584" spans="6:8" x14ac:dyDescent="0.25">
      <c r="F584" s="41"/>
      <c r="H584" s="41"/>
    </row>
    <row r="585" spans="6:8" x14ac:dyDescent="0.25">
      <c r="F585" s="41"/>
      <c r="H585" s="41"/>
    </row>
    <row r="586" spans="6:8" x14ac:dyDescent="0.25">
      <c r="F586" s="41"/>
      <c r="H586" s="41"/>
    </row>
    <row r="587" spans="6:8" x14ac:dyDescent="0.25">
      <c r="F587" s="41"/>
      <c r="H587" s="41"/>
    </row>
    <row r="588" spans="6:8" x14ac:dyDescent="0.25">
      <c r="F588" s="41"/>
      <c r="H588" s="41"/>
    </row>
    <row r="589" spans="6:8" x14ac:dyDescent="0.25">
      <c r="F589" s="41"/>
      <c r="H589" s="41"/>
    </row>
    <row r="590" spans="6:8" x14ac:dyDescent="0.25">
      <c r="F590" s="41"/>
      <c r="H590" s="41"/>
    </row>
    <row r="591" spans="6:8" x14ac:dyDescent="0.25">
      <c r="F591" s="41"/>
      <c r="H591" s="41"/>
    </row>
    <row r="592" spans="6:8" x14ac:dyDescent="0.25">
      <c r="F592" s="41"/>
      <c r="H592" s="41"/>
    </row>
    <row r="593" spans="6:8" x14ac:dyDescent="0.25">
      <c r="F593" s="41"/>
      <c r="H593" s="41"/>
    </row>
    <row r="594" spans="6:8" x14ac:dyDescent="0.25">
      <c r="F594" s="41"/>
      <c r="H594" s="41"/>
    </row>
    <row r="595" spans="6:8" x14ac:dyDescent="0.25">
      <c r="F595" s="41"/>
      <c r="H595" s="41"/>
    </row>
    <row r="596" spans="6:8" x14ac:dyDescent="0.25">
      <c r="F596" s="41"/>
      <c r="H596" s="41"/>
    </row>
    <row r="597" spans="6:8" x14ac:dyDescent="0.25">
      <c r="F597" s="41"/>
      <c r="H597" s="41"/>
    </row>
    <row r="598" spans="6:8" x14ac:dyDescent="0.25">
      <c r="F598" s="41"/>
      <c r="H598" s="41"/>
    </row>
    <row r="599" spans="6:8" x14ac:dyDescent="0.25">
      <c r="F599" s="41"/>
      <c r="H599" s="41"/>
    </row>
    <row r="600" spans="6:8" x14ac:dyDescent="0.25">
      <c r="F600" s="41"/>
      <c r="H600" s="41"/>
    </row>
    <row r="601" spans="6:8" x14ac:dyDescent="0.25">
      <c r="F601" s="41"/>
      <c r="H601" s="41"/>
    </row>
    <row r="602" spans="6:8" x14ac:dyDescent="0.25">
      <c r="F602" s="41"/>
      <c r="H602" s="41"/>
    </row>
    <row r="603" spans="6:8" x14ac:dyDescent="0.25">
      <c r="F603" s="41"/>
      <c r="H603" s="41"/>
    </row>
    <row r="604" spans="6:8" x14ac:dyDescent="0.25">
      <c r="F604" s="41"/>
      <c r="H604" s="41"/>
    </row>
    <row r="605" spans="6:8" x14ac:dyDescent="0.25">
      <c r="F605" s="41"/>
      <c r="H605" s="41"/>
    </row>
    <row r="606" spans="6:8" x14ac:dyDescent="0.25">
      <c r="F606" s="41"/>
      <c r="H606" s="41"/>
    </row>
    <row r="607" spans="6:8" x14ac:dyDescent="0.25">
      <c r="F607" s="41"/>
      <c r="H607" s="41"/>
    </row>
    <row r="608" spans="6:8" x14ac:dyDescent="0.25">
      <c r="F608" s="41"/>
      <c r="H608" s="41"/>
    </row>
    <row r="609" spans="6:8" x14ac:dyDescent="0.25">
      <c r="F609" s="41"/>
      <c r="H609" s="41"/>
    </row>
    <row r="610" spans="6:8" x14ac:dyDescent="0.25">
      <c r="F610" s="41"/>
      <c r="H610" s="41"/>
    </row>
    <row r="611" spans="6:8" x14ac:dyDescent="0.25">
      <c r="F611" s="41"/>
      <c r="H611" s="41"/>
    </row>
    <row r="612" spans="6:8" x14ac:dyDescent="0.25">
      <c r="F612" s="41"/>
      <c r="H612" s="41"/>
    </row>
    <row r="613" spans="6:8" x14ac:dyDescent="0.25">
      <c r="F613" s="41"/>
      <c r="H613" s="41"/>
    </row>
    <row r="614" spans="6:8" x14ac:dyDescent="0.25">
      <c r="F614" s="41"/>
      <c r="H614" s="41"/>
    </row>
    <row r="615" spans="6:8" x14ac:dyDescent="0.25">
      <c r="F615" s="41"/>
      <c r="H615" s="41"/>
    </row>
    <row r="616" spans="6:8" x14ac:dyDescent="0.25">
      <c r="F616" s="41"/>
      <c r="H616" s="41"/>
    </row>
    <row r="617" spans="6:8" x14ac:dyDescent="0.25">
      <c r="F617" s="41"/>
      <c r="H617" s="41"/>
    </row>
    <row r="618" spans="6:8" x14ac:dyDescent="0.25">
      <c r="F618" s="41"/>
      <c r="H618" s="41"/>
    </row>
    <row r="619" spans="6:8" x14ac:dyDescent="0.25">
      <c r="F619" s="41"/>
      <c r="H619" s="41"/>
    </row>
    <row r="620" spans="6:8" x14ac:dyDescent="0.25">
      <c r="F620" s="41"/>
      <c r="H620" s="41"/>
    </row>
    <row r="621" spans="6:8" x14ac:dyDescent="0.25">
      <c r="F621" s="41"/>
      <c r="H621" s="41"/>
    </row>
    <row r="622" spans="6:8" x14ac:dyDescent="0.25">
      <c r="F622" s="41"/>
      <c r="H622" s="41"/>
    </row>
    <row r="623" spans="6:8" x14ac:dyDescent="0.25">
      <c r="F623" s="41"/>
      <c r="H623" s="41"/>
    </row>
    <row r="624" spans="6:8" x14ac:dyDescent="0.25">
      <c r="F624" s="41"/>
      <c r="H624" s="41"/>
    </row>
    <row r="625" spans="6:8" x14ac:dyDescent="0.25">
      <c r="F625" s="41"/>
      <c r="H625" s="41"/>
    </row>
    <row r="626" spans="6:8" x14ac:dyDescent="0.25">
      <c r="F626" s="41"/>
      <c r="H626" s="41"/>
    </row>
    <row r="627" spans="6:8" x14ac:dyDescent="0.25">
      <c r="F627" s="41"/>
      <c r="H627" s="41"/>
    </row>
    <row r="628" spans="6:8" x14ac:dyDescent="0.25">
      <c r="F628" s="41"/>
      <c r="H628" s="41"/>
    </row>
    <row r="629" spans="6:8" x14ac:dyDescent="0.25">
      <c r="F629" s="41"/>
      <c r="H629" s="41"/>
    </row>
    <row r="630" spans="6:8" x14ac:dyDescent="0.25">
      <c r="F630" s="41"/>
      <c r="H630" s="41"/>
    </row>
    <row r="631" spans="6:8" x14ac:dyDescent="0.25">
      <c r="F631" s="41"/>
      <c r="H631" s="41"/>
    </row>
    <row r="632" spans="6:8" x14ac:dyDescent="0.25">
      <c r="F632" s="41"/>
      <c r="H632" s="41"/>
    </row>
    <row r="633" spans="6:8" x14ac:dyDescent="0.25">
      <c r="F633" s="41"/>
      <c r="H633" s="41"/>
    </row>
    <row r="634" spans="6:8" x14ac:dyDescent="0.25">
      <c r="F634" s="41"/>
      <c r="H634" s="41"/>
    </row>
    <row r="635" spans="6:8" x14ac:dyDescent="0.25">
      <c r="F635" s="41"/>
      <c r="H635" s="41"/>
    </row>
    <row r="636" spans="6:8" x14ac:dyDescent="0.25">
      <c r="F636" s="41"/>
      <c r="H636" s="41"/>
    </row>
    <row r="637" spans="6:8" x14ac:dyDescent="0.25">
      <c r="F637" s="41"/>
      <c r="H637" s="41"/>
    </row>
    <row r="638" spans="6:8" x14ac:dyDescent="0.25">
      <c r="F638" s="41"/>
      <c r="H638" s="41"/>
    </row>
    <row r="639" spans="6:8" x14ac:dyDescent="0.25">
      <c r="F639" s="41"/>
      <c r="H639" s="41"/>
    </row>
    <row r="640" spans="6:8" x14ac:dyDescent="0.25">
      <c r="F640" s="41"/>
      <c r="H640" s="41"/>
    </row>
    <row r="641" spans="6:8" x14ac:dyDescent="0.25">
      <c r="F641" s="41"/>
      <c r="H641" s="41"/>
    </row>
    <row r="642" spans="6:8" x14ac:dyDescent="0.25">
      <c r="F642" s="41"/>
      <c r="H642" s="41"/>
    </row>
    <row r="643" spans="6:8" x14ac:dyDescent="0.25">
      <c r="F643" s="41"/>
      <c r="H643" s="41"/>
    </row>
    <row r="644" spans="6:8" x14ac:dyDescent="0.25">
      <c r="F644" s="41"/>
      <c r="H644" s="41"/>
    </row>
    <row r="645" spans="6:8" x14ac:dyDescent="0.25">
      <c r="F645" s="41"/>
      <c r="H645" s="41"/>
    </row>
    <row r="646" spans="6:8" x14ac:dyDescent="0.25">
      <c r="F646" s="41"/>
      <c r="H646" s="41"/>
    </row>
    <row r="647" spans="6:8" x14ac:dyDescent="0.25">
      <c r="F647" s="41"/>
      <c r="H647" s="41"/>
    </row>
    <row r="648" spans="6:8" x14ac:dyDescent="0.25">
      <c r="F648" s="41"/>
      <c r="H648" s="41"/>
    </row>
    <row r="649" spans="6:8" x14ac:dyDescent="0.25">
      <c r="F649" s="41"/>
      <c r="H649" s="41"/>
    </row>
    <row r="650" spans="6:8" x14ac:dyDescent="0.25">
      <c r="F650" s="41"/>
      <c r="H650" s="41"/>
    </row>
    <row r="651" spans="6:8" x14ac:dyDescent="0.25">
      <c r="F651" s="41"/>
      <c r="H651" s="41"/>
    </row>
    <row r="652" spans="6:8" x14ac:dyDescent="0.25">
      <c r="F652" s="41"/>
      <c r="H652" s="41"/>
    </row>
    <row r="653" spans="6:8" x14ac:dyDescent="0.25">
      <c r="F653" s="41"/>
      <c r="H653" s="41"/>
    </row>
    <row r="654" spans="6:8" x14ac:dyDescent="0.25">
      <c r="F654" s="41"/>
      <c r="H654" s="41"/>
    </row>
    <row r="655" spans="6:8" x14ac:dyDescent="0.25">
      <c r="F655" s="41"/>
      <c r="H655" s="41"/>
    </row>
    <row r="656" spans="6:8" x14ac:dyDescent="0.25">
      <c r="F656" s="41"/>
      <c r="H656" s="41"/>
    </row>
    <row r="657" spans="6:8" x14ac:dyDescent="0.25">
      <c r="F657" s="41"/>
      <c r="H657" s="41"/>
    </row>
    <row r="658" spans="6:8" x14ac:dyDescent="0.25">
      <c r="F658" s="41"/>
      <c r="H658" s="41"/>
    </row>
    <row r="659" spans="6:8" x14ac:dyDescent="0.25">
      <c r="F659" s="41"/>
      <c r="H659" s="41"/>
    </row>
    <row r="660" spans="6:8" x14ac:dyDescent="0.25">
      <c r="F660" s="41"/>
      <c r="H660" s="41"/>
    </row>
    <row r="661" spans="6:8" x14ac:dyDescent="0.25">
      <c r="F661" s="41"/>
      <c r="H661" s="41"/>
    </row>
    <row r="662" spans="6:8" x14ac:dyDescent="0.25">
      <c r="F662" s="41"/>
      <c r="H662" s="41"/>
    </row>
    <row r="663" spans="6:8" x14ac:dyDescent="0.25">
      <c r="F663" s="41"/>
      <c r="H663" s="41"/>
    </row>
    <row r="664" spans="6:8" x14ac:dyDescent="0.25">
      <c r="F664" s="41"/>
      <c r="H664" s="41"/>
    </row>
    <row r="665" spans="6:8" x14ac:dyDescent="0.25">
      <c r="F665" s="41"/>
      <c r="H665" s="41"/>
    </row>
    <row r="666" spans="6:8" x14ac:dyDescent="0.25">
      <c r="F666" s="41"/>
      <c r="H666" s="41"/>
    </row>
    <row r="667" spans="6:8" x14ac:dyDescent="0.25">
      <c r="F667" s="41"/>
      <c r="H667" s="41"/>
    </row>
    <row r="668" spans="6:8" x14ac:dyDescent="0.25">
      <c r="F668" s="41"/>
      <c r="H668" s="41"/>
    </row>
    <row r="669" spans="6:8" x14ac:dyDescent="0.25">
      <c r="F669" s="41"/>
      <c r="H669" s="41"/>
    </row>
    <row r="670" spans="6:8" x14ac:dyDescent="0.25">
      <c r="F670" s="41"/>
      <c r="H670" s="41"/>
    </row>
    <row r="671" spans="6:8" x14ac:dyDescent="0.25">
      <c r="F671" s="41"/>
      <c r="H671" s="41"/>
    </row>
    <row r="672" spans="6:8" x14ac:dyDescent="0.25">
      <c r="F672" s="41"/>
      <c r="H672" s="41"/>
    </row>
    <row r="673" spans="6:8" x14ac:dyDescent="0.25">
      <c r="F673" s="41"/>
      <c r="H673" s="41"/>
    </row>
    <row r="674" spans="6:8" x14ac:dyDescent="0.25">
      <c r="F674" s="41"/>
      <c r="H674" s="41"/>
    </row>
    <row r="675" spans="6:8" x14ac:dyDescent="0.25">
      <c r="F675" s="41"/>
      <c r="H675" s="41"/>
    </row>
    <row r="676" spans="6:8" x14ac:dyDescent="0.25">
      <c r="F676" s="41"/>
      <c r="H676" s="41"/>
    </row>
    <row r="677" spans="6:8" x14ac:dyDescent="0.25">
      <c r="F677" s="41"/>
      <c r="H677" s="41"/>
    </row>
    <row r="678" spans="6:8" x14ac:dyDescent="0.25">
      <c r="F678" s="41"/>
      <c r="H678" s="41"/>
    </row>
    <row r="679" spans="6:8" x14ac:dyDescent="0.25">
      <c r="F679" s="41"/>
      <c r="H679" s="41"/>
    </row>
    <row r="680" spans="6:8" x14ac:dyDescent="0.25">
      <c r="F680" s="41"/>
      <c r="H680" s="41"/>
    </row>
    <row r="681" spans="6:8" x14ac:dyDescent="0.25">
      <c r="F681" s="41"/>
      <c r="H681" s="41"/>
    </row>
    <row r="682" spans="6:8" x14ac:dyDescent="0.25">
      <c r="F682" s="41"/>
      <c r="H682" s="41"/>
    </row>
    <row r="683" spans="6:8" x14ac:dyDescent="0.25">
      <c r="F683" s="41"/>
      <c r="H683" s="41"/>
    </row>
    <row r="684" spans="6:8" x14ac:dyDescent="0.25">
      <c r="F684" s="41"/>
      <c r="H684" s="41"/>
    </row>
    <row r="685" spans="6:8" x14ac:dyDescent="0.25">
      <c r="F685" s="41"/>
      <c r="H685" s="41"/>
    </row>
    <row r="686" spans="6:8" x14ac:dyDescent="0.25">
      <c r="F686" s="41"/>
      <c r="H686" s="41"/>
    </row>
    <row r="687" spans="6:8" x14ac:dyDescent="0.25">
      <c r="F687" s="41"/>
      <c r="H687" s="41"/>
    </row>
    <row r="688" spans="6:8" x14ac:dyDescent="0.25">
      <c r="F688" s="41"/>
      <c r="H688" s="41"/>
    </row>
    <row r="689" spans="6:8" x14ac:dyDescent="0.25">
      <c r="F689" s="41"/>
      <c r="H689" s="41"/>
    </row>
    <row r="690" spans="6:8" x14ac:dyDescent="0.25">
      <c r="F690" s="41"/>
      <c r="H690" s="41"/>
    </row>
    <row r="691" spans="6:8" x14ac:dyDescent="0.25">
      <c r="F691" s="41"/>
      <c r="H691" s="41"/>
    </row>
    <row r="692" spans="6:8" x14ac:dyDescent="0.25">
      <c r="F692" s="41"/>
      <c r="H692" s="41"/>
    </row>
    <row r="693" spans="6:8" x14ac:dyDescent="0.25">
      <c r="F693" s="41"/>
      <c r="H693" s="41"/>
    </row>
    <row r="694" spans="6:8" x14ac:dyDescent="0.25">
      <c r="F694" s="41"/>
      <c r="H694" s="41"/>
    </row>
    <row r="695" spans="6:8" x14ac:dyDescent="0.25">
      <c r="F695" s="41"/>
      <c r="H695" s="41"/>
    </row>
    <row r="696" spans="6:8" x14ac:dyDescent="0.25">
      <c r="F696" s="41"/>
      <c r="H696" s="41"/>
    </row>
    <row r="697" spans="6:8" x14ac:dyDescent="0.25">
      <c r="F697" s="41"/>
      <c r="H697" s="41"/>
    </row>
    <row r="698" spans="6:8" x14ac:dyDescent="0.25">
      <c r="F698" s="41"/>
      <c r="H698" s="41"/>
    </row>
    <row r="699" spans="6:8" x14ac:dyDescent="0.25">
      <c r="F699" s="41"/>
      <c r="H699" s="41"/>
    </row>
    <row r="700" spans="6:8" x14ac:dyDescent="0.25">
      <c r="F700" s="41"/>
      <c r="H700" s="41"/>
    </row>
    <row r="701" spans="6:8" x14ac:dyDescent="0.25">
      <c r="F701" s="41"/>
      <c r="H701" s="41"/>
    </row>
    <row r="702" spans="6:8" x14ac:dyDescent="0.25">
      <c r="F702" s="41"/>
      <c r="H702" s="41"/>
    </row>
    <row r="703" spans="6:8" x14ac:dyDescent="0.25">
      <c r="F703" s="41"/>
      <c r="H703" s="41"/>
    </row>
    <row r="704" spans="6:8" x14ac:dyDescent="0.25">
      <c r="F704" s="41"/>
      <c r="H704" s="41"/>
    </row>
    <row r="705" spans="6:8" x14ac:dyDescent="0.25">
      <c r="F705" s="41"/>
      <c r="H705" s="41"/>
    </row>
    <row r="706" spans="6:8" x14ac:dyDescent="0.25">
      <c r="F706" s="41"/>
      <c r="H706" s="41"/>
    </row>
    <row r="707" spans="6:8" x14ac:dyDescent="0.25">
      <c r="F707" s="41"/>
      <c r="H707" s="41"/>
    </row>
    <row r="708" spans="6:8" x14ac:dyDescent="0.25">
      <c r="F708" s="41"/>
      <c r="H708" s="41"/>
    </row>
    <row r="709" spans="6:8" x14ac:dyDescent="0.25">
      <c r="F709" s="41"/>
      <c r="H709" s="41"/>
    </row>
    <row r="710" spans="6:8" x14ac:dyDescent="0.25">
      <c r="F710" s="41"/>
      <c r="H710" s="41"/>
    </row>
    <row r="711" spans="6:8" x14ac:dyDescent="0.25">
      <c r="F711" s="41"/>
      <c r="H711" s="41"/>
    </row>
    <row r="712" spans="6:8" x14ac:dyDescent="0.25">
      <c r="F712" s="41"/>
      <c r="H712" s="41"/>
    </row>
    <row r="713" spans="6:8" x14ac:dyDescent="0.25">
      <c r="F713" s="41"/>
      <c r="H713" s="41"/>
    </row>
    <row r="714" spans="6:8" x14ac:dyDescent="0.25">
      <c r="F714" s="41"/>
      <c r="H714" s="41"/>
    </row>
    <row r="715" spans="6:8" x14ac:dyDescent="0.25">
      <c r="F715" s="41"/>
      <c r="H715" s="41"/>
    </row>
    <row r="716" spans="6:8" x14ac:dyDescent="0.25">
      <c r="F716" s="41"/>
      <c r="H716" s="41"/>
    </row>
    <row r="717" spans="6:8" x14ac:dyDescent="0.25">
      <c r="F717" s="41"/>
      <c r="H717" s="41"/>
    </row>
    <row r="718" spans="6:8" x14ac:dyDescent="0.25">
      <c r="F718" s="41"/>
      <c r="H718" s="41"/>
    </row>
    <row r="719" spans="6:8" x14ac:dyDescent="0.25">
      <c r="F719" s="41"/>
      <c r="H719" s="41"/>
    </row>
    <row r="720" spans="6:8" x14ac:dyDescent="0.25">
      <c r="F720" s="41"/>
      <c r="H720" s="41"/>
    </row>
    <row r="721" spans="6:8" x14ac:dyDescent="0.25">
      <c r="F721" s="41"/>
      <c r="H721" s="41"/>
    </row>
    <row r="722" spans="6:8" x14ac:dyDescent="0.25">
      <c r="F722" s="41"/>
      <c r="H722" s="41"/>
    </row>
    <row r="723" spans="6:8" x14ac:dyDescent="0.25">
      <c r="F723" s="41"/>
      <c r="H723" s="41"/>
    </row>
    <row r="724" spans="6:8" x14ac:dyDescent="0.25">
      <c r="F724" s="41"/>
      <c r="H724" s="41"/>
    </row>
    <row r="725" spans="6:8" x14ac:dyDescent="0.25">
      <c r="F725" s="41"/>
      <c r="H725" s="41"/>
    </row>
    <row r="726" spans="6:8" x14ac:dyDescent="0.25">
      <c r="F726" s="41"/>
      <c r="H726" s="41"/>
    </row>
    <row r="727" spans="6:8" x14ac:dyDescent="0.25">
      <c r="F727" s="41"/>
      <c r="H727" s="41"/>
    </row>
    <row r="728" spans="6:8" x14ac:dyDescent="0.25">
      <c r="F728" s="41"/>
      <c r="H728" s="41"/>
    </row>
    <row r="729" spans="6:8" x14ac:dyDescent="0.25">
      <c r="F729" s="41"/>
      <c r="H729" s="41"/>
    </row>
    <row r="730" spans="6:8" x14ac:dyDescent="0.25">
      <c r="F730" s="41"/>
      <c r="H730" s="41"/>
    </row>
    <row r="731" spans="6:8" x14ac:dyDescent="0.25">
      <c r="F731" s="41"/>
      <c r="H731" s="41"/>
    </row>
    <row r="732" spans="6:8" x14ac:dyDescent="0.25">
      <c r="F732" s="41"/>
      <c r="H732" s="41"/>
    </row>
    <row r="733" spans="6:8" x14ac:dyDescent="0.25">
      <c r="F733" s="41"/>
      <c r="H733" s="41"/>
    </row>
    <row r="734" spans="6:8" x14ac:dyDescent="0.25">
      <c r="F734" s="41"/>
      <c r="H734" s="41"/>
    </row>
    <row r="735" spans="6:8" x14ac:dyDescent="0.25">
      <c r="F735" s="41"/>
      <c r="H735" s="41"/>
    </row>
    <row r="736" spans="6:8" x14ac:dyDescent="0.25">
      <c r="F736" s="41"/>
      <c r="H736" s="41"/>
    </row>
    <row r="737" spans="6:8" x14ac:dyDescent="0.25">
      <c r="F737" s="41"/>
      <c r="H737" s="41"/>
    </row>
    <row r="738" spans="6:8" x14ac:dyDescent="0.25">
      <c r="F738" s="41"/>
      <c r="H738" s="41"/>
    </row>
    <row r="739" spans="6:8" x14ac:dyDescent="0.25">
      <c r="F739" s="41"/>
      <c r="H739" s="41"/>
    </row>
    <row r="740" spans="6:8" x14ac:dyDescent="0.25">
      <c r="F740" s="41"/>
      <c r="H740" s="41"/>
    </row>
    <row r="741" spans="6:8" x14ac:dyDescent="0.25">
      <c r="F741" s="41"/>
      <c r="H741" s="41"/>
    </row>
    <row r="742" spans="6:8" x14ac:dyDescent="0.25">
      <c r="F742" s="41"/>
      <c r="H742" s="41"/>
    </row>
    <row r="743" spans="6:8" x14ac:dyDescent="0.25">
      <c r="F743" s="41"/>
      <c r="H743" s="41"/>
    </row>
    <row r="744" spans="6:8" x14ac:dyDescent="0.25">
      <c r="F744" s="41"/>
      <c r="H744" s="41"/>
    </row>
    <row r="745" spans="6:8" x14ac:dyDescent="0.25">
      <c r="F745" s="41"/>
      <c r="H745" s="41"/>
    </row>
    <row r="746" spans="6:8" x14ac:dyDescent="0.25">
      <c r="F746" s="41"/>
      <c r="H746" s="41"/>
    </row>
    <row r="747" spans="6:8" x14ac:dyDescent="0.25">
      <c r="F747" s="41"/>
      <c r="H747" s="41"/>
    </row>
    <row r="748" spans="6:8" x14ac:dyDescent="0.25">
      <c r="F748" s="41"/>
      <c r="H748" s="41"/>
    </row>
    <row r="749" spans="6:8" x14ac:dyDescent="0.25">
      <c r="F749" s="41"/>
      <c r="H749" s="41"/>
    </row>
    <row r="750" spans="6:8" x14ac:dyDescent="0.25">
      <c r="F750" s="41"/>
      <c r="H750" s="41"/>
    </row>
    <row r="751" spans="6:8" x14ac:dyDescent="0.25">
      <c r="F751" s="41"/>
      <c r="H751" s="41"/>
    </row>
    <row r="752" spans="6:8" x14ac:dyDescent="0.25">
      <c r="F752" s="41"/>
      <c r="H752" s="41"/>
    </row>
    <row r="753" spans="6:8" x14ac:dyDescent="0.25">
      <c r="F753" s="41"/>
      <c r="H753" s="41"/>
    </row>
    <row r="754" spans="6:8" x14ac:dyDescent="0.25">
      <c r="F754" s="41"/>
      <c r="H754" s="41"/>
    </row>
    <row r="755" spans="6:8" x14ac:dyDescent="0.25">
      <c r="F755" s="41"/>
      <c r="H755" s="41"/>
    </row>
    <row r="756" spans="6:8" x14ac:dyDescent="0.25">
      <c r="F756" s="41"/>
      <c r="H756" s="41"/>
    </row>
    <row r="757" spans="6:8" x14ac:dyDescent="0.25">
      <c r="F757" s="41"/>
      <c r="H757" s="41"/>
    </row>
    <row r="758" spans="6:8" x14ac:dyDescent="0.25">
      <c r="F758" s="41"/>
      <c r="H758" s="41"/>
    </row>
    <row r="759" spans="6:8" x14ac:dyDescent="0.25">
      <c r="F759" s="41"/>
      <c r="H759" s="41"/>
    </row>
    <row r="760" spans="6:8" x14ac:dyDescent="0.25">
      <c r="F760" s="41"/>
      <c r="H760" s="41"/>
    </row>
    <row r="761" spans="6:8" x14ac:dyDescent="0.25">
      <c r="F761" s="41"/>
      <c r="H761" s="41"/>
    </row>
    <row r="762" spans="6:8" x14ac:dyDescent="0.25">
      <c r="F762" s="41"/>
      <c r="H762" s="41"/>
    </row>
    <row r="763" spans="6:8" x14ac:dyDescent="0.25">
      <c r="F763" s="41"/>
      <c r="H763" s="41"/>
    </row>
    <row r="764" spans="6:8" x14ac:dyDescent="0.25">
      <c r="F764" s="41"/>
      <c r="H764" s="41"/>
    </row>
    <row r="765" spans="6:8" x14ac:dyDescent="0.25">
      <c r="F765" s="41"/>
      <c r="H765" s="41"/>
    </row>
    <row r="766" spans="6:8" x14ac:dyDescent="0.25">
      <c r="F766" s="41"/>
      <c r="H766" s="41"/>
    </row>
    <row r="767" spans="6:8" x14ac:dyDescent="0.25">
      <c r="F767" s="41"/>
      <c r="H767" s="41"/>
    </row>
    <row r="768" spans="6:8" x14ac:dyDescent="0.25">
      <c r="F768" s="41"/>
      <c r="H768" s="41"/>
    </row>
    <row r="769" spans="6:8" x14ac:dyDescent="0.25">
      <c r="F769" s="41"/>
      <c r="H769" s="41"/>
    </row>
    <row r="770" spans="6:8" x14ac:dyDescent="0.25">
      <c r="F770" s="41"/>
      <c r="H770" s="41"/>
    </row>
    <row r="771" spans="6:8" x14ac:dyDescent="0.25">
      <c r="F771" s="41"/>
      <c r="H771" s="41"/>
    </row>
    <row r="772" spans="6:8" x14ac:dyDescent="0.25">
      <c r="F772" s="41"/>
      <c r="H772" s="41"/>
    </row>
    <row r="773" spans="6:8" x14ac:dyDescent="0.25">
      <c r="F773" s="41"/>
      <c r="H773" s="41"/>
    </row>
    <row r="774" spans="6:8" x14ac:dyDescent="0.25">
      <c r="F774" s="41"/>
      <c r="H774" s="41"/>
    </row>
    <row r="775" spans="6:8" x14ac:dyDescent="0.25">
      <c r="F775" s="41"/>
      <c r="H775" s="41"/>
    </row>
    <row r="776" spans="6:8" x14ac:dyDescent="0.25">
      <c r="F776" s="41"/>
      <c r="H776" s="41"/>
    </row>
    <row r="777" spans="6:8" x14ac:dyDescent="0.25">
      <c r="F777" s="41"/>
      <c r="H777" s="41"/>
    </row>
    <row r="778" spans="6:8" x14ac:dyDescent="0.25">
      <c r="F778" s="41"/>
      <c r="H778" s="41"/>
    </row>
    <row r="779" spans="6:8" x14ac:dyDescent="0.25">
      <c r="F779" s="41"/>
      <c r="H779" s="41"/>
    </row>
    <row r="780" spans="6:8" x14ac:dyDescent="0.25">
      <c r="F780" s="41"/>
      <c r="H780" s="41"/>
    </row>
    <row r="781" spans="6:8" x14ac:dyDescent="0.25">
      <c r="F781" s="41"/>
      <c r="H781" s="41"/>
    </row>
    <row r="782" spans="6:8" x14ac:dyDescent="0.25">
      <c r="F782" s="41"/>
      <c r="H782" s="41"/>
    </row>
    <row r="783" spans="6:8" x14ac:dyDescent="0.25">
      <c r="F783" s="41"/>
      <c r="H783" s="41"/>
    </row>
    <row r="784" spans="6:8" x14ac:dyDescent="0.25">
      <c r="F784" s="41"/>
      <c r="H784" s="41"/>
    </row>
    <row r="785" spans="6:8" x14ac:dyDescent="0.25">
      <c r="F785" s="41"/>
      <c r="H785" s="41"/>
    </row>
    <row r="786" spans="6:8" x14ac:dyDescent="0.25">
      <c r="F786" s="41"/>
      <c r="H786" s="41"/>
    </row>
    <row r="787" spans="6:8" x14ac:dyDescent="0.25">
      <c r="F787" s="41"/>
      <c r="H787" s="41"/>
    </row>
    <row r="788" spans="6:8" x14ac:dyDescent="0.25">
      <c r="F788" s="41"/>
      <c r="H788" s="41"/>
    </row>
    <row r="789" spans="6:8" x14ac:dyDescent="0.25">
      <c r="F789" s="41"/>
      <c r="H789" s="41"/>
    </row>
    <row r="790" spans="6:8" x14ac:dyDescent="0.25">
      <c r="F790" s="41"/>
      <c r="H790" s="41"/>
    </row>
    <row r="791" spans="6:8" x14ac:dyDescent="0.25">
      <c r="F791" s="41"/>
      <c r="H791" s="41"/>
    </row>
    <row r="792" spans="6:8" x14ac:dyDescent="0.25">
      <c r="F792" s="41"/>
      <c r="H792" s="41"/>
    </row>
    <row r="793" spans="6:8" x14ac:dyDescent="0.25">
      <c r="F793" s="41"/>
      <c r="H793" s="41"/>
    </row>
    <row r="794" spans="6:8" x14ac:dyDescent="0.25">
      <c r="F794" s="41"/>
      <c r="H794" s="41"/>
    </row>
    <row r="795" spans="6:8" x14ac:dyDescent="0.25">
      <c r="F795" s="41"/>
      <c r="H795" s="41"/>
    </row>
    <row r="796" spans="6:8" x14ac:dyDescent="0.25">
      <c r="F796" s="41"/>
      <c r="H796" s="41"/>
    </row>
    <row r="797" spans="6:8" x14ac:dyDescent="0.25">
      <c r="F797" s="41"/>
      <c r="H797" s="41"/>
    </row>
    <row r="798" spans="6:8" x14ac:dyDescent="0.25">
      <c r="F798" s="41"/>
      <c r="H798" s="41"/>
    </row>
    <row r="799" spans="6:8" x14ac:dyDescent="0.25">
      <c r="F799" s="41"/>
      <c r="H799" s="41"/>
    </row>
    <row r="800" spans="6:8" x14ac:dyDescent="0.25">
      <c r="F800" s="41"/>
      <c r="H800" s="41"/>
    </row>
    <row r="801" spans="6:8" x14ac:dyDescent="0.25">
      <c r="F801" s="41"/>
      <c r="H801" s="41"/>
    </row>
    <row r="802" spans="6:8" x14ac:dyDescent="0.25">
      <c r="F802" s="41"/>
      <c r="H802" s="41"/>
    </row>
    <row r="803" spans="6:8" x14ac:dyDescent="0.25">
      <c r="F803" s="41"/>
      <c r="H803" s="41"/>
    </row>
    <row r="804" spans="6:8" x14ac:dyDescent="0.25">
      <c r="F804" s="41"/>
      <c r="H804" s="41"/>
    </row>
    <row r="805" spans="6:8" x14ac:dyDescent="0.25">
      <c r="F805" s="41"/>
      <c r="H805" s="41"/>
    </row>
    <row r="806" spans="6:8" x14ac:dyDescent="0.25">
      <c r="F806" s="41"/>
      <c r="H806" s="41"/>
    </row>
    <row r="807" spans="6:8" x14ac:dyDescent="0.25">
      <c r="F807" s="41"/>
      <c r="H807" s="41"/>
    </row>
    <row r="808" spans="6:8" x14ac:dyDescent="0.25">
      <c r="F808" s="41"/>
      <c r="H808" s="41"/>
    </row>
    <row r="809" spans="6:8" x14ac:dyDescent="0.25">
      <c r="F809" s="41"/>
      <c r="H809" s="41"/>
    </row>
    <row r="810" spans="6:8" x14ac:dyDescent="0.25">
      <c r="F810" s="41"/>
      <c r="H810" s="41"/>
    </row>
    <row r="811" spans="6:8" x14ac:dyDescent="0.25">
      <c r="F811" s="41"/>
      <c r="H811" s="41"/>
    </row>
    <row r="812" spans="6:8" x14ac:dyDescent="0.25">
      <c r="F812" s="41"/>
      <c r="H812" s="41"/>
    </row>
    <row r="813" spans="6:8" x14ac:dyDescent="0.25">
      <c r="F813" s="41"/>
      <c r="H813" s="41"/>
    </row>
    <row r="814" spans="6:8" x14ac:dyDescent="0.25">
      <c r="F814" s="41"/>
      <c r="H814" s="41"/>
    </row>
    <row r="815" spans="6:8" x14ac:dyDescent="0.25">
      <c r="F815" s="41"/>
      <c r="H815" s="41"/>
    </row>
    <row r="816" spans="6:8" x14ac:dyDescent="0.25">
      <c r="F816" s="41"/>
      <c r="H816" s="41"/>
    </row>
    <row r="817" spans="6:8" x14ac:dyDescent="0.25">
      <c r="F817" s="41"/>
      <c r="H817" s="41"/>
    </row>
    <row r="818" spans="6:8" x14ac:dyDescent="0.25">
      <c r="F818" s="41"/>
      <c r="H818" s="41"/>
    </row>
    <row r="819" spans="6:8" x14ac:dyDescent="0.25">
      <c r="F819" s="41"/>
      <c r="H819" s="41"/>
    </row>
    <row r="820" spans="6:8" x14ac:dyDescent="0.25">
      <c r="F820" s="41"/>
      <c r="H820" s="41"/>
    </row>
    <row r="821" spans="6:8" x14ac:dyDescent="0.25">
      <c r="F821" s="41"/>
      <c r="H821" s="41"/>
    </row>
    <row r="822" spans="6:8" x14ac:dyDescent="0.25">
      <c r="F822" s="41"/>
      <c r="H822" s="41"/>
    </row>
    <row r="823" spans="6:8" x14ac:dyDescent="0.25">
      <c r="F823" s="41"/>
      <c r="H823" s="41"/>
    </row>
    <row r="824" spans="6:8" x14ac:dyDescent="0.25">
      <c r="F824" s="41"/>
      <c r="H824" s="41"/>
    </row>
    <row r="825" spans="6:8" x14ac:dyDescent="0.25">
      <c r="F825" s="41"/>
      <c r="H825" s="41"/>
    </row>
    <row r="826" spans="6:8" x14ac:dyDescent="0.25">
      <c r="F826" s="41"/>
      <c r="H826" s="41"/>
    </row>
    <row r="827" spans="6:8" x14ac:dyDescent="0.25">
      <c r="F827" s="41"/>
      <c r="H827" s="41"/>
    </row>
    <row r="828" spans="6:8" x14ac:dyDescent="0.25">
      <c r="F828" s="41"/>
      <c r="H828" s="41"/>
    </row>
    <row r="829" spans="6:8" x14ac:dyDescent="0.25">
      <c r="F829" s="41"/>
      <c r="H829" s="41"/>
    </row>
    <row r="830" spans="6:8" x14ac:dyDescent="0.25">
      <c r="F830" s="41"/>
      <c r="H830" s="41"/>
    </row>
    <row r="831" spans="6:8" x14ac:dyDescent="0.25">
      <c r="F831" s="41"/>
      <c r="H831" s="41"/>
    </row>
    <row r="832" spans="6:8" x14ac:dyDescent="0.25">
      <c r="F832" s="41"/>
      <c r="H832" s="41"/>
    </row>
    <row r="833" spans="6:8" x14ac:dyDescent="0.25">
      <c r="F833" s="41"/>
      <c r="H833" s="41"/>
    </row>
    <row r="834" spans="6:8" x14ac:dyDescent="0.25">
      <c r="F834" s="41"/>
      <c r="H834" s="41"/>
    </row>
    <row r="835" spans="6:8" x14ac:dyDescent="0.25">
      <c r="F835" s="41"/>
      <c r="H835" s="41"/>
    </row>
    <row r="836" spans="6:8" x14ac:dyDescent="0.25">
      <c r="F836" s="41"/>
      <c r="H836" s="41"/>
    </row>
    <row r="837" spans="6:8" x14ac:dyDescent="0.25">
      <c r="F837" s="41"/>
      <c r="H837" s="41"/>
    </row>
    <row r="838" spans="6:8" x14ac:dyDescent="0.25">
      <c r="F838" s="41"/>
      <c r="H838" s="41"/>
    </row>
    <row r="839" spans="6:8" x14ac:dyDescent="0.25">
      <c r="F839" s="41"/>
      <c r="H839" s="41"/>
    </row>
    <row r="840" spans="6:8" x14ac:dyDescent="0.25">
      <c r="F840" s="41"/>
      <c r="H840" s="41"/>
    </row>
    <row r="841" spans="6:8" x14ac:dyDescent="0.25">
      <c r="F841" s="41"/>
      <c r="H841" s="41"/>
    </row>
    <row r="842" spans="6:8" x14ac:dyDescent="0.25">
      <c r="F842" s="41"/>
      <c r="H842" s="41"/>
    </row>
    <row r="843" spans="6:8" x14ac:dyDescent="0.25">
      <c r="F843" s="41"/>
      <c r="H843" s="41"/>
    </row>
    <row r="844" spans="6:8" x14ac:dyDescent="0.25">
      <c r="F844" s="41"/>
      <c r="H844" s="41"/>
    </row>
    <row r="845" spans="6:8" x14ac:dyDescent="0.25">
      <c r="F845" s="41"/>
      <c r="H845" s="41"/>
    </row>
    <row r="846" spans="6:8" x14ac:dyDescent="0.25">
      <c r="F846" s="41"/>
      <c r="H846" s="41"/>
    </row>
    <row r="847" spans="6:8" x14ac:dyDescent="0.25">
      <c r="F847" s="41"/>
      <c r="H847" s="41"/>
    </row>
    <row r="848" spans="6:8" x14ac:dyDescent="0.25">
      <c r="F848" s="41"/>
      <c r="H848" s="41"/>
    </row>
    <row r="849" spans="6:8" x14ac:dyDescent="0.25">
      <c r="F849" s="41"/>
      <c r="H849" s="41"/>
    </row>
    <row r="850" spans="6:8" x14ac:dyDescent="0.25">
      <c r="F850" s="41"/>
      <c r="H850" s="41"/>
    </row>
    <row r="851" spans="6:8" x14ac:dyDescent="0.25">
      <c r="F851" s="41"/>
      <c r="H851" s="41"/>
    </row>
    <row r="852" spans="6:8" x14ac:dyDescent="0.25">
      <c r="F852" s="41"/>
      <c r="H852" s="41"/>
    </row>
    <row r="853" spans="6:8" x14ac:dyDescent="0.25">
      <c r="F853" s="41"/>
      <c r="H853" s="41"/>
    </row>
    <row r="854" spans="6:8" x14ac:dyDescent="0.25">
      <c r="F854" s="41"/>
      <c r="H854" s="41"/>
    </row>
    <row r="855" spans="6:8" x14ac:dyDescent="0.25">
      <c r="F855" s="41"/>
      <c r="H855" s="41"/>
    </row>
    <row r="856" spans="6:8" x14ac:dyDescent="0.25">
      <c r="F856" s="41"/>
      <c r="H856" s="41"/>
    </row>
    <row r="857" spans="6:8" x14ac:dyDescent="0.25">
      <c r="F857" s="41"/>
      <c r="H857" s="41"/>
    </row>
    <row r="858" spans="6:8" x14ac:dyDescent="0.25">
      <c r="F858" s="41"/>
      <c r="H858" s="41"/>
    </row>
    <row r="859" spans="6:8" x14ac:dyDescent="0.25">
      <c r="F859" s="41"/>
      <c r="H859" s="41"/>
    </row>
    <row r="860" spans="6:8" x14ac:dyDescent="0.25">
      <c r="F860" s="41"/>
      <c r="H860" s="41"/>
    </row>
    <row r="861" spans="6:8" x14ac:dyDescent="0.25">
      <c r="F861" s="41"/>
      <c r="H861" s="41"/>
    </row>
    <row r="862" spans="6:8" x14ac:dyDescent="0.25">
      <c r="F862" s="41"/>
      <c r="H862" s="41"/>
    </row>
    <row r="863" spans="6:8" x14ac:dyDescent="0.25">
      <c r="F863" s="41"/>
      <c r="H863" s="41"/>
    </row>
    <row r="864" spans="6:8" x14ac:dyDescent="0.25">
      <c r="F864" s="41"/>
      <c r="H864" s="41"/>
    </row>
    <row r="865" spans="6:8" x14ac:dyDescent="0.25">
      <c r="F865" s="41"/>
      <c r="H865" s="41"/>
    </row>
    <row r="866" spans="6:8" x14ac:dyDescent="0.25">
      <c r="F866" s="41"/>
      <c r="H866" s="41"/>
    </row>
    <row r="867" spans="6:8" x14ac:dyDescent="0.25">
      <c r="F867" s="41"/>
      <c r="H867" s="41"/>
    </row>
    <row r="868" spans="6:8" x14ac:dyDescent="0.25">
      <c r="F868" s="41"/>
      <c r="H868" s="41"/>
    </row>
    <row r="869" spans="6:8" x14ac:dyDescent="0.25">
      <c r="F869" s="41"/>
      <c r="H869" s="41"/>
    </row>
    <row r="870" spans="6:8" x14ac:dyDescent="0.25">
      <c r="F870" s="41"/>
      <c r="H870" s="41"/>
    </row>
    <row r="871" spans="6:8" x14ac:dyDescent="0.25">
      <c r="F871" s="41"/>
      <c r="H871" s="41"/>
    </row>
    <row r="872" spans="6:8" x14ac:dyDescent="0.25">
      <c r="F872" s="41"/>
      <c r="H872" s="41"/>
    </row>
    <row r="873" spans="6:8" x14ac:dyDescent="0.25">
      <c r="F873" s="41"/>
      <c r="H873" s="41"/>
    </row>
    <row r="874" spans="6:8" x14ac:dyDescent="0.25">
      <c r="F874" s="41"/>
      <c r="H874" s="41"/>
    </row>
    <row r="875" spans="6:8" x14ac:dyDescent="0.25">
      <c r="F875" s="41"/>
      <c r="H875" s="41"/>
    </row>
    <row r="876" spans="6:8" x14ac:dyDescent="0.25">
      <c r="F876" s="41"/>
      <c r="H876" s="41"/>
    </row>
    <row r="877" spans="6:8" x14ac:dyDescent="0.25">
      <c r="F877" s="41"/>
      <c r="H877" s="41"/>
    </row>
    <row r="878" spans="6:8" x14ac:dyDescent="0.25">
      <c r="F878" s="41"/>
      <c r="H878" s="41"/>
    </row>
    <row r="879" spans="6:8" x14ac:dyDescent="0.25">
      <c r="F879" s="41"/>
      <c r="H879" s="41"/>
    </row>
    <row r="880" spans="6:8" x14ac:dyDescent="0.25">
      <c r="F880" s="41"/>
      <c r="H880" s="41"/>
    </row>
    <row r="881" spans="6:8" x14ac:dyDescent="0.25">
      <c r="F881" s="41"/>
      <c r="H881" s="41"/>
    </row>
    <row r="882" spans="6:8" x14ac:dyDescent="0.25">
      <c r="F882" s="41"/>
      <c r="H882" s="41"/>
    </row>
    <row r="883" spans="6:8" x14ac:dyDescent="0.25">
      <c r="F883" s="41"/>
      <c r="H883" s="41"/>
    </row>
    <row r="884" spans="6:8" x14ac:dyDescent="0.25">
      <c r="F884" s="41"/>
      <c r="H884" s="41"/>
    </row>
    <row r="885" spans="6:8" x14ac:dyDescent="0.25">
      <c r="F885" s="41"/>
      <c r="H885" s="41"/>
    </row>
    <row r="886" spans="6:8" x14ac:dyDescent="0.25">
      <c r="F886" s="41"/>
      <c r="H886" s="41"/>
    </row>
    <row r="887" spans="6:8" x14ac:dyDescent="0.25">
      <c r="F887" s="41"/>
      <c r="H887" s="41"/>
    </row>
    <row r="888" spans="6:8" x14ac:dyDescent="0.25">
      <c r="F888" s="41"/>
      <c r="H888" s="41"/>
    </row>
    <row r="889" spans="6:8" x14ac:dyDescent="0.25">
      <c r="F889" s="41"/>
      <c r="H889" s="41"/>
    </row>
    <row r="890" spans="6:8" x14ac:dyDescent="0.25">
      <c r="F890" s="41"/>
      <c r="H890" s="41"/>
    </row>
    <row r="891" spans="6:8" x14ac:dyDescent="0.25">
      <c r="F891" s="41"/>
      <c r="H891" s="41"/>
    </row>
    <row r="892" spans="6:8" x14ac:dyDescent="0.25">
      <c r="F892" s="41"/>
      <c r="H892" s="41"/>
    </row>
    <row r="893" spans="6:8" x14ac:dyDescent="0.25">
      <c r="F893" s="41"/>
      <c r="H893" s="41"/>
    </row>
    <row r="894" spans="6:8" x14ac:dyDescent="0.25">
      <c r="F894" s="41"/>
      <c r="H894" s="41"/>
    </row>
    <row r="895" spans="6:8" x14ac:dyDescent="0.25">
      <c r="F895" s="41"/>
      <c r="H895" s="41"/>
    </row>
    <row r="896" spans="6:8" x14ac:dyDescent="0.25">
      <c r="F896" s="41"/>
      <c r="H896" s="41"/>
    </row>
    <row r="897" spans="6:8" x14ac:dyDescent="0.25">
      <c r="F897" s="41"/>
      <c r="H897" s="41"/>
    </row>
    <row r="898" spans="6:8" x14ac:dyDescent="0.25">
      <c r="F898" s="41"/>
      <c r="H898" s="41"/>
    </row>
    <row r="899" spans="6:8" x14ac:dyDescent="0.25">
      <c r="F899" s="41"/>
      <c r="H899" s="41"/>
    </row>
    <row r="900" spans="6:8" x14ac:dyDescent="0.25">
      <c r="F900" s="41"/>
      <c r="H900" s="41"/>
    </row>
    <row r="901" spans="6:8" x14ac:dyDescent="0.25">
      <c r="F901" s="41"/>
      <c r="H901" s="41"/>
    </row>
    <row r="902" spans="6:8" x14ac:dyDescent="0.25">
      <c r="F902" s="41"/>
      <c r="H902" s="41"/>
    </row>
    <row r="903" spans="6:8" x14ac:dyDescent="0.25">
      <c r="F903" s="41"/>
      <c r="H903" s="41"/>
    </row>
    <row r="904" spans="6:8" x14ac:dyDescent="0.25">
      <c r="F904" s="41"/>
      <c r="H904" s="41"/>
    </row>
    <row r="905" spans="6:8" x14ac:dyDescent="0.25">
      <c r="F905" s="41"/>
      <c r="H905" s="41"/>
    </row>
    <row r="906" spans="6:8" x14ac:dyDescent="0.25">
      <c r="F906" s="41"/>
      <c r="H906" s="41"/>
    </row>
    <row r="907" spans="6:8" x14ac:dyDescent="0.25">
      <c r="F907" s="41"/>
      <c r="H907" s="41"/>
    </row>
    <row r="908" spans="6:8" x14ac:dyDescent="0.25">
      <c r="F908" s="41"/>
      <c r="H908" s="41"/>
    </row>
    <row r="909" spans="6:8" x14ac:dyDescent="0.25">
      <c r="F909" s="41"/>
      <c r="H909" s="41"/>
    </row>
    <row r="910" spans="6:8" x14ac:dyDescent="0.25">
      <c r="F910" s="41"/>
      <c r="H910" s="41"/>
    </row>
    <row r="911" spans="6:8" x14ac:dyDescent="0.25">
      <c r="F911" s="41"/>
      <c r="H911" s="41"/>
    </row>
    <row r="912" spans="6:8" x14ac:dyDescent="0.25">
      <c r="F912" s="41"/>
      <c r="H912" s="41"/>
    </row>
    <row r="913" spans="6:8" x14ac:dyDescent="0.25">
      <c r="F913" s="41"/>
      <c r="H913" s="41"/>
    </row>
    <row r="914" spans="6:8" x14ac:dyDescent="0.25">
      <c r="F914" s="41"/>
      <c r="H914" s="41"/>
    </row>
    <row r="915" spans="6:8" x14ac:dyDescent="0.25">
      <c r="F915" s="41"/>
      <c r="H915" s="41"/>
    </row>
    <row r="916" spans="6:8" x14ac:dyDescent="0.25">
      <c r="F916" s="41"/>
      <c r="H916" s="41"/>
    </row>
    <row r="917" spans="6:8" x14ac:dyDescent="0.25">
      <c r="F917" s="41"/>
      <c r="H917" s="41"/>
    </row>
    <row r="918" spans="6:8" x14ac:dyDescent="0.25">
      <c r="F918" s="41"/>
      <c r="H918" s="41"/>
    </row>
    <row r="919" spans="6:8" x14ac:dyDescent="0.25">
      <c r="F919" s="41"/>
      <c r="H919" s="41"/>
    </row>
    <row r="920" spans="6:8" x14ac:dyDescent="0.25">
      <c r="F920" s="41"/>
      <c r="H920" s="41"/>
    </row>
    <row r="921" spans="6:8" x14ac:dyDescent="0.25">
      <c r="F921" s="41"/>
      <c r="H921" s="41"/>
    </row>
    <row r="922" spans="6:8" x14ac:dyDescent="0.25">
      <c r="F922" s="41"/>
      <c r="H922" s="41"/>
    </row>
    <row r="923" spans="6:8" x14ac:dyDescent="0.25">
      <c r="F923" s="41"/>
      <c r="H923" s="41"/>
    </row>
    <row r="924" spans="6:8" x14ac:dyDescent="0.25">
      <c r="F924" s="41"/>
      <c r="H924" s="41"/>
    </row>
    <row r="925" spans="6:8" x14ac:dyDescent="0.25">
      <c r="F925" s="41"/>
      <c r="H925" s="41"/>
    </row>
    <row r="926" spans="6:8" x14ac:dyDescent="0.25">
      <c r="F926" s="41"/>
      <c r="H926" s="41"/>
    </row>
    <row r="927" spans="6:8" x14ac:dyDescent="0.25">
      <c r="F927" s="41"/>
      <c r="H927" s="41"/>
    </row>
    <row r="928" spans="6:8" x14ac:dyDescent="0.25">
      <c r="F928" s="41"/>
      <c r="H928" s="41"/>
    </row>
    <row r="929" spans="6:8" x14ac:dyDescent="0.25">
      <c r="F929" s="41"/>
      <c r="H929" s="41"/>
    </row>
    <row r="930" spans="6:8" x14ac:dyDescent="0.25">
      <c r="F930" s="41"/>
      <c r="H930" s="41"/>
    </row>
    <row r="931" spans="6:8" x14ac:dyDescent="0.25">
      <c r="F931" s="41"/>
      <c r="H931" s="41"/>
    </row>
    <row r="932" spans="6:8" x14ac:dyDescent="0.25">
      <c r="F932" s="41"/>
      <c r="H932" s="41"/>
    </row>
    <row r="933" spans="6:8" x14ac:dyDescent="0.25">
      <c r="F933" s="41"/>
      <c r="H933" s="41"/>
    </row>
    <row r="934" spans="6:8" x14ac:dyDescent="0.25">
      <c r="F934" s="41"/>
      <c r="H934" s="41"/>
    </row>
    <row r="935" spans="6:8" x14ac:dyDescent="0.25">
      <c r="F935" s="41"/>
      <c r="H935" s="41"/>
    </row>
    <row r="936" spans="6:8" x14ac:dyDescent="0.25">
      <c r="F936" s="41"/>
      <c r="H936" s="41"/>
    </row>
    <row r="937" spans="6:8" x14ac:dyDescent="0.25">
      <c r="F937" s="41"/>
      <c r="H937" s="41"/>
    </row>
    <row r="938" spans="6:8" x14ac:dyDescent="0.25">
      <c r="F938" s="41"/>
      <c r="H938" s="41"/>
    </row>
    <row r="939" spans="6:8" x14ac:dyDescent="0.25">
      <c r="F939" s="41"/>
      <c r="H939" s="41"/>
    </row>
    <row r="940" spans="6:8" x14ac:dyDescent="0.25">
      <c r="F940" s="41"/>
      <c r="H940" s="41"/>
    </row>
    <row r="941" spans="6:8" x14ac:dyDescent="0.25">
      <c r="F941" s="41"/>
      <c r="H941" s="41"/>
    </row>
    <row r="942" spans="6:8" x14ac:dyDescent="0.25">
      <c r="F942" s="41"/>
      <c r="H942" s="41"/>
    </row>
    <row r="943" spans="6:8" x14ac:dyDescent="0.25">
      <c r="F943" s="41"/>
      <c r="H943" s="41"/>
    </row>
    <row r="944" spans="6:8" x14ac:dyDescent="0.25">
      <c r="F944" s="41"/>
      <c r="H944" s="41"/>
    </row>
    <row r="945" spans="6:8" x14ac:dyDescent="0.25">
      <c r="F945" s="41"/>
      <c r="H945" s="41"/>
    </row>
    <row r="946" spans="6:8" x14ac:dyDescent="0.25">
      <c r="F946" s="41"/>
      <c r="H946" s="41"/>
    </row>
    <row r="947" spans="6:8" x14ac:dyDescent="0.25">
      <c r="F947" s="41"/>
      <c r="H947" s="41"/>
    </row>
    <row r="948" spans="6:8" x14ac:dyDescent="0.25">
      <c r="F948" s="41"/>
      <c r="H948" s="41"/>
    </row>
    <row r="949" spans="6:8" x14ac:dyDescent="0.25">
      <c r="F949" s="41"/>
      <c r="H949" s="41"/>
    </row>
    <row r="950" spans="6:8" x14ac:dyDescent="0.25">
      <c r="F950" s="41"/>
      <c r="H950" s="41"/>
    </row>
    <row r="951" spans="6:8" x14ac:dyDescent="0.25">
      <c r="F951" s="41"/>
      <c r="H951" s="41"/>
    </row>
    <row r="952" spans="6:8" x14ac:dyDescent="0.25">
      <c r="F952" s="41"/>
      <c r="H952" s="41"/>
    </row>
    <row r="953" spans="6:8" x14ac:dyDescent="0.25">
      <c r="F953" s="41"/>
      <c r="H953" s="41"/>
    </row>
    <row r="954" spans="6:8" x14ac:dyDescent="0.25">
      <c r="F954" s="41"/>
      <c r="H954" s="41"/>
    </row>
    <row r="955" spans="6:8" x14ac:dyDescent="0.25">
      <c r="F955" s="41"/>
      <c r="H955" s="41"/>
    </row>
    <row r="956" spans="6:8" x14ac:dyDescent="0.25">
      <c r="F956" s="41"/>
      <c r="H956" s="41"/>
    </row>
    <row r="957" spans="6:8" x14ac:dyDescent="0.25">
      <c r="F957" s="41"/>
      <c r="H957" s="41"/>
    </row>
    <row r="958" spans="6:8" x14ac:dyDescent="0.25">
      <c r="F958" s="41"/>
      <c r="H958" s="41"/>
    </row>
    <row r="959" spans="6:8" x14ac:dyDescent="0.25">
      <c r="F959" s="41"/>
      <c r="H959" s="41"/>
    </row>
    <row r="960" spans="6:8" x14ac:dyDescent="0.25">
      <c r="F960" s="41"/>
      <c r="H960" s="41"/>
    </row>
    <row r="961" spans="6:8" x14ac:dyDescent="0.25">
      <c r="F961" s="41"/>
      <c r="H961" s="41"/>
    </row>
    <row r="962" spans="6:8" x14ac:dyDescent="0.25">
      <c r="F962" s="41"/>
      <c r="H962" s="41"/>
    </row>
    <row r="963" spans="6:8" x14ac:dyDescent="0.25">
      <c r="F963" s="41"/>
      <c r="H963" s="41"/>
    </row>
    <row r="964" spans="6:8" x14ac:dyDescent="0.25">
      <c r="F964" s="41"/>
      <c r="H964" s="41"/>
    </row>
    <row r="965" spans="6:8" x14ac:dyDescent="0.25">
      <c r="F965" s="41"/>
      <c r="H965" s="41"/>
    </row>
    <row r="966" spans="6:8" x14ac:dyDescent="0.25">
      <c r="F966" s="41"/>
      <c r="H966" s="41"/>
    </row>
    <row r="967" spans="6:8" x14ac:dyDescent="0.25">
      <c r="F967" s="41"/>
      <c r="H967" s="41"/>
    </row>
    <row r="968" spans="6:8" x14ac:dyDescent="0.25">
      <c r="F968" s="41"/>
      <c r="H968" s="41"/>
    </row>
    <row r="969" spans="6:8" x14ac:dyDescent="0.25">
      <c r="F969" s="41"/>
      <c r="H969" s="41"/>
    </row>
    <row r="970" spans="6:8" x14ac:dyDescent="0.25">
      <c r="F970" s="41"/>
      <c r="H970" s="41"/>
    </row>
    <row r="971" spans="6:8" x14ac:dyDescent="0.25">
      <c r="F971" s="41"/>
      <c r="H971" s="41"/>
    </row>
    <row r="972" spans="6:8" x14ac:dyDescent="0.25">
      <c r="F972" s="41"/>
      <c r="H972" s="41"/>
    </row>
    <row r="973" spans="6:8" x14ac:dyDescent="0.25">
      <c r="F973" s="41"/>
      <c r="H973" s="41"/>
    </row>
    <row r="974" spans="6:8" x14ac:dyDescent="0.25">
      <c r="F974" s="41"/>
      <c r="H974" s="41"/>
    </row>
    <row r="975" spans="6:8" x14ac:dyDescent="0.25">
      <c r="F975" s="41"/>
      <c r="H975" s="41"/>
    </row>
    <row r="976" spans="6:8" x14ac:dyDescent="0.25">
      <c r="F976" s="41"/>
      <c r="H976" s="41"/>
    </row>
    <row r="977" spans="6:8" x14ac:dyDescent="0.25">
      <c r="F977" s="41"/>
      <c r="H977" s="41"/>
    </row>
    <row r="978" spans="6:8" x14ac:dyDescent="0.25">
      <c r="F978" s="41"/>
      <c r="H978" s="41"/>
    </row>
    <row r="979" spans="6:8" x14ac:dyDescent="0.25">
      <c r="F979" s="41"/>
      <c r="H979" s="41"/>
    </row>
    <row r="980" spans="6:8" x14ac:dyDescent="0.25">
      <c r="F980" s="41"/>
      <c r="H980" s="41"/>
    </row>
    <row r="981" spans="6:8" x14ac:dyDescent="0.25">
      <c r="F981" s="41"/>
      <c r="H981" s="41"/>
    </row>
    <row r="982" spans="6:8" x14ac:dyDescent="0.25">
      <c r="F982" s="41"/>
      <c r="H982" s="41"/>
    </row>
    <row r="983" spans="6:8" x14ac:dyDescent="0.25">
      <c r="F983" s="41"/>
      <c r="H983" s="41"/>
    </row>
    <row r="984" spans="6:8" x14ac:dyDescent="0.25">
      <c r="F984" s="41"/>
      <c r="H984" s="41"/>
    </row>
    <row r="985" spans="6:8" x14ac:dyDescent="0.25">
      <c r="F985" s="41"/>
      <c r="H985" s="41"/>
    </row>
    <row r="986" spans="6:8" x14ac:dyDescent="0.25">
      <c r="F986" s="41"/>
      <c r="H986" s="41"/>
    </row>
    <row r="987" spans="6:8" x14ac:dyDescent="0.25">
      <c r="F987" s="41"/>
      <c r="H987" s="41"/>
    </row>
    <row r="988" spans="6:8" x14ac:dyDescent="0.25">
      <c r="F988" s="41"/>
      <c r="H988" s="41"/>
    </row>
    <row r="989" spans="6:8" x14ac:dyDescent="0.25">
      <c r="F989" s="41"/>
      <c r="H989" s="41"/>
    </row>
    <row r="990" spans="6:8" x14ac:dyDescent="0.25">
      <c r="F990" s="41"/>
      <c r="H990" s="41"/>
    </row>
    <row r="991" spans="6:8" x14ac:dyDescent="0.25">
      <c r="F991" s="41"/>
      <c r="H991" s="41"/>
    </row>
    <row r="992" spans="6:8" x14ac:dyDescent="0.25">
      <c r="F992" s="41"/>
      <c r="H992" s="41"/>
    </row>
    <row r="993" spans="6:8" x14ac:dyDescent="0.25">
      <c r="F993" s="41"/>
      <c r="H993" s="41"/>
    </row>
    <row r="994" spans="6:8" x14ac:dyDescent="0.25">
      <c r="F994" s="41"/>
      <c r="H994" s="41"/>
    </row>
    <row r="995" spans="6:8" x14ac:dyDescent="0.25">
      <c r="F995" s="41"/>
      <c r="H995" s="41"/>
    </row>
    <row r="996" spans="6:8" x14ac:dyDescent="0.25">
      <c r="F996" s="41"/>
      <c r="H996" s="41"/>
    </row>
    <row r="997" spans="6:8" x14ac:dyDescent="0.25">
      <c r="F997" s="41"/>
      <c r="H997" s="41"/>
    </row>
    <row r="998" spans="6:8" x14ac:dyDescent="0.25">
      <c r="F998" s="41"/>
      <c r="H998" s="41"/>
    </row>
    <row r="999" spans="6:8" x14ac:dyDescent="0.25">
      <c r="F999" s="41"/>
      <c r="H999" s="41"/>
    </row>
    <row r="1000" spans="6:8" x14ac:dyDescent="0.25">
      <c r="F1000" s="41"/>
      <c r="H1000" s="41"/>
    </row>
    <row r="1001" spans="6:8" x14ac:dyDescent="0.25">
      <c r="F1001" s="41"/>
      <c r="H1001" s="41"/>
    </row>
    <row r="1002" spans="6:8" x14ac:dyDescent="0.25">
      <c r="F1002" s="41"/>
      <c r="H1002" s="41"/>
    </row>
    <row r="1003" spans="6:8" x14ac:dyDescent="0.25">
      <c r="F1003" s="41"/>
      <c r="H1003" s="41"/>
    </row>
    <row r="1004" spans="6:8" x14ac:dyDescent="0.25">
      <c r="F1004" s="41"/>
      <c r="H1004" s="41"/>
    </row>
    <row r="1005" spans="6:8" x14ac:dyDescent="0.25">
      <c r="F1005" s="41"/>
      <c r="H1005" s="41"/>
    </row>
    <row r="1006" spans="6:8" x14ac:dyDescent="0.25">
      <c r="F1006" s="41"/>
      <c r="H1006" s="41"/>
    </row>
    <row r="1007" spans="6:8" x14ac:dyDescent="0.25">
      <c r="F1007" s="41"/>
      <c r="H1007" s="41"/>
    </row>
    <row r="1008" spans="6:8" x14ac:dyDescent="0.25">
      <c r="F1008" s="41"/>
      <c r="H1008" s="41"/>
    </row>
    <row r="1009" spans="6:8" x14ac:dyDescent="0.25">
      <c r="F1009" s="41"/>
      <c r="H1009" s="41"/>
    </row>
    <row r="1010" spans="6:8" x14ac:dyDescent="0.25">
      <c r="F1010" s="41"/>
      <c r="H1010" s="41"/>
    </row>
    <row r="1011" spans="6:8" x14ac:dyDescent="0.25">
      <c r="F1011" s="41"/>
      <c r="H1011" s="41"/>
    </row>
    <row r="1012" spans="6:8" x14ac:dyDescent="0.25">
      <c r="F1012" s="41"/>
      <c r="H1012" s="41"/>
    </row>
    <row r="1013" spans="6:8" x14ac:dyDescent="0.25">
      <c r="F1013" s="41"/>
      <c r="H1013" s="41"/>
    </row>
    <row r="1014" spans="6:8" x14ac:dyDescent="0.25">
      <c r="F1014" s="41"/>
      <c r="H1014" s="41"/>
    </row>
    <row r="1015" spans="6:8" x14ac:dyDescent="0.25">
      <c r="F1015" s="41"/>
      <c r="H1015" s="41"/>
    </row>
    <row r="1016" spans="6:8" x14ac:dyDescent="0.25">
      <c r="F1016" s="41"/>
      <c r="H1016" s="41"/>
    </row>
    <row r="1017" spans="6:8" x14ac:dyDescent="0.25">
      <c r="F1017" s="41"/>
      <c r="H1017" s="41"/>
    </row>
    <row r="1018" spans="6:8" x14ac:dyDescent="0.25">
      <c r="F1018" s="41"/>
      <c r="H1018" s="41"/>
    </row>
    <row r="1019" spans="6:8" x14ac:dyDescent="0.25">
      <c r="F1019" s="41"/>
      <c r="H1019" s="41"/>
    </row>
    <row r="1020" spans="6:8" x14ac:dyDescent="0.25">
      <c r="F1020" s="41"/>
      <c r="H1020" s="41"/>
    </row>
    <row r="1021" spans="6:8" x14ac:dyDescent="0.25">
      <c r="F1021" s="41"/>
      <c r="H1021" s="41"/>
    </row>
    <row r="1022" spans="6:8" x14ac:dyDescent="0.25">
      <c r="F1022" s="41"/>
      <c r="H1022" s="41"/>
    </row>
    <row r="1023" spans="6:8" x14ac:dyDescent="0.25">
      <c r="F1023" s="41"/>
      <c r="H1023" s="41"/>
    </row>
    <row r="1024" spans="6:8" x14ac:dyDescent="0.25">
      <c r="F1024" s="41"/>
      <c r="H1024" s="41"/>
    </row>
    <row r="1025" spans="6:8" x14ac:dyDescent="0.25">
      <c r="F1025" s="41"/>
      <c r="H1025" s="41"/>
    </row>
    <row r="1026" spans="6:8" x14ac:dyDescent="0.25">
      <c r="F1026" s="41"/>
      <c r="H1026" s="41"/>
    </row>
    <row r="1027" spans="6:8" x14ac:dyDescent="0.25">
      <c r="F1027" s="41"/>
      <c r="H1027" s="41"/>
    </row>
    <row r="1028" spans="6:8" x14ac:dyDescent="0.25">
      <c r="F1028" s="41"/>
      <c r="H1028" s="41"/>
    </row>
    <row r="1029" spans="6:8" x14ac:dyDescent="0.25">
      <c r="F1029" s="41"/>
      <c r="H1029" s="41"/>
    </row>
    <row r="1030" spans="6:8" x14ac:dyDescent="0.25">
      <c r="F1030" s="41"/>
      <c r="H1030" s="41"/>
    </row>
    <row r="1031" spans="6:8" x14ac:dyDescent="0.25">
      <c r="F1031" s="41"/>
      <c r="H1031" s="41"/>
    </row>
    <row r="1032" spans="6:8" x14ac:dyDescent="0.25">
      <c r="F1032" s="41"/>
      <c r="H1032" s="41"/>
    </row>
    <row r="1033" spans="6:8" x14ac:dyDescent="0.25">
      <c r="F1033" s="41"/>
      <c r="H1033" s="41"/>
    </row>
    <row r="1034" spans="6:8" x14ac:dyDescent="0.25">
      <c r="F1034" s="41"/>
      <c r="H1034" s="41"/>
    </row>
    <row r="1035" spans="6:8" x14ac:dyDescent="0.25">
      <c r="F1035" s="41"/>
      <c r="H1035" s="41"/>
    </row>
    <row r="1036" spans="6:8" x14ac:dyDescent="0.25">
      <c r="F1036" s="41"/>
      <c r="H1036" s="41"/>
    </row>
    <row r="1037" spans="6:8" x14ac:dyDescent="0.25">
      <c r="F1037" s="41"/>
      <c r="H1037" s="41"/>
    </row>
    <row r="1038" spans="6:8" x14ac:dyDescent="0.25">
      <c r="F1038" s="41"/>
      <c r="H1038" s="41"/>
    </row>
    <row r="1039" spans="6:8" x14ac:dyDescent="0.25">
      <c r="F1039" s="41"/>
      <c r="H1039" s="41"/>
    </row>
    <row r="1040" spans="6:8" x14ac:dyDescent="0.25">
      <c r="F1040" s="41"/>
      <c r="H1040" s="41"/>
    </row>
    <row r="1041" spans="6:8" x14ac:dyDescent="0.25">
      <c r="F1041" s="41"/>
      <c r="H1041" s="41"/>
    </row>
    <row r="1042" spans="6:8" x14ac:dyDescent="0.25">
      <c r="F1042" s="41"/>
      <c r="H1042" s="41"/>
    </row>
    <row r="1043" spans="6:8" x14ac:dyDescent="0.25">
      <c r="F1043" s="41"/>
      <c r="H1043" s="41"/>
    </row>
    <row r="1044" spans="6:8" x14ac:dyDescent="0.25">
      <c r="F1044" s="41"/>
      <c r="H1044" s="41"/>
    </row>
    <row r="1045" spans="6:8" x14ac:dyDescent="0.25">
      <c r="F1045" s="41"/>
      <c r="H1045" s="41"/>
    </row>
    <row r="1046" spans="6:8" x14ac:dyDescent="0.25">
      <c r="F1046" s="41"/>
      <c r="H1046" s="41"/>
    </row>
    <row r="1047" spans="6:8" x14ac:dyDescent="0.25">
      <c r="F1047" s="41"/>
      <c r="H1047" s="41"/>
    </row>
    <row r="1048" spans="6:8" x14ac:dyDescent="0.25">
      <c r="F1048" s="41"/>
      <c r="H1048" s="41"/>
    </row>
    <row r="1049" spans="6:8" x14ac:dyDescent="0.25">
      <c r="F1049" s="41"/>
      <c r="H1049" s="41"/>
    </row>
    <row r="1050" spans="6:8" x14ac:dyDescent="0.25">
      <c r="F1050" s="41"/>
      <c r="H1050" s="41"/>
    </row>
    <row r="1051" spans="6:8" x14ac:dyDescent="0.25">
      <c r="F1051" s="41"/>
      <c r="H1051" s="41"/>
    </row>
    <row r="1052" spans="6:8" x14ac:dyDescent="0.25">
      <c r="F1052" s="41"/>
      <c r="H1052" s="41"/>
    </row>
    <row r="1053" spans="6:8" x14ac:dyDescent="0.25">
      <c r="F1053" s="41"/>
      <c r="H1053" s="41"/>
    </row>
    <row r="1054" spans="6:8" x14ac:dyDescent="0.25">
      <c r="F1054" s="41"/>
      <c r="H1054" s="41"/>
    </row>
    <row r="1055" spans="6:8" x14ac:dyDescent="0.25">
      <c r="F1055" s="41"/>
      <c r="H1055" s="41"/>
    </row>
    <row r="1056" spans="6:8" x14ac:dyDescent="0.25">
      <c r="F1056" s="41"/>
      <c r="H1056" s="41"/>
    </row>
    <row r="1057" spans="6:8" x14ac:dyDescent="0.25">
      <c r="F1057" s="41"/>
      <c r="H1057" s="41"/>
    </row>
    <row r="1058" spans="6:8" x14ac:dyDescent="0.25">
      <c r="F1058" s="41"/>
      <c r="H1058" s="41"/>
    </row>
    <row r="1059" spans="6:8" x14ac:dyDescent="0.25">
      <c r="F1059" s="41"/>
      <c r="H1059" s="41"/>
    </row>
    <row r="1060" spans="6:8" x14ac:dyDescent="0.25">
      <c r="F1060" s="41"/>
      <c r="H1060" s="41"/>
    </row>
    <row r="1061" spans="6:8" x14ac:dyDescent="0.25">
      <c r="F1061" s="41"/>
      <c r="H1061" s="41"/>
    </row>
    <row r="1062" spans="6:8" x14ac:dyDescent="0.25">
      <c r="F1062" s="41"/>
      <c r="H1062" s="41"/>
    </row>
    <row r="1063" spans="6:8" x14ac:dyDescent="0.25">
      <c r="F1063" s="41"/>
      <c r="H1063" s="41"/>
    </row>
    <row r="1064" spans="6:8" x14ac:dyDescent="0.25">
      <c r="F1064" s="41"/>
      <c r="H1064" s="41"/>
    </row>
    <row r="1065" spans="6:8" x14ac:dyDescent="0.25">
      <c r="F1065" s="41"/>
      <c r="H1065" s="41"/>
    </row>
    <row r="1066" spans="6:8" x14ac:dyDescent="0.25">
      <c r="F1066" s="41"/>
      <c r="H1066" s="41"/>
    </row>
    <row r="1067" spans="6:8" x14ac:dyDescent="0.25">
      <c r="F1067" s="41"/>
      <c r="H1067" s="41"/>
    </row>
    <row r="1068" spans="6:8" x14ac:dyDescent="0.25">
      <c r="F1068" s="41"/>
      <c r="H1068" s="41"/>
    </row>
    <row r="1069" spans="6:8" x14ac:dyDescent="0.25">
      <c r="F1069" s="41"/>
      <c r="H1069" s="41"/>
    </row>
    <row r="1070" spans="6:8" x14ac:dyDescent="0.25">
      <c r="F1070" s="41"/>
      <c r="H1070" s="41"/>
    </row>
    <row r="1071" spans="6:8" x14ac:dyDescent="0.25">
      <c r="F1071" s="41"/>
      <c r="H1071" s="41"/>
    </row>
    <row r="1072" spans="6:8" x14ac:dyDescent="0.25">
      <c r="F1072" s="41"/>
      <c r="H1072" s="41"/>
    </row>
    <row r="1073" spans="6:8" x14ac:dyDescent="0.25">
      <c r="F1073" s="41"/>
      <c r="H1073" s="41"/>
    </row>
    <row r="1074" spans="6:8" x14ac:dyDescent="0.25">
      <c r="F1074" s="41"/>
      <c r="H1074" s="41"/>
    </row>
    <row r="1075" spans="6:8" x14ac:dyDescent="0.25">
      <c r="F1075" s="41"/>
      <c r="H1075" s="41"/>
    </row>
    <row r="1076" spans="6:8" x14ac:dyDescent="0.25">
      <c r="F1076" s="41"/>
      <c r="H1076" s="41"/>
    </row>
    <row r="1077" spans="6:8" x14ac:dyDescent="0.25">
      <c r="F1077" s="41"/>
      <c r="H1077" s="41"/>
    </row>
    <row r="1078" spans="6:8" x14ac:dyDescent="0.25">
      <c r="F1078" s="41"/>
      <c r="H1078" s="41"/>
    </row>
    <row r="1079" spans="6:8" x14ac:dyDescent="0.25">
      <c r="F1079" s="41"/>
      <c r="H1079" s="41"/>
    </row>
    <row r="1080" spans="6:8" x14ac:dyDescent="0.25">
      <c r="F1080" s="41"/>
      <c r="H1080" s="41"/>
    </row>
    <row r="1081" spans="6:8" x14ac:dyDescent="0.25">
      <c r="F1081" s="41"/>
      <c r="H1081" s="41"/>
    </row>
    <row r="1082" spans="6:8" x14ac:dyDescent="0.25">
      <c r="F1082" s="41"/>
      <c r="H1082" s="41"/>
    </row>
    <row r="1083" spans="6:8" x14ac:dyDescent="0.25">
      <c r="F1083" s="41"/>
      <c r="H1083" s="41"/>
    </row>
    <row r="1084" spans="6:8" x14ac:dyDescent="0.25">
      <c r="F1084" s="41"/>
      <c r="H1084" s="41"/>
    </row>
    <row r="1085" spans="6:8" x14ac:dyDescent="0.25">
      <c r="F1085" s="41"/>
      <c r="H1085" s="41"/>
    </row>
    <row r="1086" spans="6:8" x14ac:dyDescent="0.25">
      <c r="F1086" s="41"/>
      <c r="H1086" s="41"/>
    </row>
    <row r="1087" spans="6:8" x14ac:dyDescent="0.25">
      <c r="F1087" s="41"/>
      <c r="H1087" s="41"/>
    </row>
    <row r="1088" spans="6:8" x14ac:dyDescent="0.25">
      <c r="F1088" s="41"/>
      <c r="H1088" s="41"/>
    </row>
    <row r="1089" spans="6:8" x14ac:dyDescent="0.25">
      <c r="F1089" s="41"/>
      <c r="H1089" s="41"/>
    </row>
    <row r="1090" spans="6:8" x14ac:dyDescent="0.25">
      <c r="F1090" s="41"/>
      <c r="H1090" s="41"/>
    </row>
    <row r="1091" spans="6:8" x14ac:dyDescent="0.25">
      <c r="F1091" s="41"/>
      <c r="H1091" s="41"/>
    </row>
    <row r="1092" spans="6:8" x14ac:dyDescent="0.25">
      <c r="F1092" s="41"/>
      <c r="H1092" s="41"/>
    </row>
    <row r="1093" spans="6:8" x14ac:dyDescent="0.25">
      <c r="F1093" s="41"/>
      <c r="H1093" s="41"/>
    </row>
    <row r="1094" spans="6:8" x14ac:dyDescent="0.25">
      <c r="F1094" s="41"/>
      <c r="H1094" s="41"/>
    </row>
    <row r="1095" spans="6:8" x14ac:dyDescent="0.25">
      <c r="F1095" s="41"/>
      <c r="H1095" s="41"/>
    </row>
    <row r="1096" spans="6:8" x14ac:dyDescent="0.25">
      <c r="F1096" s="41"/>
      <c r="H1096" s="41"/>
    </row>
    <row r="1097" spans="6:8" x14ac:dyDescent="0.25">
      <c r="F1097" s="41"/>
      <c r="H1097" s="41"/>
    </row>
    <row r="1098" spans="6:8" x14ac:dyDescent="0.25">
      <c r="F1098" s="41"/>
      <c r="H1098" s="41"/>
    </row>
    <row r="1099" spans="6:8" x14ac:dyDescent="0.25">
      <c r="F1099" s="41"/>
      <c r="H1099" s="41"/>
    </row>
    <row r="1100" spans="6:8" x14ac:dyDescent="0.25">
      <c r="F1100" s="41"/>
      <c r="H1100" s="41"/>
    </row>
    <row r="1101" spans="6:8" x14ac:dyDescent="0.25">
      <c r="F1101" s="41"/>
      <c r="H1101" s="41"/>
    </row>
    <row r="1102" spans="6:8" x14ac:dyDescent="0.25">
      <c r="F1102" s="41"/>
      <c r="H1102" s="41"/>
    </row>
    <row r="1103" spans="6:8" x14ac:dyDescent="0.25">
      <c r="F1103" s="41"/>
      <c r="H1103" s="41"/>
    </row>
    <row r="1104" spans="6:8" x14ac:dyDescent="0.25">
      <c r="F1104" s="41"/>
      <c r="H1104" s="41"/>
    </row>
    <row r="1105" spans="6:8" x14ac:dyDescent="0.25">
      <c r="F1105" s="41"/>
      <c r="H1105" s="41"/>
    </row>
    <row r="1106" spans="6:8" x14ac:dyDescent="0.25">
      <c r="F1106" s="41"/>
      <c r="H1106" s="41"/>
    </row>
    <row r="1107" spans="6:8" x14ac:dyDescent="0.25">
      <c r="F1107" s="41"/>
      <c r="H1107" s="41"/>
    </row>
    <row r="1108" spans="6:8" x14ac:dyDescent="0.25">
      <c r="F1108" s="41"/>
      <c r="H1108" s="41"/>
    </row>
    <row r="1109" spans="6:8" x14ac:dyDescent="0.25">
      <c r="F1109" s="41"/>
      <c r="H1109" s="41"/>
    </row>
    <row r="1110" spans="6:8" x14ac:dyDescent="0.25">
      <c r="F1110" s="41"/>
      <c r="H1110" s="41"/>
    </row>
    <row r="1111" spans="6:8" x14ac:dyDescent="0.25">
      <c r="F1111" s="41"/>
      <c r="H1111" s="41"/>
    </row>
    <row r="1112" spans="6:8" x14ac:dyDescent="0.25">
      <c r="F1112" s="41"/>
      <c r="H1112" s="41"/>
    </row>
    <row r="1113" spans="6:8" x14ac:dyDescent="0.25">
      <c r="F1113" s="41"/>
      <c r="H1113" s="41"/>
    </row>
    <row r="1114" spans="6:8" x14ac:dyDescent="0.25">
      <c r="F1114" s="41"/>
      <c r="H1114" s="41"/>
    </row>
    <row r="1115" spans="6:8" x14ac:dyDescent="0.25">
      <c r="F1115" s="41"/>
      <c r="H1115" s="41"/>
    </row>
    <row r="1116" spans="6:8" x14ac:dyDescent="0.25">
      <c r="F1116" s="41"/>
      <c r="H1116" s="41"/>
    </row>
    <row r="1117" spans="6:8" x14ac:dyDescent="0.25">
      <c r="F1117" s="41"/>
      <c r="H1117" s="41"/>
    </row>
    <row r="1118" spans="6:8" x14ac:dyDescent="0.25">
      <c r="F1118" s="41"/>
      <c r="H1118" s="41"/>
    </row>
    <row r="1119" spans="6:8" x14ac:dyDescent="0.25">
      <c r="F1119" s="41"/>
      <c r="H1119" s="41"/>
    </row>
    <row r="1120" spans="6:8" x14ac:dyDescent="0.25">
      <c r="F1120" s="41"/>
      <c r="H1120" s="41"/>
    </row>
    <row r="1121" spans="6:8" x14ac:dyDescent="0.25">
      <c r="F1121" s="41"/>
      <c r="H1121" s="41"/>
    </row>
    <row r="1122" spans="6:8" x14ac:dyDescent="0.25">
      <c r="F1122" s="41"/>
      <c r="H1122" s="41"/>
    </row>
    <row r="1123" spans="6:8" x14ac:dyDescent="0.25">
      <c r="F1123" s="41"/>
      <c r="H1123" s="41"/>
    </row>
    <row r="1124" spans="6:8" x14ac:dyDescent="0.25">
      <c r="F1124" s="41"/>
      <c r="H1124" s="41"/>
    </row>
    <row r="1125" spans="6:8" x14ac:dyDescent="0.25">
      <c r="F1125" s="41"/>
      <c r="H1125" s="41"/>
    </row>
    <row r="1126" spans="6:8" x14ac:dyDescent="0.25">
      <c r="F1126" s="41"/>
      <c r="H1126" s="41"/>
    </row>
    <row r="1127" spans="6:8" x14ac:dyDescent="0.25">
      <c r="F1127" s="41"/>
      <c r="H1127" s="41"/>
    </row>
    <row r="1128" spans="6:8" x14ac:dyDescent="0.25">
      <c r="F1128" s="41"/>
      <c r="H1128" s="41"/>
    </row>
    <row r="1129" spans="6:8" x14ac:dyDescent="0.25">
      <c r="F1129" s="41"/>
      <c r="H1129" s="41"/>
    </row>
    <row r="1130" spans="6:8" x14ac:dyDescent="0.25">
      <c r="F1130" s="41"/>
      <c r="H1130" s="41"/>
    </row>
    <row r="1131" spans="6:8" x14ac:dyDescent="0.25">
      <c r="F1131" s="41"/>
      <c r="H1131" s="41"/>
    </row>
    <row r="1132" spans="6:8" x14ac:dyDescent="0.25">
      <c r="F1132" s="41"/>
      <c r="H1132" s="41"/>
    </row>
    <row r="1133" spans="6:8" x14ac:dyDescent="0.25">
      <c r="F1133" s="41"/>
      <c r="H1133" s="41"/>
    </row>
    <row r="1134" spans="6:8" x14ac:dyDescent="0.25">
      <c r="F1134" s="41"/>
      <c r="H1134" s="41"/>
    </row>
    <row r="1135" spans="6:8" x14ac:dyDescent="0.25">
      <c r="F1135" s="41"/>
      <c r="H1135" s="41"/>
    </row>
    <row r="1136" spans="6:8" x14ac:dyDescent="0.25">
      <c r="F1136" s="41"/>
      <c r="H1136" s="41"/>
    </row>
    <row r="1137" spans="6:8" x14ac:dyDescent="0.25">
      <c r="F1137" s="41"/>
      <c r="H1137" s="41"/>
    </row>
    <row r="1138" spans="6:8" x14ac:dyDescent="0.25">
      <c r="F1138" s="41"/>
      <c r="H1138" s="41"/>
    </row>
    <row r="1139" spans="6:8" x14ac:dyDescent="0.25">
      <c r="F1139" s="41"/>
      <c r="H1139" s="41"/>
    </row>
    <row r="1140" spans="6:8" x14ac:dyDescent="0.25">
      <c r="F1140" s="41"/>
      <c r="H1140" s="41"/>
    </row>
    <row r="1141" spans="6:8" x14ac:dyDescent="0.25">
      <c r="F1141" s="41"/>
      <c r="H1141" s="41"/>
    </row>
    <row r="1142" spans="6:8" x14ac:dyDescent="0.25">
      <c r="F1142" s="41"/>
      <c r="H1142" s="41"/>
    </row>
    <row r="1143" spans="6:8" x14ac:dyDescent="0.25">
      <c r="F1143" s="41"/>
      <c r="H1143" s="41"/>
    </row>
    <row r="1144" spans="6:8" x14ac:dyDescent="0.25">
      <c r="F1144" s="41"/>
      <c r="H1144" s="41"/>
    </row>
    <row r="1145" spans="6:8" x14ac:dyDescent="0.25">
      <c r="F1145" s="41"/>
      <c r="H1145" s="41"/>
    </row>
    <row r="1146" spans="6:8" x14ac:dyDescent="0.25">
      <c r="F1146" s="41"/>
      <c r="H1146" s="41"/>
    </row>
    <row r="1147" spans="6:8" x14ac:dyDescent="0.25">
      <c r="F1147" s="41"/>
      <c r="H1147" s="41"/>
    </row>
    <row r="1148" spans="6:8" x14ac:dyDescent="0.25">
      <c r="F1148" s="41"/>
      <c r="H1148" s="41"/>
    </row>
    <row r="1149" spans="6:8" x14ac:dyDescent="0.25">
      <c r="F1149" s="41"/>
      <c r="H1149" s="41"/>
    </row>
    <row r="1150" spans="6:8" x14ac:dyDescent="0.25">
      <c r="F1150" s="41"/>
      <c r="H1150" s="41"/>
    </row>
    <row r="1151" spans="6:8" x14ac:dyDescent="0.25">
      <c r="F1151" s="41"/>
      <c r="H1151" s="41"/>
    </row>
    <row r="1152" spans="6:8" x14ac:dyDescent="0.25">
      <c r="F1152" s="41"/>
      <c r="H1152" s="41"/>
    </row>
    <row r="1153" spans="6:8" x14ac:dyDescent="0.25">
      <c r="F1153" s="41"/>
      <c r="H1153" s="41"/>
    </row>
    <row r="1154" spans="6:8" x14ac:dyDescent="0.25">
      <c r="F1154" s="41"/>
      <c r="H1154" s="41"/>
    </row>
    <row r="1155" spans="6:8" x14ac:dyDescent="0.25">
      <c r="F1155" s="41"/>
      <c r="H1155" s="41"/>
    </row>
    <row r="1156" spans="6:8" x14ac:dyDescent="0.25">
      <c r="F1156" s="41"/>
      <c r="H1156" s="41"/>
    </row>
    <row r="1157" spans="6:8" x14ac:dyDescent="0.25">
      <c r="F1157" s="41"/>
      <c r="H1157" s="41"/>
    </row>
    <row r="1158" spans="6:8" x14ac:dyDescent="0.25">
      <c r="F1158" s="41"/>
      <c r="H1158" s="41"/>
    </row>
    <row r="1159" spans="6:8" x14ac:dyDescent="0.25">
      <c r="F1159" s="41"/>
      <c r="H1159" s="41"/>
    </row>
    <row r="1160" spans="6:8" x14ac:dyDescent="0.25">
      <c r="F1160" s="41"/>
      <c r="H1160" s="41"/>
    </row>
    <row r="1161" spans="6:8" x14ac:dyDescent="0.25">
      <c r="F1161" s="41"/>
      <c r="H1161" s="41"/>
    </row>
    <row r="1162" spans="6:8" x14ac:dyDescent="0.25">
      <c r="F1162" s="41"/>
      <c r="H1162" s="41"/>
    </row>
    <row r="1163" spans="6:8" x14ac:dyDescent="0.25">
      <c r="F1163" s="41"/>
      <c r="H1163" s="41"/>
    </row>
    <row r="1164" spans="6:8" x14ac:dyDescent="0.25">
      <c r="F1164" s="41"/>
      <c r="H1164" s="41"/>
    </row>
    <row r="1165" spans="6:8" x14ac:dyDescent="0.25">
      <c r="F1165" s="41"/>
      <c r="H1165" s="41"/>
    </row>
    <row r="1166" spans="6:8" x14ac:dyDescent="0.25">
      <c r="F1166" s="41"/>
      <c r="H1166" s="41"/>
    </row>
    <row r="1167" spans="6:8" x14ac:dyDescent="0.25">
      <c r="F1167" s="41"/>
      <c r="H1167" s="41"/>
    </row>
    <row r="1168" spans="6:8" x14ac:dyDescent="0.25">
      <c r="F1168" s="41"/>
      <c r="H1168" s="41"/>
    </row>
    <row r="1169" spans="6:8" x14ac:dyDescent="0.25">
      <c r="F1169" s="41"/>
      <c r="H1169" s="41"/>
    </row>
    <row r="1170" spans="6:8" x14ac:dyDescent="0.25">
      <c r="F1170" s="41"/>
      <c r="H1170" s="41"/>
    </row>
    <row r="1171" spans="6:8" x14ac:dyDescent="0.25">
      <c r="F1171" s="41"/>
      <c r="H1171" s="41"/>
    </row>
    <row r="1172" spans="6:8" x14ac:dyDescent="0.25">
      <c r="F1172" s="41"/>
      <c r="H1172" s="41"/>
    </row>
    <row r="1173" spans="6:8" x14ac:dyDescent="0.25">
      <c r="F1173" s="41"/>
      <c r="H1173" s="41"/>
    </row>
    <row r="1174" spans="6:8" x14ac:dyDescent="0.25">
      <c r="F1174" s="41"/>
      <c r="H1174" s="41"/>
    </row>
    <row r="1175" spans="6:8" x14ac:dyDescent="0.25">
      <c r="F1175" s="41"/>
      <c r="H1175" s="41"/>
    </row>
    <row r="1176" spans="6:8" x14ac:dyDescent="0.25">
      <c r="F1176" s="41"/>
      <c r="H1176" s="41"/>
    </row>
    <row r="1177" spans="6:8" x14ac:dyDescent="0.25">
      <c r="F1177" s="41"/>
      <c r="H1177" s="41"/>
    </row>
    <row r="1178" spans="6:8" x14ac:dyDescent="0.25">
      <c r="F1178" s="41"/>
      <c r="H1178" s="41"/>
    </row>
    <row r="1179" spans="6:8" x14ac:dyDescent="0.25">
      <c r="F1179" s="41"/>
      <c r="H1179" s="41"/>
    </row>
    <row r="1180" spans="6:8" x14ac:dyDescent="0.25">
      <c r="F1180" s="41"/>
      <c r="H1180" s="41"/>
    </row>
    <row r="1181" spans="6:8" x14ac:dyDescent="0.25">
      <c r="F1181" s="41"/>
      <c r="H1181" s="41"/>
    </row>
    <row r="1182" spans="6:8" x14ac:dyDescent="0.25">
      <c r="F1182" s="41"/>
      <c r="H1182" s="41"/>
    </row>
    <row r="1183" spans="6:8" x14ac:dyDescent="0.25">
      <c r="F1183" s="41"/>
      <c r="H1183" s="41"/>
    </row>
    <row r="1184" spans="6:8" x14ac:dyDescent="0.25">
      <c r="F1184" s="41"/>
      <c r="H1184" s="41"/>
    </row>
    <row r="1185" spans="6:8" x14ac:dyDescent="0.25">
      <c r="F1185" s="41"/>
      <c r="H1185" s="41"/>
    </row>
    <row r="1186" spans="6:8" x14ac:dyDescent="0.25">
      <c r="F1186" s="41"/>
      <c r="H1186" s="41"/>
    </row>
    <row r="1187" spans="6:8" x14ac:dyDescent="0.25">
      <c r="F1187" s="41"/>
      <c r="H1187" s="41"/>
    </row>
    <row r="1188" spans="6:8" x14ac:dyDescent="0.25">
      <c r="F1188" s="41"/>
      <c r="H1188" s="41"/>
    </row>
    <row r="1189" spans="6:8" x14ac:dyDescent="0.25">
      <c r="F1189" s="41"/>
      <c r="H1189" s="41"/>
    </row>
    <row r="1190" spans="6:8" x14ac:dyDescent="0.25">
      <c r="F1190" s="41"/>
      <c r="H1190" s="41"/>
    </row>
    <row r="1191" spans="6:8" x14ac:dyDescent="0.25">
      <c r="F1191" s="41"/>
      <c r="H1191" s="41"/>
    </row>
    <row r="1192" spans="6:8" x14ac:dyDescent="0.25">
      <c r="F1192" s="41"/>
      <c r="H1192" s="41"/>
    </row>
    <row r="1193" spans="6:8" x14ac:dyDescent="0.25">
      <c r="F1193" s="41"/>
      <c r="H1193" s="41"/>
    </row>
    <row r="1194" spans="6:8" x14ac:dyDescent="0.25">
      <c r="F1194" s="41"/>
      <c r="H1194" s="41"/>
    </row>
    <row r="1195" spans="6:8" x14ac:dyDescent="0.25">
      <c r="F1195" s="41"/>
      <c r="H1195" s="41"/>
    </row>
    <row r="1196" spans="6:8" x14ac:dyDescent="0.25">
      <c r="F1196" s="41"/>
      <c r="H1196" s="41"/>
    </row>
    <row r="1197" spans="6:8" x14ac:dyDescent="0.25">
      <c r="F1197" s="41"/>
      <c r="H1197" s="41"/>
    </row>
    <row r="1198" spans="6:8" x14ac:dyDescent="0.25">
      <c r="F1198" s="41"/>
      <c r="H1198" s="41"/>
    </row>
    <row r="1199" spans="6:8" x14ac:dyDescent="0.25">
      <c r="F1199" s="41"/>
      <c r="H1199" s="41"/>
    </row>
    <row r="1200" spans="6:8" x14ac:dyDescent="0.25">
      <c r="F1200" s="41"/>
      <c r="H1200" s="41"/>
    </row>
    <row r="1201" spans="6:8" x14ac:dyDescent="0.25">
      <c r="F1201" s="41"/>
      <c r="H1201" s="41"/>
    </row>
    <row r="1202" spans="6:8" x14ac:dyDescent="0.25">
      <c r="F1202" s="41"/>
      <c r="H1202" s="41"/>
    </row>
    <row r="1203" spans="6:8" x14ac:dyDescent="0.25">
      <c r="F1203" s="41"/>
      <c r="H1203" s="41"/>
    </row>
    <row r="1204" spans="6:8" x14ac:dyDescent="0.25">
      <c r="F1204" s="41"/>
      <c r="H1204" s="41"/>
    </row>
    <row r="1205" spans="6:8" x14ac:dyDescent="0.25">
      <c r="F1205" s="41"/>
      <c r="H1205" s="41"/>
    </row>
    <row r="1206" spans="6:8" x14ac:dyDescent="0.25">
      <c r="F1206" s="41"/>
      <c r="H1206" s="41"/>
    </row>
    <row r="1207" spans="6:8" x14ac:dyDescent="0.25">
      <c r="F1207" s="41"/>
      <c r="H1207" s="41"/>
    </row>
    <row r="1208" spans="6:8" x14ac:dyDescent="0.25">
      <c r="F1208" s="41"/>
      <c r="H1208" s="41"/>
    </row>
    <row r="1209" spans="6:8" x14ac:dyDescent="0.25">
      <c r="F1209" s="41"/>
      <c r="H1209" s="41"/>
    </row>
    <row r="1210" spans="6:8" x14ac:dyDescent="0.25">
      <c r="F1210" s="41"/>
      <c r="H1210" s="41"/>
    </row>
    <row r="1211" spans="6:8" x14ac:dyDescent="0.25">
      <c r="F1211" s="41"/>
      <c r="H1211" s="41"/>
    </row>
    <row r="1212" spans="6:8" x14ac:dyDescent="0.25">
      <c r="F1212" s="41"/>
      <c r="H1212" s="41"/>
    </row>
    <row r="1213" spans="6:8" x14ac:dyDescent="0.25">
      <c r="F1213" s="41"/>
      <c r="H1213" s="41"/>
    </row>
    <row r="1214" spans="6:8" x14ac:dyDescent="0.25">
      <c r="F1214" s="41"/>
      <c r="H1214" s="41"/>
    </row>
    <row r="1215" spans="6:8" x14ac:dyDescent="0.25">
      <c r="F1215" s="41"/>
      <c r="H1215" s="41"/>
    </row>
    <row r="1216" spans="6:8" x14ac:dyDescent="0.25">
      <c r="F1216" s="41"/>
      <c r="H1216" s="41"/>
    </row>
    <row r="1217" spans="6:8" x14ac:dyDescent="0.25">
      <c r="F1217" s="41"/>
      <c r="H1217" s="41"/>
    </row>
    <row r="1218" spans="6:8" x14ac:dyDescent="0.25">
      <c r="F1218" s="41"/>
      <c r="H1218" s="41"/>
    </row>
    <row r="1219" spans="6:8" x14ac:dyDescent="0.25">
      <c r="F1219" s="41"/>
      <c r="H1219" s="41"/>
    </row>
    <row r="1220" spans="6:8" x14ac:dyDescent="0.25">
      <c r="F1220" s="41"/>
      <c r="H1220" s="41"/>
    </row>
    <row r="1221" spans="6:8" x14ac:dyDescent="0.25">
      <c r="F1221" s="41"/>
      <c r="H1221" s="41"/>
    </row>
    <row r="1222" spans="6:8" x14ac:dyDescent="0.25">
      <c r="F1222" s="41"/>
      <c r="H1222" s="41"/>
    </row>
    <row r="1223" spans="6:8" x14ac:dyDescent="0.25">
      <c r="F1223" s="41"/>
      <c r="H1223" s="41"/>
    </row>
    <row r="1224" spans="6:8" x14ac:dyDescent="0.25">
      <c r="F1224" s="41"/>
      <c r="H1224" s="41"/>
    </row>
    <row r="1225" spans="6:8" x14ac:dyDescent="0.25">
      <c r="F1225" s="41"/>
      <c r="H1225" s="41"/>
    </row>
    <row r="1226" spans="6:8" x14ac:dyDescent="0.25">
      <c r="F1226" s="41"/>
      <c r="H1226" s="41"/>
    </row>
    <row r="1227" spans="6:8" x14ac:dyDescent="0.25">
      <c r="F1227" s="41"/>
      <c r="H1227" s="41"/>
    </row>
    <row r="1228" spans="6:8" x14ac:dyDescent="0.25">
      <c r="F1228" s="41"/>
      <c r="H1228" s="41"/>
    </row>
    <row r="1229" spans="6:8" x14ac:dyDescent="0.25">
      <c r="F1229" s="41"/>
      <c r="H1229" s="41"/>
    </row>
    <row r="1230" spans="6:8" x14ac:dyDescent="0.25">
      <c r="F1230" s="41"/>
      <c r="H1230" s="41"/>
    </row>
    <row r="1231" spans="6:8" x14ac:dyDescent="0.25">
      <c r="F1231" s="41"/>
      <c r="H1231" s="41"/>
    </row>
    <row r="1232" spans="6:8" x14ac:dyDescent="0.25">
      <c r="F1232" s="41"/>
      <c r="H1232" s="41"/>
    </row>
    <row r="1233" spans="6:8" x14ac:dyDescent="0.25">
      <c r="F1233" s="41"/>
      <c r="H1233" s="41"/>
    </row>
    <row r="1234" spans="6:8" x14ac:dyDescent="0.25">
      <c r="F1234" s="41"/>
      <c r="H1234" s="41"/>
    </row>
    <row r="1235" spans="6:8" x14ac:dyDescent="0.25">
      <c r="F1235" s="41"/>
      <c r="H1235" s="41"/>
    </row>
    <row r="1236" spans="6:8" x14ac:dyDescent="0.25">
      <c r="F1236" s="41"/>
      <c r="H1236" s="41"/>
    </row>
    <row r="1237" spans="6:8" x14ac:dyDescent="0.25">
      <c r="F1237" s="41"/>
      <c r="H1237" s="41"/>
    </row>
    <row r="1238" spans="6:8" x14ac:dyDescent="0.25">
      <c r="F1238" s="41"/>
      <c r="H1238" s="41"/>
    </row>
    <row r="1239" spans="6:8" x14ac:dyDescent="0.25">
      <c r="F1239" s="41"/>
      <c r="H1239" s="41"/>
    </row>
    <row r="1240" spans="6:8" x14ac:dyDescent="0.25">
      <c r="F1240" s="41"/>
      <c r="H1240" s="41"/>
    </row>
    <row r="1241" spans="6:8" x14ac:dyDescent="0.25">
      <c r="F1241" s="41"/>
      <c r="H1241" s="41"/>
    </row>
    <row r="1242" spans="6:8" x14ac:dyDescent="0.25">
      <c r="F1242" s="41"/>
      <c r="H1242" s="41"/>
    </row>
    <row r="1243" spans="6:8" x14ac:dyDescent="0.25">
      <c r="F1243" s="41"/>
      <c r="H1243" s="41"/>
    </row>
    <row r="1244" spans="6:8" x14ac:dyDescent="0.25">
      <c r="F1244" s="41"/>
      <c r="H1244" s="41"/>
    </row>
    <row r="1245" spans="6:8" x14ac:dyDescent="0.25">
      <c r="F1245" s="41"/>
      <c r="H1245" s="41"/>
    </row>
    <row r="1246" spans="6:8" x14ac:dyDescent="0.25">
      <c r="F1246" s="41"/>
      <c r="H1246" s="41"/>
    </row>
    <row r="1247" spans="6:8" x14ac:dyDescent="0.25">
      <c r="F1247" s="41"/>
      <c r="H1247" s="41"/>
    </row>
    <row r="1248" spans="6:8" x14ac:dyDescent="0.25">
      <c r="F1248" s="41"/>
      <c r="H1248" s="41"/>
    </row>
    <row r="1249" spans="6:8" x14ac:dyDescent="0.25">
      <c r="F1249" s="41"/>
      <c r="H1249" s="41"/>
    </row>
    <row r="1250" spans="6:8" x14ac:dyDescent="0.25">
      <c r="F1250" s="41"/>
      <c r="H1250" s="41"/>
    </row>
    <row r="1251" spans="6:8" x14ac:dyDescent="0.25">
      <c r="F1251" s="41"/>
      <c r="H1251" s="41"/>
    </row>
    <row r="1252" spans="6:8" x14ac:dyDescent="0.25">
      <c r="F1252" s="41"/>
      <c r="H1252" s="41"/>
    </row>
    <row r="1253" spans="6:8" x14ac:dyDescent="0.25">
      <c r="F1253" s="41"/>
      <c r="H1253" s="41"/>
    </row>
    <row r="1254" spans="6:8" x14ac:dyDescent="0.25">
      <c r="F1254" s="41"/>
      <c r="H1254" s="41"/>
    </row>
    <row r="1255" spans="6:8" x14ac:dyDescent="0.25">
      <c r="F1255" s="41"/>
      <c r="H1255" s="41"/>
    </row>
    <row r="1256" spans="6:8" x14ac:dyDescent="0.25">
      <c r="F1256" s="41"/>
      <c r="H1256" s="41"/>
    </row>
    <row r="1257" spans="6:8" x14ac:dyDescent="0.25">
      <c r="F1257" s="41"/>
      <c r="H1257" s="41"/>
    </row>
    <row r="1258" spans="6:8" x14ac:dyDescent="0.25">
      <c r="F1258" s="41"/>
      <c r="H1258" s="41"/>
    </row>
    <row r="1259" spans="6:8" x14ac:dyDescent="0.25">
      <c r="F1259" s="41"/>
      <c r="H1259" s="41"/>
    </row>
    <row r="1260" spans="6:8" x14ac:dyDescent="0.25">
      <c r="F1260" s="41"/>
      <c r="H1260" s="41"/>
    </row>
    <row r="1261" spans="6:8" x14ac:dyDescent="0.25">
      <c r="F1261" s="41"/>
      <c r="H1261" s="41"/>
    </row>
    <row r="1262" spans="6:8" x14ac:dyDescent="0.25">
      <c r="F1262" s="41"/>
      <c r="H1262" s="41"/>
    </row>
    <row r="1263" spans="6:8" x14ac:dyDescent="0.25">
      <c r="F1263" s="41"/>
      <c r="H1263" s="41"/>
    </row>
    <row r="1264" spans="6:8" x14ac:dyDescent="0.25">
      <c r="F1264" s="41"/>
      <c r="H1264" s="41"/>
    </row>
    <row r="1265" spans="6:8" x14ac:dyDescent="0.25">
      <c r="F1265" s="41"/>
      <c r="H1265" s="41"/>
    </row>
    <row r="1266" spans="6:8" x14ac:dyDescent="0.25">
      <c r="F1266" s="41"/>
      <c r="H1266" s="41"/>
    </row>
    <row r="1267" spans="6:8" x14ac:dyDescent="0.25">
      <c r="F1267" s="41"/>
      <c r="H1267" s="41"/>
    </row>
    <row r="1268" spans="6:8" x14ac:dyDescent="0.25">
      <c r="F1268" s="41"/>
      <c r="H1268" s="41"/>
    </row>
    <row r="1269" spans="6:8" x14ac:dyDescent="0.25">
      <c r="F1269" s="41"/>
      <c r="H1269" s="41"/>
    </row>
    <row r="1270" spans="6:8" x14ac:dyDescent="0.25">
      <c r="F1270" s="41"/>
      <c r="H1270" s="41"/>
    </row>
    <row r="1271" spans="6:8" x14ac:dyDescent="0.25">
      <c r="F1271" s="41"/>
      <c r="H1271" s="41"/>
    </row>
    <row r="1272" spans="6:8" x14ac:dyDescent="0.25">
      <c r="F1272" s="41"/>
      <c r="H1272" s="41"/>
    </row>
    <row r="1273" spans="6:8" x14ac:dyDescent="0.25">
      <c r="F1273" s="41"/>
      <c r="H1273" s="41"/>
    </row>
    <row r="1274" spans="6:8" x14ac:dyDescent="0.25">
      <c r="F1274" s="41"/>
      <c r="H1274" s="41"/>
    </row>
    <row r="1275" spans="6:8" x14ac:dyDescent="0.25">
      <c r="F1275" s="41"/>
      <c r="H1275" s="41"/>
    </row>
    <row r="1276" spans="6:8" x14ac:dyDescent="0.25">
      <c r="F1276" s="41"/>
      <c r="H1276" s="41"/>
    </row>
    <row r="1277" spans="6:8" x14ac:dyDescent="0.25">
      <c r="F1277" s="41"/>
      <c r="H1277" s="41"/>
    </row>
    <row r="1278" spans="6:8" x14ac:dyDescent="0.25">
      <c r="F1278" s="41"/>
      <c r="H1278" s="41"/>
    </row>
    <row r="1279" spans="6:8" x14ac:dyDescent="0.25">
      <c r="F1279" s="41"/>
      <c r="H1279" s="41"/>
    </row>
    <row r="1280" spans="6:8" x14ac:dyDescent="0.25">
      <c r="F1280" s="41"/>
      <c r="H1280" s="41"/>
    </row>
    <row r="1281" spans="6:8" x14ac:dyDescent="0.25">
      <c r="F1281" s="41"/>
      <c r="H1281" s="41"/>
    </row>
    <row r="1282" spans="6:8" x14ac:dyDescent="0.25">
      <c r="F1282" s="41"/>
      <c r="H1282" s="41"/>
    </row>
    <row r="1283" spans="6:8" x14ac:dyDescent="0.25">
      <c r="F1283" s="41"/>
      <c r="H1283" s="41"/>
    </row>
    <row r="1284" spans="6:8" x14ac:dyDescent="0.25">
      <c r="F1284" s="41"/>
      <c r="H1284" s="41"/>
    </row>
    <row r="1285" spans="6:8" x14ac:dyDescent="0.25">
      <c r="F1285" s="41"/>
      <c r="H1285" s="41"/>
    </row>
    <row r="1286" spans="6:8" x14ac:dyDescent="0.25">
      <c r="F1286" s="41"/>
      <c r="H1286" s="41"/>
    </row>
    <row r="1287" spans="6:8" x14ac:dyDescent="0.25">
      <c r="F1287" s="41"/>
      <c r="H1287" s="41"/>
    </row>
    <row r="1288" spans="6:8" x14ac:dyDescent="0.25">
      <c r="F1288" s="41"/>
      <c r="H1288" s="41"/>
    </row>
    <row r="1289" spans="6:8" x14ac:dyDescent="0.25">
      <c r="F1289" s="41"/>
      <c r="H1289" s="41"/>
    </row>
    <row r="1290" spans="6:8" x14ac:dyDescent="0.25">
      <c r="F1290" s="41"/>
      <c r="H1290" s="41"/>
    </row>
    <row r="1291" spans="6:8" x14ac:dyDescent="0.25">
      <c r="F1291" s="41"/>
      <c r="H1291" s="41"/>
    </row>
    <row r="1292" spans="6:8" x14ac:dyDescent="0.25">
      <c r="F1292" s="41"/>
      <c r="H1292" s="41"/>
    </row>
    <row r="1293" spans="6:8" x14ac:dyDescent="0.25">
      <c r="F1293" s="41"/>
      <c r="H1293" s="41"/>
    </row>
    <row r="1294" spans="6:8" x14ac:dyDescent="0.25">
      <c r="F1294" s="41"/>
      <c r="H1294" s="41"/>
    </row>
    <row r="1295" spans="6:8" x14ac:dyDescent="0.25">
      <c r="F1295" s="41"/>
      <c r="H1295" s="41"/>
    </row>
    <row r="1296" spans="6:8" x14ac:dyDescent="0.25">
      <c r="F1296" s="41"/>
      <c r="H1296" s="41"/>
    </row>
    <row r="1297" spans="6:8" x14ac:dyDescent="0.25">
      <c r="F1297" s="41"/>
      <c r="H1297" s="41"/>
    </row>
    <row r="1298" spans="6:8" x14ac:dyDescent="0.25">
      <c r="F1298" s="41"/>
      <c r="H1298" s="41"/>
    </row>
    <row r="1299" spans="6:8" x14ac:dyDescent="0.25">
      <c r="F1299" s="41"/>
      <c r="H1299" s="41"/>
    </row>
    <row r="1300" spans="6:8" x14ac:dyDescent="0.25">
      <c r="F1300" s="41"/>
      <c r="H1300" s="41"/>
    </row>
    <row r="1301" spans="6:8" x14ac:dyDescent="0.25">
      <c r="F1301" s="41"/>
      <c r="H1301" s="41"/>
    </row>
    <row r="1302" spans="6:8" x14ac:dyDescent="0.25">
      <c r="F1302" s="41"/>
      <c r="H1302" s="41"/>
    </row>
    <row r="1303" spans="6:8" x14ac:dyDescent="0.25">
      <c r="F1303" s="41"/>
      <c r="H1303" s="41"/>
    </row>
    <row r="1304" spans="6:8" x14ac:dyDescent="0.25">
      <c r="F1304" s="41"/>
      <c r="H1304" s="41"/>
    </row>
    <row r="1305" spans="6:8" x14ac:dyDescent="0.25">
      <c r="F1305" s="41"/>
      <c r="H1305" s="41"/>
    </row>
    <row r="1306" spans="6:8" x14ac:dyDescent="0.25">
      <c r="F1306" s="41"/>
      <c r="H1306" s="41"/>
    </row>
    <row r="1307" spans="6:8" x14ac:dyDescent="0.25">
      <c r="F1307" s="41"/>
      <c r="H1307" s="41"/>
    </row>
    <row r="1308" spans="6:8" x14ac:dyDescent="0.25">
      <c r="F1308" s="41"/>
      <c r="H1308" s="41"/>
    </row>
    <row r="1309" spans="6:8" x14ac:dyDescent="0.25">
      <c r="F1309" s="41"/>
      <c r="H1309" s="41"/>
    </row>
    <row r="1310" spans="6:8" x14ac:dyDescent="0.25">
      <c r="F1310" s="41"/>
      <c r="H1310" s="41"/>
    </row>
    <row r="1311" spans="6:8" x14ac:dyDescent="0.25">
      <c r="F1311" s="41"/>
      <c r="H1311" s="41"/>
    </row>
    <row r="1312" spans="6:8" x14ac:dyDescent="0.25">
      <c r="F1312" s="41"/>
      <c r="H1312" s="41"/>
    </row>
    <row r="1313" spans="6:8" x14ac:dyDescent="0.25">
      <c r="F1313" s="41"/>
      <c r="H1313" s="41"/>
    </row>
    <row r="1314" spans="6:8" x14ac:dyDescent="0.25">
      <c r="F1314" s="41"/>
      <c r="H1314" s="41"/>
    </row>
    <row r="1315" spans="6:8" x14ac:dyDescent="0.25">
      <c r="F1315" s="41"/>
      <c r="H1315" s="41"/>
    </row>
    <row r="1316" spans="6:8" x14ac:dyDescent="0.25">
      <c r="F1316" s="41"/>
      <c r="H1316" s="41"/>
    </row>
    <row r="1317" spans="6:8" x14ac:dyDescent="0.25">
      <c r="F1317" s="41"/>
      <c r="H1317" s="41"/>
    </row>
    <row r="1318" spans="6:8" x14ac:dyDescent="0.25">
      <c r="F1318" s="41"/>
      <c r="H1318" s="41"/>
    </row>
    <row r="1319" spans="6:8" x14ac:dyDescent="0.25">
      <c r="F1319" s="41"/>
      <c r="H1319" s="41"/>
    </row>
    <row r="1320" spans="6:8" x14ac:dyDescent="0.25">
      <c r="F1320" s="41"/>
      <c r="H1320" s="41"/>
    </row>
    <row r="1321" spans="6:8" x14ac:dyDescent="0.25">
      <c r="F1321" s="41"/>
      <c r="H1321" s="41"/>
    </row>
    <row r="1322" spans="6:8" x14ac:dyDescent="0.25">
      <c r="F1322" s="41"/>
      <c r="H1322" s="41"/>
    </row>
    <row r="1323" spans="6:8" x14ac:dyDescent="0.25">
      <c r="F1323" s="41"/>
      <c r="H1323" s="41"/>
    </row>
    <row r="1324" spans="6:8" x14ac:dyDescent="0.25">
      <c r="F1324" s="41"/>
      <c r="H1324" s="41"/>
    </row>
    <row r="1325" spans="6:8" x14ac:dyDescent="0.25">
      <c r="F1325" s="41"/>
      <c r="H1325" s="41"/>
    </row>
    <row r="1326" spans="6:8" x14ac:dyDescent="0.25">
      <c r="F1326" s="41"/>
      <c r="H1326" s="41"/>
    </row>
    <row r="1327" spans="6:8" x14ac:dyDescent="0.25">
      <c r="F1327" s="41"/>
      <c r="H1327" s="41"/>
    </row>
    <row r="1328" spans="6:8" x14ac:dyDescent="0.25">
      <c r="F1328" s="41"/>
      <c r="H1328" s="41"/>
    </row>
    <row r="1329" spans="6:8" x14ac:dyDescent="0.25">
      <c r="F1329" s="41"/>
      <c r="H1329" s="41"/>
    </row>
    <row r="1330" spans="6:8" x14ac:dyDescent="0.25">
      <c r="F1330" s="41"/>
      <c r="H1330" s="41"/>
    </row>
    <row r="1331" spans="6:8" x14ac:dyDescent="0.25">
      <c r="F1331" s="41"/>
      <c r="H1331" s="41"/>
    </row>
    <row r="1332" spans="6:8" x14ac:dyDescent="0.25">
      <c r="F1332" s="41"/>
      <c r="H1332" s="41"/>
    </row>
    <row r="1333" spans="6:8" x14ac:dyDescent="0.25">
      <c r="F1333" s="41"/>
      <c r="H1333" s="41"/>
    </row>
    <row r="1334" spans="6:8" x14ac:dyDescent="0.25">
      <c r="F1334" s="41"/>
      <c r="H1334" s="41"/>
    </row>
    <row r="1335" spans="6:8" x14ac:dyDescent="0.25">
      <c r="F1335" s="41"/>
      <c r="H1335" s="41"/>
    </row>
    <row r="1336" spans="6:8" x14ac:dyDescent="0.25">
      <c r="F1336" s="41"/>
      <c r="H1336" s="41"/>
    </row>
    <row r="1337" spans="6:8" x14ac:dyDescent="0.25">
      <c r="F1337" s="41"/>
      <c r="H1337" s="41"/>
    </row>
    <row r="1338" spans="6:8" x14ac:dyDescent="0.25">
      <c r="F1338" s="41"/>
      <c r="H1338" s="41"/>
    </row>
    <row r="1339" spans="6:8" x14ac:dyDescent="0.25">
      <c r="F1339" s="41"/>
      <c r="H1339" s="41"/>
    </row>
    <row r="1340" spans="6:8" x14ac:dyDescent="0.25">
      <c r="F1340" s="41"/>
      <c r="H1340" s="41"/>
    </row>
    <row r="1341" spans="6:8" x14ac:dyDescent="0.25">
      <c r="F1341" s="41"/>
      <c r="H1341" s="41"/>
    </row>
    <row r="1342" spans="6:8" x14ac:dyDescent="0.25">
      <c r="F1342" s="41"/>
      <c r="H1342" s="41"/>
    </row>
    <row r="1343" spans="6:8" x14ac:dyDescent="0.25">
      <c r="F1343" s="41"/>
      <c r="H1343" s="41"/>
    </row>
    <row r="1344" spans="6:8" x14ac:dyDescent="0.25">
      <c r="F1344" s="41"/>
      <c r="H1344" s="41"/>
    </row>
    <row r="1345" spans="6:8" x14ac:dyDescent="0.25">
      <c r="F1345" s="41"/>
      <c r="H1345" s="41"/>
    </row>
    <row r="1346" spans="6:8" x14ac:dyDescent="0.25">
      <c r="F1346" s="41"/>
      <c r="H1346" s="41"/>
    </row>
    <row r="1347" spans="6:8" x14ac:dyDescent="0.25">
      <c r="F1347" s="41"/>
      <c r="H1347" s="41"/>
    </row>
    <row r="1348" spans="6:8" x14ac:dyDescent="0.25">
      <c r="F1348" s="41"/>
      <c r="H1348" s="41"/>
    </row>
    <row r="1349" spans="6:8" x14ac:dyDescent="0.25">
      <c r="F1349" s="41"/>
      <c r="H1349" s="41"/>
    </row>
    <row r="1350" spans="6:8" x14ac:dyDescent="0.25">
      <c r="F1350" s="41"/>
      <c r="H1350" s="41"/>
    </row>
    <row r="1351" spans="6:8" x14ac:dyDescent="0.25">
      <c r="F1351" s="41"/>
      <c r="H1351" s="41"/>
    </row>
    <row r="1352" spans="6:8" x14ac:dyDescent="0.25">
      <c r="F1352" s="41"/>
      <c r="H1352" s="41"/>
    </row>
    <row r="1353" spans="6:8" x14ac:dyDescent="0.25">
      <c r="F1353" s="41"/>
      <c r="H1353" s="41"/>
    </row>
    <row r="1354" spans="6:8" x14ac:dyDescent="0.25">
      <c r="F1354" s="41"/>
      <c r="H1354" s="41"/>
    </row>
    <row r="1355" spans="6:8" x14ac:dyDescent="0.25">
      <c r="F1355" s="41"/>
      <c r="H1355" s="41"/>
    </row>
    <row r="1356" spans="6:8" x14ac:dyDescent="0.25">
      <c r="F1356" s="41"/>
      <c r="H1356" s="41"/>
    </row>
    <row r="1357" spans="6:8" x14ac:dyDescent="0.25">
      <c r="F1357" s="41"/>
      <c r="H1357" s="41"/>
    </row>
    <row r="1358" spans="6:8" x14ac:dyDescent="0.25">
      <c r="F1358" s="41"/>
      <c r="H1358" s="41"/>
    </row>
    <row r="1359" spans="6:8" x14ac:dyDescent="0.25">
      <c r="F1359" s="41"/>
      <c r="H1359" s="41"/>
    </row>
    <row r="1360" spans="6:8" x14ac:dyDescent="0.25">
      <c r="F1360" s="41"/>
      <c r="H1360" s="41"/>
    </row>
    <row r="1361" spans="6:8" x14ac:dyDescent="0.25">
      <c r="F1361" s="41"/>
      <c r="H1361" s="41"/>
    </row>
    <row r="1362" spans="6:8" x14ac:dyDescent="0.25">
      <c r="F1362" s="41"/>
      <c r="H1362" s="41"/>
    </row>
    <row r="1363" spans="6:8" x14ac:dyDescent="0.25">
      <c r="F1363" s="41"/>
      <c r="H1363" s="41"/>
    </row>
    <row r="1364" spans="6:8" x14ac:dyDescent="0.25">
      <c r="F1364" s="41"/>
      <c r="H1364" s="41"/>
    </row>
    <row r="1365" spans="6:8" x14ac:dyDescent="0.25">
      <c r="F1365" s="41"/>
      <c r="H1365" s="41"/>
    </row>
    <row r="1366" spans="6:8" x14ac:dyDescent="0.25">
      <c r="F1366" s="41"/>
      <c r="H1366" s="41"/>
    </row>
    <row r="1367" spans="6:8" x14ac:dyDescent="0.25">
      <c r="F1367" s="41"/>
      <c r="H1367" s="41"/>
    </row>
    <row r="1368" spans="6:8" x14ac:dyDescent="0.25">
      <c r="F1368" s="41"/>
      <c r="H1368" s="41"/>
    </row>
    <row r="1369" spans="6:8" x14ac:dyDescent="0.25">
      <c r="F1369" s="41"/>
      <c r="H1369" s="41"/>
    </row>
    <row r="1370" spans="6:8" x14ac:dyDescent="0.25">
      <c r="F1370" s="41"/>
      <c r="H1370" s="41"/>
    </row>
    <row r="1371" spans="6:8" x14ac:dyDescent="0.25">
      <c r="F1371" s="41"/>
      <c r="H1371" s="41"/>
    </row>
    <row r="1372" spans="6:8" x14ac:dyDescent="0.25">
      <c r="F1372" s="41"/>
      <c r="H1372" s="41"/>
    </row>
    <row r="1373" spans="6:8" x14ac:dyDescent="0.25">
      <c r="F1373" s="41"/>
      <c r="H1373" s="41"/>
    </row>
    <row r="1374" spans="6:8" x14ac:dyDescent="0.25">
      <c r="F1374" s="41"/>
      <c r="H1374" s="41"/>
    </row>
    <row r="1375" spans="6:8" x14ac:dyDescent="0.25">
      <c r="F1375" s="41"/>
      <c r="H1375" s="41"/>
    </row>
    <row r="1376" spans="6:8" x14ac:dyDescent="0.25">
      <c r="F1376" s="41"/>
      <c r="H1376" s="41"/>
    </row>
    <row r="1377" spans="6:8" x14ac:dyDescent="0.25">
      <c r="F1377" s="41"/>
      <c r="H1377" s="41"/>
    </row>
    <row r="1378" spans="6:8" x14ac:dyDescent="0.25">
      <c r="F1378" s="41"/>
      <c r="H1378" s="41"/>
    </row>
    <row r="1379" spans="6:8" x14ac:dyDescent="0.25">
      <c r="F1379" s="41"/>
      <c r="H1379" s="41"/>
    </row>
    <row r="1380" spans="6:8" x14ac:dyDescent="0.25">
      <c r="F1380" s="41"/>
      <c r="H1380" s="41"/>
    </row>
    <row r="1381" spans="6:8" x14ac:dyDescent="0.25">
      <c r="F1381" s="41"/>
      <c r="H1381" s="41"/>
    </row>
    <row r="1382" spans="6:8" x14ac:dyDescent="0.25">
      <c r="F1382" s="41"/>
      <c r="H1382" s="41"/>
    </row>
    <row r="1383" spans="6:8" x14ac:dyDescent="0.25">
      <c r="F1383" s="41"/>
      <c r="H1383" s="41"/>
    </row>
    <row r="1384" spans="6:8" x14ac:dyDescent="0.25">
      <c r="F1384" s="41"/>
      <c r="H1384" s="41"/>
    </row>
    <row r="1385" spans="6:8" x14ac:dyDescent="0.25">
      <c r="F1385" s="41"/>
      <c r="H1385" s="41"/>
    </row>
    <row r="1386" spans="6:8" x14ac:dyDescent="0.25">
      <c r="F1386" s="41"/>
      <c r="H1386" s="41"/>
    </row>
    <row r="1387" spans="6:8" x14ac:dyDescent="0.25">
      <c r="F1387" s="41"/>
      <c r="H1387" s="41"/>
    </row>
    <row r="1388" spans="6:8" x14ac:dyDescent="0.25">
      <c r="F1388" s="41"/>
      <c r="H1388" s="41"/>
    </row>
    <row r="1389" spans="6:8" x14ac:dyDescent="0.25">
      <c r="F1389" s="41"/>
      <c r="H1389" s="41"/>
    </row>
    <row r="1390" spans="6:8" x14ac:dyDescent="0.25">
      <c r="F1390" s="41"/>
      <c r="H1390" s="41"/>
    </row>
    <row r="1391" spans="6:8" x14ac:dyDescent="0.25">
      <c r="F1391" s="41"/>
      <c r="H1391" s="41"/>
    </row>
    <row r="1392" spans="6:8" x14ac:dyDescent="0.25">
      <c r="F1392" s="41"/>
      <c r="H1392" s="41"/>
    </row>
    <row r="1393" spans="6:8" x14ac:dyDescent="0.25">
      <c r="F1393" s="41"/>
      <c r="H1393" s="41"/>
    </row>
    <row r="1394" spans="6:8" x14ac:dyDescent="0.25">
      <c r="F1394" s="41"/>
      <c r="H1394" s="41"/>
    </row>
    <row r="1395" spans="6:8" x14ac:dyDescent="0.25">
      <c r="F1395" s="41"/>
      <c r="H1395" s="41"/>
    </row>
    <row r="1396" spans="6:8" x14ac:dyDescent="0.25">
      <c r="F1396" s="41"/>
      <c r="H1396" s="41"/>
    </row>
    <row r="1397" spans="6:8" x14ac:dyDescent="0.25">
      <c r="F1397" s="41"/>
      <c r="H1397" s="41"/>
    </row>
    <row r="1398" spans="6:8" x14ac:dyDescent="0.25">
      <c r="F1398" s="41"/>
      <c r="H1398" s="41"/>
    </row>
    <row r="1399" spans="6:8" x14ac:dyDescent="0.25">
      <c r="F1399" s="41"/>
      <c r="H1399" s="41"/>
    </row>
    <row r="1400" spans="6:8" x14ac:dyDescent="0.25">
      <c r="F1400" s="41"/>
      <c r="H1400" s="41"/>
    </row>
    <row r="1401" spans="6:8" x14ac:dyDescent="0.25">
      <c r="F1401" s="41"/>
      <c r="H1401" s="41"/>
    </row>
    <row r="1402" spans="6:8" x14ac:dyDescent="0.25">
      <c r="F1402" s="41"/>
      <c r="H1402" s="41"/>
    </row>
  </sheetData>
  <sheetProtection formatCells="0" formatColumns="0" formatRows="0" insertRows="0" deleteRows="0" selectLockedCells="1" sort="0" autoFilter="0" pivotTables="0"/>
  <mergeCells count="9">
    <mergeCell ref="B10:E10"/>
    <mergeCell ref="B11:E11"/>
    <mergeCell ref="B9:E9"/>
    <mergeCell ref="B8:E8"/>
    <mergeCell ref="B1:E1"/>
    <mergeCell ref="C5:D5"/>
    <mergeCell ref="C2:E2"/>
    <mergeCell ref="C3:E3"/>
    <mergeCell ref="C4:E4"/>
  </mergeCells>
  <conditionalFormatting sqref="F8:F12">
    <cfRule type="expression" dxfId="60" priority="65">
      <formula>OR($F$8=6,$F$8=7)</formula>
    </cfRule>
  </conditionalFormatting>
  <conditionalFormatting sqref="G8:G12">
    <cfRule type="expression" dxfId="59" priority="59">
      <formula>OR($G$8=6,$G$8=7)</formula>
    </cfRule>
  </conditionalFormatting>
  <conditionalFormatting sqref="H8:H12">
    <cfRule type="expression" dxfId="58" priority="57">
      <formula>OR($H$8=6,$H$8=7)</formula>
    </cfRule>
  </conditionalFormatting>
  <conditionalFormatting sqref="I8:I12">
    <cfRule type="expression" dxfId="57" priority="54">
      <formula>OR($I$8=6,$I$8=7)</formula>
    </cfRule>
  </conditionalFormatting>
  <conditionalFormatting sqref="J8:J12">
    <cfRule type="expression" dxfId="56" priority="52">
      <formula>OR($J$8=6,$J$8=7)</formula>
    </cfRule>
  </conditionalFormatting>
  <conditionalFormatting sqref="K8:K12">
    <cfRule type="expression" dxfId="55" priority="50">
      <formula>OR($K$8=6,$K$8=7)</formula>
    </cfRule>
  </conditionalFormatting>
  <conditionalFormatting sqref="L8:L12">
    <cfRule type="expression" dxfId="54" priority="48">
      <formula>OR($L$8=6,$L$8=7)</formula>
    </cfRule>
  </conditionalFormatting>
  <conditionalFormatting sqref="M8:M12">
    <cfRule type="expression" dxfId="53" priority="46">
      <formula>OR($M$8=6,$M$8=7)</formula>
    </cfRule>
  </conditionalFormatting>
  <conditionalFormatting sqref="N8:N12">
    <cfRule type="expression" dxfId="52" priority="44">
      <formula>OR($N$8=6,$N$8=7)</formula>
    </cfRule>
  </conditionalFormatting>
  <conditionalFormatting sqref="O8:O12">
    <cfRule type="expression" dxfId="51" priority="42">
      <formula>OR($O$8=6,$O$8=7)</formula>
    </cfRule>
  </conditionalFormatting>
  <conditionalFormatting sqref="P8:P12">
    <cfRule type="expression" dxfId="50" priority="40">
      <formula>OR($P$8=6,$P$8=7)</formula>
    </cfRule>
  </conditionalFormatting>
  <conditionalFormatting sqref="Q8:Q12">
    <cfRule type="expression" dxfId="49" priority="38">
      <formula>OR($Q$8=6,$Q$8=7)</formula>
    </cfRule>
  </conditionalFormatting>
  <conditionalFormatting sqref="R8:R12">
    <cfRule type="expression" dxfId="48" priority="36">
      <formula>OR($R$8=6,$R$8=7)</formula>
    </cfRule>
  </conditionalFormatting>
  <conditionalFormatting sqref="S8:S12">
    <cfRule type="expression" dxfId="47" priority="34">
      <formula>OR($S$8=6,$S$8=7)</formula>
    </cfRule>
  </conditionalFormatting>
  <conditionalFormatting sqref="U8:U12">
    <cfRule type="expression" dxfId="46" priority="32">
      <formula>OR($U$8=6,$U$8=7)</formula>
    </cfRule>
  </conditionalFormatting>
  <conditionalFormatting sqref="AC8:AC12">
    <cfRule type="expression" dxfId="45" priority="63">
      <formula>OR($AC$8=6,$AC$8=7)</formula>
    </cfRule>
  </conditionalFormatting>
  <conditionalFormatting sqref="AB8:AB12">
    <cfRule type="expression" dxfId="44" priority="61">
      <formula>OR($AB$8=6,$AB$8=7)</formula>
    </cfRule>
  </conditionalFormatting>
  <conditionalFormatting sqref="V8:V12">
    <cfRule type="expression" dxfId="43" priority="28">
      <formula>OR($V$8=6,$V$8=7)</formula>
    </cfRule>
  </conditionalFormatting>
  <conditionalFormatting sqref="W8:W12">
    <cfRule type="expression" dxfId="42" priority="30">
      <formula>OR($W$8=6,$W$8=7)</formula>
    </cfRule>
  </conditionalFormatting>
  <conditionalFormatting sqref="X8:X12">
    <cfRule type="expression" dxfId="41" priority="24">
      <formula>OR($X$8=6,$X$8=7)</formula>
    </cfRule>
  </conditionalFormatting>
  <conditionalFormatting sqref="Y8:Y12">
    <cfRule type="expression" dxfId="40" priority="22">
      <formula>OR($Y$8=6,$Y$8=7)</formula>
    </cfRule>
  </conditionalFormatting>
  <conditionalFormatting sqref="Z8:Z12">
    <cfRule type="expression" dxfId="39" priority="20">
      <formula>OR($Z$8=6,$Z$8=7)</formula>
    </cfRule>
  </conditionalFormatting>
  <conditionalFormatting sqref="AA8:AA12">
    <cfRule type="expression" dxfId="38" priority="18">
      <formula>OR($AA$8=6,$AA$8=7)</formula>
    </cfRule>
  </conditionalFormatting>
  <conditionalFormatting sqref="AD8:AD12">
    <cfRule type="expression" dxfId="37" priority="16">
      <formula>OR($AD$8=6,$AD$8=7)</formula>
    </cfRule>
  </conditionalFormatting>
  <conditionalFormatting sqref="AE8:AE12">
    <cfRule type="expression" dxfId="36" priority="14">
      <formula>OR($AE$8=6,$AE$8=7)</formula>
    </cfRule>
  </conditionalFormatting>
  <conditionalFormatting sqref="AF8:AF12">
    <cfRule type="expression" dxfId="35" priority="12">
      <formula>OR($AF$8=6,$AF$8=7)</formula>
    </cfRule>
  </conditionalFormatting>
  <conditionalFormatting sqref="AG8:AG12">
    <cfRule type="expression" dxfId="34" priority="10">
      <formula>OR($AG$8=6,$AG$8=7)</formula>
    </cfRule>
  </conditionalFormatting>
  <conditionalFormatting sqref="AH8:AH12">
    <cfRule type="expression" dxfId="33" priority="8">
      <formula>OR($AH$8=6,$AH$8=7)</formula>
    </cfRule>
  </conditionalFormatting>
  <conditionalFormatting sqref="AI8:AI12">
    <cfRule type="expression" dxfId="32" priority="6">
      <formula>OR($AI$8=6,$AI$8=7)</formula>
    </cfRule>
  </conditionalFormatting>
  <conditionalFormatting sqref="AJ8:AJ12">
    <cfRule type="expression" dxfId="31" priority="4">
      <formula>OR($AJ$8=6,$AJ$8=7)</formula>
    </cfRule>
  </conditionalFormatting>
  <conditionalFormatting sqref="T8:T12">
    <cfRule type="expression" dxfId="30" priority="2">
      <formula>OR($T$8=6,$T$8=7)</formula>
    </cfRule>
  </conditionalFormatting>
  <pageMargins left="0.25" right="0.25" top="0.75" bottom="0.75" header="0.3" footer="0.3"/>
  <pageSetup paperSize="8" scale="31" fitToHeight="0" orientation="landscape" cellComments="asDisplayed" r:id="rId1"/>
  <legacyDrawing r:id="rId2"/>
  <extLst>
    <ext xmlns:x14="http://schemas.microsoft.com/office/spreadsheetml/2009/9/main" uri="{78C0D931-6437-407d-A8EE-F0AAD7539E65}">
      <x14:conditionalFormattings>
        <x14:conditionalFormatting xmlns:xm="http://schemas.microsoft.com/office/excel/2006/main">
          <x14:cfRule type="expression" priority="64" id="{D22BD08B-549A-4946-B462-782C271E459D}">
            <xm:f>MATCH($F$10,'Pomocné výpočty'!$I$3:$I$50,0)&lt;&gt;0</xm:f>
            <x14:dxf>
              <fill>
                <patternFill>
                  <bgColor rgb="FFCCCCFF"/>
                </patternFill>
              </fill>
              <border>
                <vertical/>
                <horizontal/>
              </border>
            </x14:dxf>
          </x14:cfRule>
          <xm:sqref>F8:F12</xm:sqref>
        </x14:conditionalFormatting>
        <x14:conditionalFormatting xmlns:xm="http://schemas.microsoft.com/office/excel/2006/main">
          <x14:cfRule type="expression" priority="62" id="{7A831339-5C31-492A-8409-CAB2BF0BE651}">
            <xm:f>MATCH($AC$10,'Pomocné výpočty'!$I$3:$I$50,0)&lt;&gt;0</xm:f>
            <x14:dxf>
              <fill>
                <patternFill>
                  <bgColor rgb="FFCCCCFF"/>
                </patternFill>
              </fill>
              <border>
                <vertical/>
                <horizontal/>
              </border>
            </x14:dxf>
          </x14:cfRule>
          <xm:sqref>AC8:AC12</xm:sqref>
        </x14:conditionalFormatting>
        <x14:conditionalFormatting xmlns:xm="http://schemas.microsoft.com/office/excel/2006/main">
          <x14:cfRule type="expression" priority="60" id="{D9108738-BDA4-49D1-B408-BB7E3B011A02}">
            <xm:f>MATCH($AB$10,'Pomocné výpočty'!$I$3:$I$50,0)&lt;&gt;0</xm:f>
            <x14:dxf>
              <fill>
                <patternFill>
                  <bgColor rgb="FFCCCCFF"/>
                </patternFill>
              </fill>
            </x14:dxf>
          </x14:cfRule>
          <xm:sqref>AB8:AB12</xm:sqref>
        </x14:conditionalFormatting>
        <x14:conditionalFormatting xmlns:xm="http://schemas.microsoft.com/office/excel/2006/main">
          <x14:cfRule type="expression" priority="58" id="{C84AB8D9-3019-4607-BA5E-AE0C6812498E}">
            <xm:f>MATCH($G$10,'Pomocné výpočty'!$I$3:$I$50,0)&lt;&gt;0</xm:f>
            <x14:dxf>
              <fill>
                <patternFill>
                  <bgColor rgb="FFCCCCFF"/>
                </patternFill>
              </fill>
              <border>
                <vertical/>
                <horizontal/>
              </border>
            </x14:dxf>
          </x14:cfRule>
          <xm:sqref>G8:G12</xm:sqref>
        </x14:conditionalFormatting>
        <x14:conditionalFormatting xmlns:xm="http://schemas.microsoft.com/office/excel/2006/main">
          <x14:cfRule type="expression" priority="56" id="{33EB1EB4-7E43-48C2-9655-7B42C58D2A01}">
            <xm:f>MATCH($H$10,'Pomocné výpočty'!$I$3:$I$50,0)&lt;&gt;0</xm:f>
            <x14:dxf>
              <fill>
                <patternFill>
                  <bgColor rgb="FFCCCCFF"/>
                </patternFill>
              </fill>
              <border>
                <vertical/>
                <horizontal/>
              </border>
            </x14:dxf>
          </x14:cfRule>
          <xm:sqref>H8:H12</xm:sqref>
        </x14:conditionalFormatting>
        <x14:conditionalFormatting xmlns:xm="http://schemas.microsoft.com/office/excel/2006/main">
          <x14:cfRule type="expression" priority="53" id="{8C150301-2C18-494F-9D2C-C1A9B6EA39DF}">
            <xm:f>MATCH($I$10,'Pomocné výpočty'!$I$3:$I$50,0)&lt;&gt;0</xm:f>
            <x14:dxf>
              <fill>
                <patternFill>
                  <bgColor rgb="FFCCCCFF"/>
                </patternFill>
              </fill>
              <border>
                <vertical/>
                <horizontal/>
              </border>
            </x14:dxf>
          </x14:cfRule>
          <xm:sqref>I8:I12</xm:sqref>
        </x14:conditionalFormatting>
        <x14:conditionalFormatting xmlns:xm="http://schemas.microsoft.com/office/excel/2006/main">
          <x14:cfRule type="expression" priority="51" id="{19CEF3D7-6BC2-48F2-89C0-035B6D489316}">
            <xm:f>MATCH($J$10,'Pomocné výpočty'!$I$3:$I$50,0)&lt;&gt;0</xm:f>
            <x14:dxf>
              <fill>
                <patternFill>
                  <bgColor rgb="FFCCCCFF"/>
                </patternFill>
              </fill>
              <border>
                <vertical/>
                <horizontal/>
              </border>
            </x14:dxf>
          </x14:cfRule>
          <xm:sqref>J8:J12</xm:sqref>
        </x14:conditionalFormatting>
        <x14:conditionalFormatting xmlns:xm="http://schemas.microsoft.com/office/excel/2006/main">
          <x14:cfRule type="expression" priority="49" id="{40708F02-3F61-4290-9031-297CC6A097A8}">
            <xm:f>MATCH($K$10,'Pomocné výpočty'!$I$3:$I$50,0)&lt;&gt;0</xm:f>
            <x14:dxf>
              <fill>
                <patternFill>
                  <bgColor rgb="FFCCCCFF"/>
                </patternFill>
              </fill>
              <border>
                <vertical/>
                <horizontal/>
              </border>
            </x14:dxf>
          </x14:cfRule>
          <xm:sqref>K8:K12</xm:sqref>
        </x14:conditionalFormatting>
        <x14:conditionalFormatting xmlns:xm="http://schemas.microsoft.com/office/excel/2006/main">
          <x14:cfRule type="expression" priority="47" id="{03E89208-62BD-4D56-88E2-091A9BCEE156}">
            <xm:f>MATCH($L$10,'Pomocné výpočty'!$I$3:$I$50,0)&lt;&gt;0</xm:f>
            <x14:dxf>
              <fill>
                <patternFill>
                  <bgColor rgb="FFCCCCFF"/>
                </patternFill>
              </fill>
              <border>
                <vertical/>
                <horizontal/>
              </border>
            </x14:dxf>
          </x14:cfRule>
          <xm:sqref>L8:L12</xm:sqref>
        </x14:conditionalFormatting>
        <x14:conditionalFormatting xmlns:xm="http://schemas.microsoft.com/office/excel/2006/main">
          <x14:cfRule type="expression" priority="45" id="{BC09680D-4D94-4503-8519-269F574209E5}">
            <xm:f>MATCH($M$10,'Pomocné výpočty'!$I$3:$I$50,0)&lt;&gt;0</xm:f>
            <x14:dxf>
              <fill>
                <patternFill>
                  <bgColor rgb="FFCCCCFF"/>
                </patternFill>
              </fill>
              <border>
                <vertical/>
                <horizontal/>
              </border>
            </x14:dxf>
          </x14:cfRule>
          <xm:sqref>M8:M12</xm:sqref>
        </x14:conditionalFormatting>
        <x14:conditionalFormatting xmlns:xm="http://schemas.microsoft.com/office/excel/2006/main">
          <x14:cfRule type="expression" priority="43" id="{29FDC38A-1829-45F3-B246-479819A36060}">
            <xm:f>MATCH($N$10,'Pomocné výpočty'!$I$3:$I$50,0)&lt;&gt;0</xm:f>
            <x14:dxf>
              <fill>
                <patternFill>
                  <bgColor rgb="FFCCCCFF"/>
                </patternFill>
              </fill>
              <border>
                <vertical/>
                <horizontal/>
              </border>
            </x14:dxf>
          </x14:cfRule>
          <xm:sqref>N8:N12</xm:sqref>
        </x14:conditionalFormatting>
        <x14:conditionalFormatting xmlns:xm="http://schemas.microsoft.com/office/excel/2006/main">
          <x14:cfRule type="expression" priority="41" id="{9B010A81-D6DE-4515-B74D-B0507272FC1B}">
            <xm:f>MATCH($O$10,'Pomocné výpočty'!$I$3:$I$50,0)&lt;&gt;0</xm:f>
            <x14:dxf>
              <fill>
                <patternFill>
                  <bgColor rgb="FFCCCCFF"/>
                </patternFill>
              </fill>
              <border>
                <vertical/>
                <horizontal/>
              </border>
            </x14:dxf>
          </x14:cfRule>
          <xm:sqref>O8:O12</xm:sqref>
        </x14:conditionalFormatting>
        <x14:conditionalFormatting xmlns:xm="http://schemas.microsoft.com/office/excel/2006/main">
          <x14:cfRule type="expression" priority="39" id="{DC0727BD-4EBA-426C-945D-2A10D862C995}">
            <xm:f>MATCH($P$10,'Pomocné výpočty'!$I$3:$I$50,0)&lt;&gt;0</xm:f>
            <x14:dxf>
              <fill>
                <patternFill>
                  <bgColor rgb="FFCCCCFF"/>
                </patternFill>
              </fill>
              <border>
                <vertical/>
                <horizontal/>
              </border>
            </x14:dxf>
          </x14:cfRule>
          <xm:sqref>P8:P12</xm:sqref>
        </x14:conditionalFormatting>
        <x14:conditionalFormatting xmlns:xm="http://schemas.microsoft.com/office/excel/2006/main">
          <x14:cfRule type="expression" priority="37" id="{669EB35F-2EA7-422F-A751-6CB0A1DA5C55}">
            <xm:f>MATCH($Q$10,'Pomocné výpočty'!$I$3:$I$50,0)&lt;&gt;0</xm:f>
            <x14:dxf>
              <fill>
                <patternFill>
                  <bgColor rgb="FFCCCCFF"/>
                </patternFill>
              </fill>
              <border>
                <vertical/>
                <horizontal/>
              </border>
            </x14:dxf>
          </x14:cfRule>
          <xm:sqref>Q8:Q12</xm:sqref>
        </x14:conditionalFormatting>
        <x14:conditionalFormatting xmlns:xm="http://schemas.microsoft.com/office/excel/2006/main">
          <x14:cfRule type="expression" priority="35" id="{4284EA91-F7B7-46D6-BD48-84B867EFC109}">
            <xm:f>MATCH($R$10,'Pomocné výpočty'!$I$3:$I$50,0)&lt;&gt;0</xm:f>
            <x14:dxf>
              <fill>
                <patternFill>
                  <bgColor rgb="FFCCCCFF"/>
                </patternFill>
              </fill>
              <border>
                <vertical/>
                <horizontal/>
              </border>
            </x14:dxf>
          </x14:cfRule>
          <xm:sqref>R8:R12</xm:sqref>
        </x14:conditionalFormatting>
        <x14:conditionalFormatting xmlns:xm="http://schemas.microsoft.com/office/excel/2006/main">
          <x14:cfRule type="expression" priority="33" id="{A5D86652-FBFC-4028-B76F-C81E64FBC8C3}">
            <xm:f>MATCH($S$10,'Pomocné výpočty'!$I$3:$I$50,0)&lt;&gt;0</xm:f>
            <x14:dxf>
              <fill>
                <patternFill>
                  <bgColor rgb="FFCCCCFF"/>
                </patternFill>
              </fill>
              <border>
                <vertical/>
                <horizontal/>
              </border>
            </x14:dxf>
          </x14:cfRule>
          <xm:sqref>S8:S12</xm:sqref>
        </x14:conditionalFormatting>
        <x14:conditionalFormatting xmlns:xm="http://schemas.microsoft.com/office/excel/2006/main">
          <x14:cfRule type="expression" priority="31" id="{61601243-CB84-4BC4-B34A-EE00C8DB4BA7}">
            <xm:f>MATCH($U$10,'Pomocné výpočty'!$I$3:$I$50,0)&lt;&gt;0</xm:f>
            <x14:dxf>
              <fill>
                <patternFill>
                  <bgColor rgb="FFCCCCFF"/>
                </patternFill>
              </fill>
              <border>
                <vertical/>
                <horizontal/>
              </border>
            </x14:dxf>
          </x14:cfRule>
          <xm:sqref>U8:U12</xm:sqref>
        </x14:conditionalFormatting>
        <x14:conditionalFormatting xmlns:xm="http://schemas.microsoft.com/office/excel/2006/main">
          <x14:cfRule type="expression" priority="27" id="{0CA083B3-D4A2-4EB6-810E-6F790AA1E736}">
            <xm:f>MATCH($V$10,'Pomocné výpočty'!$I$3:$I$50,0)&lt;&gt;0</xm:f>
            <x14:dxf>
              <fill>
                <patternFill>
                  <bgColor rgb="FFCCCCFF"/>
                </patternFill>
              </fill>
              <border>
                <vertical/>
                <horizontal/>
              </border>
            </x14:dxf>
          </x14:cfRule>
          <xm:sqref>V8:V12</xm:sqref>
        </x14:conditionalFormatting>
        <x14:conditionalFormatting xmlns:xm="http://schemas.microsoft.com/office/excel/2006/main">
          <x14:cfRule type="expression" priority="29" id="{250CDB2C-8231-487B-A8D2-CE902802D82A}">
            <xm:f>MATCH($W$10,'Pomocné výpočty'!$I$3:$I$50,0)&lt;&gt;0</xm:f>
            <x14:dxf>
              <fill>
                <patternFill>
                  <bgColor rgb="FFCCCCFF"/>
                </patternFill>
              </fill>
              <border>
                <vertical/>
                <horizontal/>
              </border>
            </x14:dxf>
          </x14:cfRule>
          <xm:sqref>W8:W12</xm:sqref>
        </x14:conditionalFormatting>
        <x14:conditionalFormatting xmlns:xm="http://schemas.microsoft.com/office/excel/2006/main">
          <x14:cfRule type="expression" priority="23" id="{C79DCD5C-B738-4A97-AF3C-A7556A06ED4F}">
            <xm:f>MATCH($X$10,'Pomocné výpočty'!$I$3:$I$50,0)&lt;&gt;0</xm:f>
            <x14:dxf>
              <fill>
                <patternFill>
                  <bgColor rgb="FFCCCCFF"/>
                </patternFill>
              </fill>
              <border>
                <vertical/>
                <horizontal/>
              </border>
            </x14:dxf>
          </x14:cfRule>
          <xm:sqref>X8:X12</xm:sqref>
        </x14:conditionalFormatting>
        <x14:conditionalFormatting xmlns:xm="http://schemas.microsoft.com/office/excel/2006/main">
          <x14:cfRule type="expression" priority="21" id="{3D191328-DF8A-4023-8233-9AD92F71DBDE}">
            <xm:f>MATCH($Y$10,'Pomocné výpočty'!$I$3:$I$50,0)&lt;&gt;0</xm:f>
            <x14:dxf>
              <fill>
                <patternFill>
                  <bgColor rgb="FFCCCCFF"/>
                </patternFill>
              </fill>
              <border>
                <vertical/>
                <horizontal/>
              </border>
            </x14:dxf>
          </x14:cfRule>
          <xm:sqref>Y8:Y12</xm:sqref>
        </x14:conditionalFormatting>
        <x14:conditionalFormatting xmlns:xm="http://schemas.microsoft.com/office/excel/2006/main">
          <x14:cfRule type="expression" priority="19" id="{B6F2B1A7-DCFF-4C02-84EF-8773AA83E3DA}">
            <xm:f>MATCH($Z$10,'Pomocné výpočty'!$I$3:$I$50,0)&lt;&gt;0</xm:f>
            <x14:dxf>
              <fill>
                <patternFill>
                  <bgColor rgb="FFCCCCFF"/>
                </patternFill>
              </fill>
              <border>
                <vertical/>
                <horizontal/>
              </border>
            </x14:dxf>
          </x14:cfRule>
          <xm:sqref>Z8:Z12</xm:sqref>
        </x14:conditionalFormatting>
        <x14:conditionalFormatting xmlns:xm="http://schemas.microsoft.com/office/excel/2006/main">
          <x14:cfRule type="expression" priority="17" id="{032ED6C5-715D-47A5-8326-F7CAC5B5921D}">
            <xm:f>MATCH($AA$10,'Pomocné výpočty'!$I$3:$I$50,0)&lt;&gt;0</xm:f>
            <x14:dxf>
              <fill>
                <patternFill>
                  <bgColor rgb="FFCCCCFF"/>
                </patternFill>
              </fill>
              <border>
                <vertical/>
                <horizontal/>
              </border>
            </x14:dxf>
          </x14:cfRule>
          <xm:sqref>AA8:AA12</xm:sqref>
        </x14:conditionalFormatting>
        <x14:conditionalFormatting xmlns:xm="http://schemas.microsoft.com/office/excel/2006/main">
          <x14:cfRule type="expression" priority="15" id="{35AAFD73-2A59-428B-961D-A461988D34C0}">
            <xm:f>MATCH($AD$10,'Pomocné výpočty'!$I$3:$I$50,0)&lt;&gt;0</xm:f>
            <x14:dxf>
              <fill>
                <patternFill>
                  <bgColor rgb="FFCCCCFF"/>
                </patternFill>
              </fill>
              <border>
                <vertical/>
                <horizontal/>
              </border>
            </x14:dxf>
          </x14:cfRule>
          <xm:sqref>AD8:AD12</xm:sqref>
        </x14:conditionalFormatting>
        <x14:conditionalFormatting xmlns:xm="http://schemas.microsoft.com/office/excel/2006/main">
          <x14:cfRule type="expression" priority="13" id="{ADF841DF-0B45-4601-8C60-703AD1AE87B8}">
            <xm:f>MATCH($AE$10,'Pomocné výpočty'!$I$3:$I$50,0)&lt;&gt;0</xm:f>
            <x14:dxf>
              <fill>
                <patternFill>
                  <bgColor rgb="FFCCCCFF"/>
                </patternFill>
              </fill>
              <border>
                <vertical/>
                <horizontal/>
              </border>
            </x14:dxf>
          </x14:cfRule>
          <xm:sqref>AE8:AE12</xm:sqref>
        </x14:conditionalFormatting>
        <x14:conditionalFormatting xmlns:xm="http://schemas.microsoft.com/office/excel/2006/main">
          <x14:cfRule type="expression" priority="11" id="{DEABCFBA-6C27-41D6-8580-0B61EBDA9757}">
            <xm:f>MATCH($AF$10,'Pomocné výpočty'!$I$3:$I$50,0)&lt;&gt;0</xm:f>
            <x14:dxf>
              <fill>
                <patternFill>
                  <bgColor rgb="FFCCCCFF"/>
                </patternFill>
              </fill>
              <border>
                <vertical/>
                <horizontal/>
              </border>
            </x14:dxf>
          </x14:cfRule>
          <xm:sqref>AF8:AF12</xm:sqref>
        </x14:conditionalFormatting>
        <x14:conditionalFormatting xmlns:xm="http://schemas.microsoft.com/office/excel/2006/main">
          <x14:cfRule type="expression" priority="7" id="{B351B12F-AF36-4613-8830-2C5EBAE061A6}">
            <xm:f>MATCH($AH$10,'Pomocné výpočty'!$I$3:$I$50,0)&lt;&gt;0</xm:f>
            <x14:dxf>
              <fill>
                <patternFill>
                  <bgColor rgb="FFCCCCFF"/>
                </patternFill>
              </fill>
              <border>
                <vertical/>
                <horizontal/>
              </border>
            </x14:dxf>
          </x14:cfRule>
          <xm:sqref>AH8:AH12</xm:sqref>
        </x14:conditionalFormatting>
        <x14:conditionalFormatting xmlns:xm="http://schemas.microsoft.com/office/excel/2006/main">
          <x14:cfRule type="expression" priority="5" id="{5226FDBC-678E-467D-89BF-8BAC78987823}">
            <xm:f>MATCH($AI$10,'Pomocné výpočty'!$I$3:$I$50,0)&lt;&gt;0</xm:f>
            <x14:dxf>
              <fill>
                <patternFill>
                  <bgColor rgb="FFCCCCFF"/>
                </patternFill>
              </fill>
              <border>
                <vertical/>
                <horizontal/>
              </border>
            </x14:dxf>
          </x14:cfRule>
          <xm:sqref>AI8:AI12</xm:sqref>
        </x14:conditionalFormatting>
        <x14:conditionalFormatting xmlns:xm="http://schemas.microsoft.com/office/excel/2006/main">
          <x14:cfRule type="expression" priority="3" id="{831E56E9-4A72-4D59-9CCD-93FF3A7B3C19}">
            <xm:f>MATCH($AJ$10,'Pomocné výpočty'!$I$3:$I$50,0)&lt;&gt;0</xm:f>
            <x14:dxf>
              <fill>
                <patternFill>
                  <bgColor rgb="FFCCCCFF"/>
                </patternFill>
              </fill>
              <border>
                <vertical/>
                <horizontal/>
              </border>
            </x14:dxf>
          </x14:cfRule>
          <xm:sqref>AJ8:AJ12</xm:sqref>
        </x14:conditionalFormatting>
        <x14:conditionalFormatting xmlns:xm="http://schemas.microsoft.com/office/excel/2006/main">
          <x14:cfRule type="expression" priority="1" id="{10FFCB7B-89ED-4D28-A9BB-8ED65861E5BF}">
            <xm:f>MATCH($T$10,'Pomocné výpočty'!$I$3:$I$50,0)&lt;&gt;0</xm:f>
            <x14:dxf>
              <fill>
                <patternFill>
                  <bgColor rgb="FFCCCCFF"/>
                </patternFill>
              </fill>
              <border>
                <vertical/>
                <horizontal/>
              </border>
            </x14:dxf>
          </x14:cfRule>
          <xm:sqref>T8:T12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'Pomocné výpočty'!$B$3:$B$38</xm:f>
          </x14:formula1>
          <xm:sqref>C5 E5:G5 J5:N5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pageSetUpPr fitToPage="1"/>
  </sheetPr>
  <dimension ref="B2:X17"/>
  <sheetViews>
    <sheetView workbookViewId="0">
      <selection activeCell="H11" sqref="H11"/>
    </sheetView>
  </sheetViews>
  <sheetFormatPr defaultRowHeight="15" x14ac:dyDescent="0.25"/>
  <cols>
    <col min="1" max="1" width="4.7109375" customWidth="1"/>
    <col min="2" max="2" width="10.5703125" customWidth="1"/>
    <col min="3" max="3" width="24.42578125" customWidth="1"/>
    <col min="4" max="4" width="14.7109375" customWidth="1"/>
    <col min="5" max="5" width="13.7109375" customWidth="1"/>
    <col min="6" max="6" width="18.85546875" customWidth="1"/>
    <col min="7" max="7" width="16.85546875" customWidth="1"/>
    <col min="8" max="8" width="15.85546875" customWidth="1"/>
    <col min="9" max="9" width="22.85546875" customWidth="1"/>
  </cols>
  <sheetData>
    <row r="2" spans="2:24" x14ac:dyDescent="0.25">
      <c r="B2" s="2" t="s">
        <v>5</v>
      </c>
      <c r="C2" s="1"/>
      <c r="D2" s="3"/>
      <c r="E2" s="1"/>
      <c r="F2" s="1"/>
      <c r="G2" s="1"/>
      <c r="H2" s="1"/>
      <c r="I2" s="1"/>
      <c r="J2" s="1"/>
      <c r="K2" s="1"/>
      <c r="L2" s="1"/>
      <c r="M2" s="1"/>
      <c r="N2" s="1"/>
      <c r="O2" s="1"/>
      <c r="P2" s="1"/>
      <c r="Q2" s="1"/>
      <c r="R2" s="1"/>
      <c r="S2" s="1"/>
      <c r="T2" s="1"/>
      <c r="U2" s="1"/>
      <c r="V2" s="1"/>
      <c r="W2" s="1"/>
      <c r="X2" s="1"/>
    </row>
    <row r="3" spans="2:24" ht="339.75" customHeight="1" x14ac:dyDescent="0.25">
      <c r="B3" s="158" t="s">
        <v>126</v>
      </c>
      <c r="C3" s="158"/>
      <c r="D3" s="158"/>
      <c r="E3" s="158"/>
      <c r="F3" s="158"/>
      <c r="G3" s="158"/>
      <c r="H3" s="158"/>
      <c r="I3" s="158"/>
      <c r="J3" s="158"/>
      <c r="K3" s="158"/>
      <c r="L3" s="158"/>
      <c r="M3" s="158"/>
      <c r="N3" s="158"/>
      <c r="O3" s="158"/>
      <c r="P3" s="158"/>
      <c r="Q3" s="158"/>
      <c r="R3" s="158"/>
      <c r="S3" s="158"/>
      <c r="T3" s="158"/>
      <c r="U3" s="158"/>
      <c r="V3" s="158"/>
      <c r="W3" s="158"/>
      <c r="X3" s="158"/>
    </row>
    <row r="4" spans="2:24" ht="46.15" customHeight="1" x14ac:dyDescent="0.25">
      <c r="B4" s="159" t="s">
        <v>103</v>
      </c>
      <c r="C4" s="159"/>
      <c r="D4" s="159"/>
      <c r="E4" s="159"/>
      <c r="F4" s="159"/>
      <c r="G4" s="159"/>
      <c r="H4" s="159"/>
      <c r="I4" s="159"/>
      <c r="J4" s="159"/>
      <c r="K4" s="159"/>
      <c r="L4" s="159"/>
      <c r="M4" s="159"/>
      <c r="N4" s="159"/>
      <c r="O4" s="159"/>
      <c r="P4" s="159"/>
      <c r="Q4" s="159"/>
      <c r="R4" s="159"/>
      <c r="S4" s="159"/>
      <c r="T4" s="159"/>
      <c r="U4" s="159"/>
      <c r="V4" s="159"/>
      <c r="W4" s="159"/>
      <c r="X4" s="159"/>
    </row>
    <row r="5" spans="2:24" x14ac:dyDescent="0.25">
      <c r="B5" s="4"/>
      <c r="C5" s="5"/>
      <c r="D5" s="5"/>
      <c r="E5" s="1"/>
      <c r="F5" s="1"/>
      <c r="G5" s="1"/>
      <c r="H5" s="1"/>
      <c r="I5" s="1"/>
      <c r="J5" s="1"/>
      <c r="K5" s="1"/>
      <c r="L5" s="1"/>
      <c r="M5" s="1"/>
      <c r="N5" s="1"/>
      <c r="O5" s="1"/>
      <c r="P5" s="1"/>
      <c r="Q5" s="1"/>
      <c r="R5" s="1"/>
      <c r="S5" s="1"/>
      <c r="T5" s="1"/>
      <c r="U5" s="1"/>
      <c r="V5" s="1"/>
      <c r="W5" s="1"/>
      <c r="X5" s="1"/>
    </row>
    <row r="6" spans="2:24" ht="40.15" customHeight="1" x14ac:dyDescent="0.25">
      <c r="B6" s="160" t="s">
        <v>82</v>
      </c>
      <c r="C6" s="160"/>
      <c r="D6" s="160"/>
      <c r="E6" s="160"/>
      <c r="F6" s="160"/>
      <c r="G6" s="160"/>
      <c r="H6" s="160"/>
      <c r="I6" s="160"/>
      <c r="J6" s="160"/>
      <c r="K6" s="160"/>
      <c r="L6" s="160"/>
      <c r="M6" s="160"/>
      <c r="N6" s="160"/>
      <c r="O6" s="160"/>
      <c r="P6" s="160"/>
      <c r="Q6" s="1"/>
      <c r="R6" s="1"/>
      <c r="S6" s="1"/>
      <c r="T6" s="1"/>
      <c r="U6" s="1"/>
      <c r="V6" s="1"/>
      <c r="W6" s="1"/>
      <c r="X6" s="1"/>
    </row>
    <row r="7" spans="2:24" ht="18.600000000000001" customHeight="1" x14ac:dyDescent="0.25">
      <c r="B7" s="6"/>
      <c r="C7" s="6"/>
      <c r="D7" s="6"/>
      <c r="E7" s="6"/>
      <c r="F7" s="6"/>
      <c r="G7" s="6"/>
      <c r="H7" s="6"/>
      <c r="I7" s="6"/>
      <c r="J7" s="1"/>
      <c r="K7" s="1"/>
      <c r="L7" s="1"/>
      <c r="M7" s="1"/>
      <c r="N7" s="1"/>
      <c r="O7" s="1"/>
      <c r="P7" s="1"/>
      <c r="Q7" s="1"/>
      <c r="R7" s="1"/>
      <c r="S7" s="1"/>
      <c r="T7" s="1"/>
      <c r="U7" s="1"/>
      <c r="V7" s="1"/>
      <c r="W7" s="1"/>
      <c r="X7" s="1"/>
    </row>
    <row r="8" spans="2:24" ht="18.600000000000001" customHeight="1" x14ac:dyDescent="0.25">
      <c r="B8" s="6"/>
      <c r="C8" s="6"/>
      <c r="D8" s="6"/>
      <c r="E8" s="6"/>
      <c r="F8" s="6"/>
      <c r="G8" s="6"/>
      <c r="H8" s="6"/>
      <c r="I8" s="6"/>
      <c r="J8" s="1"/>
      <c r="K8" s="1"/>
      <c r="L8" s="1"/>
      <c r="M8" s="1"/>
      <c r="N8" s="1"/>
      <c r="O8" s="1"/>
      <c r="P8" s="1"/>
      <c r="Q8" s="1"/>
      <c r="R8" s="1"/>
      <c r="S8" s="1"/>
      <c r="T8" s="1"/>
      <c r="U8" s="1"/>
      <c r="V8" s="1"/>
      <c r="W8" s="1"/>
      <c r="X8" s="1"/>
    </row>
    <row r="9" spans="2:24" x14ac:dyDescent="0.25">
      <c r="B9" s="6"/>
      <c r="C9" s="6"/>
      <c r="D9" s="6"/>
      <c r="E9" s="6"/>
      <c r="F9" s="6"/>
      <c r="G9" s="6"/>
      <c r="H9" s="6"/>
      <c r="I9" s="6"/>
      <c r="J9" s="1"/>
      <c r="K9" s="1"/>
      <c r="L9" s="1"/>
      <c r="M9" s="1"/>
      <c r="N9" s="1"/>
      <c r="O9" s="1"/>
      <c r="P9" s="1"/>
      <c r="Q9" s="1"/>
      <c r="R9" s="1"/>
      <c r="S9" s="1"/>
      <c r="T9" s="1"/>
      <c r="U9" s="1"/>
      <c r="V9" s="1"/>
      <c r="W9" s="1"/>
      <c r="X9" s="1"/>
    </row>
    <row r="10" spans="2:24" ht="13.5" customHeight="1" x14ac:dyDescent="0.25">
      <c r="B10" s="6"/>
      <c r="C10" s="6"/>
      <c r="D10" s="6"/>
      <c r="E10" s="6"/>
      <c r="F10" s="6"/>
      <c r="G10" s="6"/>
      <c r="H10" s="6"/>
      <c r="I10" s="6"/>
      <c r="J10" s="1"/>
      <c r="K10" s="1"/>
      <c r="L10" s="1"/>
      <c r="M10" s="1"/>
      <c r="N10" s="1"/>
      <c r="O10" s="1"/>
      <c r="P10" s="1"/>
      <c r="Q10" s="1"/>
      <c r="R10" s="1"/>
      <c r="S10" s="1"/>
      <c r="T10" s="1"/>
      <c r="U10" s="1"/>
      <c r="V10" s="1"/>
      <c r="W10" s="1"/>
      <c r="X10" s="1"/>
    </row>
    <row r="11" spans="2:24" x14ac:dyDescent="0.25">
      <c r="B11" s="6"/>
      <c r="C11" s="6"/>
      <c r="D11" s="6"/>
      <c r="E11" s="6"/>
      <c r="F11" s="6"/>
      <c r="G11" s="6"/>
      <c r="H11" s="6"/>
      <c r="I11" s="6"/>
      <c r="J11" s="1"/>
      <c r="K11" s="1"/>
      <c r="L11" s="1"/>
      <c r="M11" s="1"/>
      <c r="N11" s="1"/>
      <c r="O11" s="1"/>
      <c r="P11" s="1"/>
      <c r="Q11" s="1"/>
      <c r="R11" s="1"/>
      <c r="S11" s="1"/>
      <c r="T11" s="1"/>
      <c r="U11" s="1"/>
      <c r="V11" s="1"/>
      <c r="W11" s="1"/>
      <c r="X11" s="1"/>
    </row>
    <row r="12" spans="2:24" x14ac:dyDescent="0.25">
      <c r="B12" s="6"/>
      <c r="C12" s="6"/>
      <c r="D12" s="6"/>
      <c r="E12" s="6"/>
      <c r="F12" s="6"/>
      <c r="G12" s="6"/>
      <c r="H12" s="6"/>
      <c r="I12" s="6"/>
      <c r="J12" s="1"/>
      <c r="K12" s="1"/>
      <c r="L12" s="1"/>
      <c r="M12" s="1"/>
      <c r="N12" s="1"/>
      <c r="O12" s="1"/>
      <c r="P12" s="1"/>
      <c r="Q12" s="1"/>
      <c r="R12" s="1"/>
      <c r="S12" s="1"/>
      <c r="T12" s="1"/>
      <c r="U12" s="1"/>
      <c r="V12" s="1"/>
      <c r="W12" s="1"/>
      <c r="X12" s="1"/>
    </row>
    <row r="13" spans="2:24" x14ac:dyDescent="0.25">
      <c r="B13" s="1"/>
      <c r="C13" s="1"/>
      <c r="D13" s="1"/>
      <c r="E13" s="1"/>
      <c r="F13" s="1"/>
      <c r="G13" s="1"/>
      <c r="H13" s="1"/>
      <c r="I13" s="1"/>
      <c r="J13" s="1"/>
      <c r="K13" s="1"/>
      <c r="L13" s="1"/>
      <c r="M13" s="1"/>
      <c r="N13" s="1"/>
      <c r="O13" s="1"/>
      <c r="P13" s="1"/>
      <c r="Q13" s="1"/>
      <c r="R13" s="1"/>
      <c r="S13" s="1"/>
      <c r="T13" s="1"/>
      <c r="U13" s="1"/>
      <c r="V13" s="1"/>
      <c r="W13" s="1"/>
      <c r="X13" s="1"/>
    </row>
    <row r="14" spans="2:24" x14ac:dyDescent="0.25">
      <c r="B14" s="1"/>
      <c r="C14" s="1"/>
      <c r="D14" s="1"/>
      <c r="E14" s="1"/>
      <c r="F14" s="1"/>
      <c r="G14" s="1"/>
      <c r="H14" s="1"/>
      <c r="I14" s="1"/>
      <c r="J14" s="1"/>
      <c r="K14" s="1"/>
      <c r="L14" s="1"/>
      <c r="M14" s="1"/>
      <c r="N14" s="1"/>
      <c r="O14" s="1"/>
      <c r="P14" s="1"/>
      <c r="Q14" s="1"/>
      <c r="R14" s="1"/>
      <c r="S14" s="1"/>
      <c r="T14" s="1"/>
      <c r="U14" s="1"/>
      <c r="V14" s="1"/>
      <c r="W14" s="1"/>
      <c r="X14" s="1"/>
    </row>
    <row r="15" spans="2:24" x14ac:dyDescent="0.25">
      <c r="B15" s="1"/>
      <c r="C15" s="1"/>
      <c r="D15" s="1"/>
      <c r="E15" s="1"/>
      <c r="F15" s="1"/>
      <c r="G15" s="1"/>
      <c r="H15" s="1"/>
      <c r="I15" s="1"/>
      <c r="J15" s="1"/>
      <c r="K15" s="1"/>
      <c r="L15" s="1"/>
      <c r="M15" s="1"/>
      <c r="N15" s="1"/>
      <c r="O15" s="1"/>
      <c r="P15" s="1"/>
      <c r="Q15" s="1"/>
      <c r="R15" s="1"/>
      <c r="S15" s="1"/>
      <c r="T15" s="1"/>
      <c r="U15" s="1"/>
      <c r="V15" s="1"/>
      <c r="W15" s="1"/>
      <c r="X15" s="1"/>
    </row>
    <row r="16" spans="2:24" x14ac:dyDescent="0.25">
      <c r="B16" s="1"/>
      <c r="C16" s="1"/>
      <c r="D16" s="1"/>
      <c r="E16" s="1"/>
      <c r="F16" s="1"/>
      <c r="G16" s="1"/>
      <c r="H16" s="1"/>
      <c r="I16" s="1"/>
      <c r="J16" s="1"/>
      <c r="K16" s="1"/>
      <c r="L16" s="1"/>
      <c r="M16" s="1"/>
      <c r="N16" s="1"/>
      <c r="O16" s="1"/>
      <c r="P16" s="1"/>
      <c r="Q16" s="1"/>
      <c r="R16" s="1"/>
      <c r="S16" s="1"/>
      <c r="T16" s="1"/>
      <c r="U16" s="1"/>
      <c r="V16" s="1"/>
      <c r="W16" s="1"/>
      <c r="X16" s="1"/>
    </row>
    <row r="17" spans="2:24" x14ac:dyDescent="0.25">
      <c r="B17" s="1"/>
      <c r="C17" s="1"/>
      <c r="D17" s="1"/>
      <c r="E17" s="1"/>
      <c r="F17" s="1"/>
      <c r="G17" s="1"/>
      <c r="H17" s="1"/>
      <c r="I17" s="1"/>
      <c r="J17" s="1"/>
      <c r="K17" s="1"/>
      <c r="L17" s="1"/>
      <c r="M17" s="1"/>
      <c r="N17" s="1"/>
      <c r="O17" s="1"/>
      <c r="P17" s="1"/>
      <c r="Q17" s="1"/>
      <c r="R17" s="1"/>
      <c r="S17" s="1"/>
      <c r="T17" s="1"/>
      <c r="U17" s="1"/>
      <c r="V17" s="1"/>
      <c r="W17" s="1"/>
      <c r="X17" s="1"/>
    </row>
  </sheetData>
  <sheetProtection selectLockedCells="1" selectUnlockedCells="1"/>
  <mergeCells count="3">
    <mergeCell ref="B3:X3"/>
    <mergeCell ref="B4:X4"/>
    <mergeCell ref="B6:P6"/>
  </mergeCells>
  <pageMargins left="0.25" right="0.25" top="0.75" bottom="0.75" header="0.3" footer="0.3"/>
  <pageSetup paperSize="8" scale="73" orientation="landscape"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N40"/>
  <sheetViews>
    <sheetView topLeftCell="A4" workbookViewId="0">
      <selection activeCell="L11" sqref="L11"/>
    </sheetView>
  </sheetViews>
  <sheetFormatPr defaultRowHeight="15" outlineLevelRow="1" x14ac:dyDescent="0.25"/>
  <cols>
    <col min="1" max="1" width="2.28515625" customWidth="1"/>
    <col min="2" max="2" width="5.140625" customWidth="1"/>
    <col min="3" max="4" width="9.7109375" customWidth="1"/>
    <col min="5" max="5" width="10.85546875" customWidth="1"/>
    <col min="6" max="6" width="11.42578125" customWidth="1"/>
    <col min="7" max="7" width="11.5703125" customWidth="1"/>
    <col min="8" max="8" width="11.140625" customWidth="1"/>
    <col min="9" max="9" width="11.28515625" customWidth="1"/>
    <col min="10" max="11" width="11.7109375" customWidth="1"/>
    <col min="12" max="12" width="11.28515625" customWidth="1"/>
    <col min="13" max="13" width="10.5703125" customWidth="1"/>
    <col min="14" max="14" width="18.42578125" customWidth="1"/>
  </cols>
  <sheetData>
    <row r="1" spans="2:14" ht="15.6" customHeight="1" outlineLevel="1" x14ac:dyDescent="0.25">
      <c r="B1" s="161" t="s">
        <v>102</v>
      </c>
      <c r="C1" s="161"/>
      <c r="D1" s="161"/>
      <c r="E1" s="161"/>
      <c r="F1" s="161"/>
      <c r="G1" s="161"/>
      <c r="H1" s="161"/>
      <c r="I1" s="161"/>
      <c r="J1" s="161"/>
      <c r="K1" s="161"/>
      <c r="L1" s="161"/>
      <c r="M1" s="161"/>
    </row>
    <row r="2" spans="2:14" ht="28.15" customHeight="1" outlineLevel="1" x14ac:dyDescent="0.25">
      <c r="B2" s="161" t="s">
        <v>0</v>
      </c>
      <c r="C2" s="161"/>
      <c r="D2" s="161"/>
      <c r="E2" s="161"/>
      <c r="F2" s="163"/>
      <c r="G2" s="163"/>
      <c r="H2" s="163"/>
      <c r="I2" s="163"/>
      <c r="J2" s="163"/>
      <c r="K2" s="163"/>
      <c r="L2" s="163"/>
      <c r="M2" s="163"/>
    </row>
    <row r="3" spans="2:14" outlineLevel="1" x14ac:dyDescent="0.25">
      <c r="B3" s="166" t="s">
        <v>1</v>
      </c>
      <c r="C3" s="166"/>
      <c r="D3" s="164"/>
      <c r="E3" s="164"/>
      <c r="F3" s="164"/>
      <c r="G3" s="164"/>
      <c r="H3" s="164"/>
      <c r="I3" s="164"/>
      <c r="J3" s="164"/>
      <c r="K3" s="164"/>
      <c r="L3" s="164"/>
      <c r="M3" s="165"/>
    </row>
    <row r="4" spans="2:14" outlineLevel="1" x14ac:dyDescent="0.25">
      <c r="B4" s="166" t="s">
        <v>2</v>
      </c>
      <c r="C4" s="166"/>
      <c r="D4" s="164"/>
      <c r="E4" s="164"/>
      <c r="F4" s="164"/>
      <c r="G4" s="164"/>
      <c r="H4" s="164"/>
      <c r="I4" s="164"/>
      <c r="J4" s="164"/>
      <c r="K4" s="164"/>
      <c r="L4" s="164"/>
      <c r="M4" s="165"/>
    </row>
    <row r="5" spans="2:14" outlineLevel="1" x14ac:dyDescent="0.25">
      <c r="B5" s="166" t="s">
        <v>96</v>
      </c>
      <c r="C5" s="166"/>
      <c r="D5" s="167"/>
      <c r="E5" s="168"/>
      <c r="F5" s="168"/>
      <c r="G5" s="168"/>
      <c r="H5" s="168"/>
      <c r="I5" s="168"/>
      <c r="J5" s="168"/>
      <c r="K5" s="168"/>
      <c r="L5" s="168"/>
      <c r="M5" s="168"/>
    </row>
    <row r="6" spans="2:14" x14ac:dyDescent="0.25">
      <c r="B6" s="31"/>
      <c r="C6" s="30"/>
      <c r="D6" s="30"/>
      <c r="E6" s="30"/>
      <c r="F6" s="30"/>
      <c r="G6" s="30"/>
      <c r="H6" s="30"/>
      <c r="I6" s="30"/>
      <c r="J6" s="30"/>
      <c r="K6" s="30"/>
      <c r="L6" s="30"/>
      <c r="M6" s="30"/>
    </row>
    <row r="7" spans="2:14" ht="104.25" customHeight="1" x14ac:dyDescent="0.25">
      <c r="B7" s="162" t="s">
        <v>125</v>
      </c>
      <c r="C7" s="162"/>
      <c r="D7" s="162"/>
      <c r="E7" s="162"/>
      <c r="F7" s="162"/>
      <c r="G7" s="162"/>
      <c r="H7" s="162"/>
      <c r="I7" s="162"/>
      <c r="J7" s="162"/>
      <c r="K7" s="162"/>
      <c r="L7" s="162"/>
      <c r="M7" s="162"/>
    </row>
    <row r="8" spans="2:14" ht="15.75" thickBot="1" x14ac:dyDescent="0.3">
      <c r="B8" s="13"/>
      <c r="D8" s="13"/>
    </row>
    <row r="9" spans="2:14" ht="89.25" x14ac:dyDescent="0.25">
      <c r="B9" s="32" t="s">
        <v>6</v>
      </c>
      <c r="C9" s="33" t="s">
        <v>100</v>
      </c>
      <c r="D9" s="34" t="s">
        <v>101</v>
      </c>
      <c r="E9" s="34" t="s">
        <v>89</v>
      </c>
      <c r="F9" s="34" t="s">
        <v>120</v>
      </c>
      <c r="G9" s="35" t="s">
        <v>90</v>
      </c>
      <c r="H9" s="105" t="s">
        <v>118</v>
      </c>
      <c r="I9" s="35" t="s">
        <v>106</v>
      </c>
      <c r="J9" s="35" t="s">
        <v>104</v>
      </c>
      <c r="K9" s="105" t="s">
        <v>119</v>
      </c>
      <c r="L9" s="35" t="s">
        <v>105</v>
      </c>
      <c r="M9" s="36" t="s">
        <v>99</v>
      </c>
      <c r="N9" s="133" t="s">
        <v>124</v>
      </c>
    </row>
    <row r="10" spans="2:14" ht="15.75" thickBot="1" x14ac:dyDescent="0.3">
      <c r="B10" s="32"/>
      <c r="C10" s="37"/>
      <c r="D10" s="38"/>
      <c r="E10" s="38"/>
      <c r="F10" s="38" t="s">
        <v>91</v>
      </c>
      <c r="G10" s="39" t="s">
        <v>91</v>
      </c>
      <c r="H10" s="39" t="s">
        <v>92</v>
      </c>
      <c r="I10" s="39" t="s">
        <v>93</v>
      </c>
      <c r="J10" s="39" t="s">
        <v>91</v>
      </c>
      <c r="K10" s="39" t="s">
        <v>92</v>
      </c>
      <c r="L10" s="39" t="s">
        <v>93</v>
      </c>
      <c r="M10" s="40" t="s">
        <v>93</v>
      </c>
      <c r="N10" s="40"/>
    </row>
    <row r="11" spans="2:14" x14ac:dyDescent="0.25">
      <c r="B11" s="26" t="s">
        <v>4</v>
      </c>
      <c r="C11" s="28" t="s">
        <v>107</v>
      </c>
      <c r="D11" s="14" t="s">
        <v>108</v>
      </c>
      <c r="E11" s="14" t="s">
        <v>94</v>
      </c>
      <c r="F11" s="15">
        <v>60</v>
      </c>
      <c r="G11" s="16">
        <v>40</v>
      </c>
      <c r="H11" s="17">
        <v>0</v>
      </c>
      <c r="I11" s="18">
        <f>G11*H11</f>
        <v>0</v>
      </c>
      <c r="J11" s="16">
        <v>20</v>
      </c>
      <c r="K11" s="19">
        <v>2</v>
      </c>
      <c r="L11" s="20">
        <f>J11*K11</f>
        <v>40</v>
      </c>
      <c r="M11" s="21">
        <f>I11+L11</f>
        <v>40</v>
      </c>
      <c r="N11" s="21"/>
    </row>
    <row r="12" spans="2:14" x14ac:dyDescent="0.25">
      <c r="B12" s="26" t="s">
        <v>9</v>
      </c>
      <c r="C12" s="29"/>
      <c r="D12" s="22"/>
      <c r="E12" s="22"/>
      <c r="F12" s="23"/>
      <c r="G12" s="22"/>
      <c r="H12" s="24"/>
      <c r="I12" s="24"/>
      <c r="J12" s="22"/>
      <c r="K12" s="24"/>
      <c r="L12" s="24"/>
      <c r="M12" s="25"/>
      <c r="N12" s="25"/>
    </row>
    <row r="13" spans="2:14" x14ac:dyDescent="0.25">
      <c r="B13" s="26" t="s">
        <v>11</v>
      </c>
      <c r="C13" s="29"/>
      <c r="D13" s="22"/>
      <c r="E13" s="22"/>
      <c r="F13" s="23"/>
      <c r="G13" s="22"/>
      <c r="H13" s="24"/>
      <c r="I13" s="24"/>
      <c r="J13" s="22"/>
      <c r="K13" s="24"/>
      <c r="L13" s="24"/>
      <c r="M13" s="25"/>
      <c r="N13" s="25"/>
    </row>
    <row r="14" spans="2:14" x14ac:dyDescent="0.25">
      <c r="B14" s="26" t="s">
        <v>12</v>
      </c>
      <c r="C14" s="29"/>
      <c r="D14" s="22"/>
      <c r="E14" s="22"/>
      <c r="F14" s="23"/>
      <c r="G14" s="22"/>
      <c r="H14" s="24"/>
      <c r="I14" s="24"/>
      <c r="J14" s="22"/>
      <c r="K14" s="24"/>
      <c r="L14" s="24"/>
      <c r="M14" s="25"/>
      <c r="N14" s="25"/>
    </row>
    <row r="15" spans="2:14" x14ac:dyDescent="0.25">
      <c r="B15" s="26" t="s">
        <v>13</v>
      </c>
      <c r="C15" s="29"/>
      <c r="D15" s="22"/>
      <c r="E15" s="22"/>
      <c r="F15" s="23"/>
      <c r="G15" s="22"/>
      <c r="H15" s="24"/>
      <c r="I15" s="24"/>
      <c r="J15" s="22"/>
      <c r="K15" s="24"/>
      <c r="L15" s="24"/>
      <c r="M15" s="25"/>
      <c r="N15" s="25"/>
    </row>
    <row r="16" spans="2:14" x14ac:dyDescent="0.25">
      <c r="B16" s="26" t="s">
        <v>95</v>
      </c>
      <c r="C16" s="29"/>
      <c r="D16" s="22"/>
      <c r="E16" s="22"/>
      <c r="F16" s="23"/>
      <c r="G16" s="22"/>
      <c r="H16" s="24"/>
      <c r="I16" s="24"/>
      <c r="J16" s="22"/>
      <c r="K16" s="24"/>
      <c r="L16" s="24"/>
      <c r="M16" s="25"/>
      <c r="N16" s="25"/>
    </row>
    <row r="17" spans="2:14" x14ac:dyDescent="0.25">
      <c r="B17" s="26"/>
      <c r="C17" s="29"/>
      <c r="D17" s="22"/>
      <c r="E17" s="22"/>
      <c r="F17" s="23"/>
      <c r="G17" s="22"/>
      <c r="H17" s="24"/>
      <c r="I17" s="24"/>
      <c r="J17" s="22"/>
      <c r="K17" s="24"/>
      <c r="L17" s="24"/>
      <c r="M17" s="25"/>
      <c r="N17" s="25"/>
    </row>
    <row r="18" spans="2:14" x14ac:dyDescent="0.25">
      <c r="B18" s="26"/>
      <c r="C18" s="29"/>
      <c r="D18" s="22"/>
      <c r="E18" s="22"/>
      <c r="F18" s="23"/>
      <c r="G18" s="22"/>
      <c r="H18" s="24"/>
      <c r="I18" s="24"/>
      <c r="J18" s="22"/>
      <c r="K18" s="24"/>
      <c r="L18" s="24"/>
      <c r="M18" s="25"/>
      <c r="N18" s="25"/>
    </row>
    <row r="19" spans="2:14" x14ac:dyDescent="0.25">
      <c r="B19" s="26"/>
      <c r="C19" s="29"/>
      <c r="D19" s="22"/>
      <c r="E19" s="22"/>
      <c r="F19" s="23"/>
      <c r="G19" s="22"/>
      <c r="H19" s="24"/>
      <c r="I19" s="24"/>
      <c r="J19" s="22"/>
      <c r="K19" s="24"/>
      <c r="L19" s="24"/>
      <c r="M19" s="25"/>
      <c r="N19" s="25"/>
    </row>
    <row r="20" spans="2:14" x14ac:dyDescent="0.25">
      <c r="B20" s="26"/>
      <c r="C20" s="29"/>
      <c r="D20" s="22"/>
      <c r="E20" s="22"/>
      <c r="F20" s="23"/>
      <c r="G20" s="22"/>
      <c r="H20" s="24"/>
      <c r="I20" s="24"/>
      <c r="J20" s="22"/>
      <c r="K20" s="24"/>
      <c r="L20" s="24"/>
      <c r="M20" s="25"/>
      <c r="N20" s="25"/>
    </row>
    <row r="21" spans="2:14" x14ac:dyDescent="0.25">
      <c r="B21" s="26"/>
      <c r="C21" s="29"/>
      <c r="D21" s="22"/>
      <c r="E21" s="22"/>
      <c r="F21" s="23"/>
      <c r="G21" s="22"/>
      <c r="H21" s="24"/>
      <c r="I21" s="24"/>
      <c r="J21" s="22"/>
      <c r="K21" s="24"/>
      <c r="L21" s="24"/>
      <c r="M21" s="25"/>
      <c r="N21" s="25"/>
    </row>
    <row r="22" spans="2:14" x14ac:dyDescent="0.25">
      <c r="B22" s="26"/>
      <c r="C22" s="22"/>
      <c r="D22" s="22"/>
      <c r="E22" s="22"/>
      <c r="F22" s="23"/>
      <c r="G22" s="22"/>
      <c r="H22" s="24"/>
      <c r="I22" s="24"/>
      <c r="J22" s="22"/>
      <c r="K22" s="24"/>
      <c r="L22" s="24"/>
      <c r="M22" s="27"/>
      <c r="N22" s="27"/>
    </row>
    <row r="23" spans="2:14" x14ac:dyDescent="0.25">
      <c r="B23" s="22"/>
      <c r="C23" s="22"/>
      <c r="D23" s="22"/>
      <c r="E23" s="22"/>
      <c r="F23" s="22"/>
      <c r="G23" s="22"/>
      <c r="H23" s="22"/>
      <c r="I23" s="22"/>
      <c r="J23" s="22"/>
      <c r="K23" s="22"/>
      <c r="L23" s="22"/>
      <c r="M23" s="22"/>
      <c r="N23" s="22"/>
    </row>
    <row r="24" spans="2:14" x14ac:dyDescent="0.25">
      <c r="B24" s="22"/>
      <c r="C24" s="22"/>
      <c r="D24" s="22"/>
      <c r="E24" s="22"/>
      <c r="F24" s="22"/>
      <c r="G24" s="22"/>
      <c r="H24" s="22"/>
      <c r="I24" s="22"/>
      <c r="J24" s="22"/>
      <c r="K24" s="22"/>
      <c r="L24" s="22"/>
      <c r="M24" s="22"/>
      <c r="N24" s="22"/>
    </row>
    <row r="25" spans="2:14" x14ac:dyDescent="0.25">
      <c r="B25" s="22"/>
      <c r="C25" s="22"/>
      <c r="D25" s="22"/>
      <c r="E25" s="22"/>
      <c r="F25" s="22"/>
      <c r="G25" s="22"/>
      <c r="H25" s="22"/>
      <c r="I25" s="22"/>
      <c r="J25" s="22"/>
      <c r="K25" s="22"/>
      <c r="L25" s="22"/>
      <c r="M25" s="22"/>
      <c r="N25" s="22"/>
    </row>
    <row r="26" spans="2:14" x14ac:dyDescent="0.25">
      <c r="B26" s="22"/>
      <c r="C26" s="22"/>
      <c r="D26" s="22"/>
      <c r="E26" s="22"/>
      <c r="F26" s="22"/>
      <c r="G26" s="22"/>
      <c r="H26" s="22"/>
      <c r="I26" s="22"/>
      <c r="J26" s="22"/>
      <c r="K26" s="22"/>
      <c r="L26" s="22"/>
      <c r="M26" s="22"/>
      <c r="N26" s="22"/>
    </row>
    <row r="27" spans="2:14" x14ac:dyDescent="0.25">
      <c r="B27" s="22"/>
      <c r="C27" s="22"/>
      <c r="D27" s="22"/>
      <c r="E27" s="22"/>
      <c r="F27" s="22"/>
      <c r="G27" s="22"/>
      <c r="H27" s="22"/>
      <c r="I27" s="22"/>
      <c r="J27" s="22"/>
      <c r="K27" s="22"/>
      <c r="L27" s="22"/>
      <c r="M27" s="22"/>
      <c r="N27" s="22"/>
    </row>
    <row r="28" spans="2:14" x14ac:dyDescent="0.25">
      <c r="B28" s="22"/>
      <c r="C28" s="22"/>
      <c r="D28" s="22"/>
      <c r="E28" s="22"/>
      <c r="F28" s="22"/>
      <c r="G28" s="22"/>
      <c r="H28" s="22"/>
      <c r="I28" s="22"/>
      <c r="J28" s="22"/>
      <c r="K28" s="22"/>
      <c r="L28" s="22"/>
      <c r="M28" s="22"/>
      <c r="N28" s="22"/>
    </row>
    <row r="29" spans="2:14" x14ac:dyDescent="0.25">
      <c r="B29" s="22"/>
      <c r="C29" s="22"/>
      <c r="D29" s="22"/>
      <c r="E29" s="22"/>
      <c r="F29" s="22"/>
      <c r="G29" s="22"/>
      <c r="H29" s="22"/>
      <c r="I29" s="22"/>
      <c r="J29" s="22"/>
      <c r="K29" s="22"/>
      <c r="L29" s="22"/>
      <c r="M29" s="22"/>
      <c r="N29" s="22"/>
    </row>
    <row r="30" spans="2:14" x14ac:dyDescent="0.25">
      <c r="B30" s="22"/>
      <c r="C30" s="22"/>
      <c r="D30" s="22"/>
      <c r="E30" s="22"/>
      <c r="F30" s="22"/>
      <c r="G30" s="22"/>
      <c r="H30" s="22"/>
      <c r="I30" s="22"/>
      <c r="J30" s="22"/>
      <c r="K30" s="22"/>
      <c r="L30" s="22"/>
      <c r="M30" s="22"/>
      <c r="N30" s="22"/>
    </row>
    <row r="31" spans="2:14" x14ac:dyDescent="0.25">
      <c r="B31" s="22"/>
      <c r="C31" s="22"/>
      <c r="D31" s="22"/>
      <c r="E31" s="22"/>
      <c r="F31" s="22"/>
      <c r="G31" s="22"/>
      <c r="H31" s="22"/>
      <c r="I31" s="22"/>
      <c r="J31" s="22"/>
      <c r="K31" s="22"/>
      <c r="L31" s="22"/>
      <c r="M31" s="22"/>
      <c r="N31" s="22"/>
    </row>
    <row r="32" spans="2:14" x14ac:dyDescent="0.25">
      <c r="B32" s="22"/>
      <c r="C32" s="22"/>
      <c r="D32" s="22"/>
      <c r="E32" s="22"/>
      <c r="F32" s="22"/>
      <c r="G32" s="22"/>
      <c r="H32" s="22"/>
      <c r="I32" s="22"/>
      <c r="J32" s="22"/>
      <c r="K32" s="22"/>
      <c r="L32" s="22"/>
      <c r="M32" s="22"/>
      <c r="N32" s="22"/>
    </row>
    <row r="33" spans="2:14" x14ac:dyDescent="0.25">
      <c r="B33" s="22"/>
      <c r="C33" s="22"/>
      <c r="D33" s="22"/>
      <c r="E33" s="22"/>
      <c r="F33" s="22"/>
      <c r="G33" s="22"/>
      <c r="H33" s="22"/>
      <c r="I33" s="22"/>
      <c r="J33" s="22"/>
      <c r="K33" s="22"/>
      <c r="L33" s="22"/>
      <c r="M33" s="22"/>
      <c r="N33" s="22"/>
    </row>
    <row r="34" spans="2:14" x14ac:dyDescent="0.25">
      <c r="B34" s="22"/>
      <c r="C34" s="22"/>
      <c r="D34" s="22"/>
      <c r="E34" s="22"/>
      <c r="F34" s="22"/>
      <c r="G34" s="22"/>
      <c r="H34" s="22"/>
      <c r="I34" s="22"/>
      <c r="J34" s="22"/>
      <c r="K34" s="22"/>
      <c r="L34" s="22"/>
      <c r="M34" s="22"/>
      <c r="N34" s="22"/>
    </row>
    <row r="35" spans="2:14" x14ac:dyDescent="0.25">
      <c r="B35" s="22"/>
      <c r="C35" s="22"/>
      <c r="D35" s="22"/>
      <c r="E35" s="22"/>
      <c r="F35" s="22"/>
      <c r="G35" s="22"/>
      <c r="H35" s="22"/>
      <c r="I35" s="22"/>
      <c r="J35" s="22"/>
      <c r="K35" s="22"/>
      <c r="L35" s="22"/>
      <c r="M35" s="22"/>
      <c r="N35" s="22"/>
    </row>
    <row r="36" spans="2:14" x14ac:dyDescent="0.25">
      <c r="B36" s="22"/>
      <c r="C36" s="22"/>
      <c r="D36" s="22"/>
      <c r="E36" s="22"/>
      <c r="F36" s="22"/>
      <c r="G36" s="22"/>
      <c r="H36" s="22"/>
      <c r="I36" s="22"/>
      <c r="J36" s="22"/>
      <c r="K36" s="22"/>
      <c r="L36" s="22"/>
      <c r="M36" s="22"/>
      <c r="N36" s="22"/>
    </row>
    <row r="37" spans="2:14" x14ac:dyDescent="0.25">
      <c r="B37" s="22"/>
      <c r="C37" s="22"/>
      <c r="D37" s="22"/>
      <c r="E37" s="22"/>
      <c r="F37" s="22"/>
      <c r="G37" s="22"/>
      <c r="H37" s="22"/>
      <c r="I37" s="22"/>
      <c r="J37" s="22"/>
      <c r="K37" s="22"/>
      <c r="L37" s="22"/>
      <c r="M37" s="22"/>
      <c r="N37" s="22"/>
    </row>
    <row r="38" spans="2:14" x14ac:dyDescent="0.25">
      <c r="B38" s="22"/>
      <c r="C38" s="22"/>
      <c r="D38" s="22"/>
      <c r="E38" s="22"/>
      <c r="F38" s="22"/>
      <c r="G38" s="22"/>
      <c r="H38" s="22"/>
      <c r="I38" s="22"/>
      <c r="J38" s="22"/>
      <c r="K38" s="22"/>
      <c r="L38" s="22"/>
      <c r="M38" s="22"/>
      <c r="N38" s="22"/>
    </row>
    <row r="39" spans="2:14" x14ac:dyDescent="0.25">
      <c r="B39" s="22"/>
      <c r="C39" s="22"/>
      <c r="D39" s="22"/>
      <c r="E39" s="22"/>
      <c r="F39" s="22"/>
      <c r="G39" s="22"/>
      <c r="H39" s="22"/>
      <c r="I39" s="22"/>
      <c r="J39" s="22"/>
      <c r="K39" s="22"/>
      <c r="L39" s="22"/>
      <c r="M39" s="22"/>
      <c r="N39" s="22"/>
    </row>
    <row r="40" spans="2:14" x14ac:dyDescent="0.25">
      <c r="B40" s="22"/>
      <c r="C40" s="22"/>
      <c r="D40" s="22"/>
      <c r="E40" s="22"/>
      <c r="F40" s="22"/>
      <c r="G40" s="22"/>
      <c r="H40" s="22"/>
      <c r="I40" s="22"/>
      <c r="J40" s="22"/>
      <c r="K40" s="22"/>
      <c r="L40" s="22"/>
      <c r="M40" s="22"/>
      <c r="N40" s="22"/>
    </row>
  </sheetData>
  <mergeCells count="10">
    <mergeCell ref="B1:M1"/>
    <mergeCell ref="B7:M7"/>
    <mergeCell ref="B2:E2"/>
    <mergeCell ref="F2:M2"/>
    <mergeCell ref="D4:M4"/>
    <mergeCell ref="B5:C5"/>
    <mergeCell ref="D5:M5"/>
    <mergeCell ref="B3:C3"/>
    <mergeCell ref="B4:C4"/>
    <mergeCell ref="D3:M3"/>
  </mergeCells>
  <pageMargins left="0.25" right="0.25"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
  <dimension ref="B1:K60"/>
  <sheetViews>
    <sheetView workbookViewId="0">
      <selection activeCell="H31" sqref="H31"/>
    </sheetView>
  </sheetViews>
  <sheetFormatPr defaultColWidth="8.85546875" defaultRowHeight="15" x14ac:dyDescent="0.25"/>
  <cols>
    <col min="1" max="1" width="8.85546875" style="8"/>
    <col min="2" max="2" width="19.140625" style="8" customWidth="1"/>
    <col min="3" max="3" width="13.140625" style="8" customWidth="1"/>
    <col min="4" max="4" width="8.85546875" style="8"/>
    <col min="5" max="5" width="29.28515625" style="8" customWidth="1"/>
    <col min="6" max="6" width="30.140625" style="8" customWidth="1"/>
    <col min="7" max="7" width="29.28515625" style="8" customWidth="1"/>
    <col min="8" max="10" width="13.140625" style="8" customWidth="1"/>
    <col min="11" max="16384" width="8.85546875" style="8"/>
  </cols>
  <sheetData>
    <row r="1" spans="2:11" x14ac:dyDescent="0.25">
      <c r="E1" s="9" t="s">
        <v>49</v>
      </c>
      <c r="F1" s="9" t="s">
        <v>50</v>
      </c>
      <c r="G1" s="9" t="s">
        <v>51</v>
      </c>
    </row>
    <row r="2" spans="2:11" x14ac:dyDescent="0.25">
      <c r="E2" s="9"/>
      <c r="F2" s="9"/>
      <c r="G2" s="9"/>
    </row>
    <row r="3" spans="2:11" x14ac:dyDescent="0.25">
      <c r="B3" s="10" t="s">
        <v>14</v>
      </c>
      <c r="C3" s="10" t="s">
        <v>54</v>
      </c>
      <c r="E3" s="11">
        <f>DATE(2023,1,1)</f>
        <v>44927</v>
      </c>
      <c r="F3" s="11">
        <f>DATE(2024,1,1)</f>
        <v>45292</v>
      </c>
      <c r="G3" s="11">
        <f>DATE(2025,1,1)</f>
        <v>45658</v>
      </c>
      <c r="I3" s="12">
        <f>E3</f>
        <v>44927</v>
      </c>
      <c r="J3" s="12"/>
      <c r="K3" s="12"/>
    </row>
    <row r="4" spans="2:11" x14ac:dyDescent="0.25">
      <c r="B4" s="10" t="s">
        <v>17</v>
      </c>
      <c r="C4" s="10" t="s">
        <v>57</v>
      </c>
      <c r="E4" s="11">
        <f>DATE(2023,1,6)</f>
        <v>44932</v>
      </c>
      <c r="F4" s="11">
        <f>DATE(2024,1,6)</f>
        <v>45297</v>
      </c>
      <c r="G4" s="11">
        <f>DATE(2025,1,6)</f>
        <v>45663</v>
      </c>
      <c r="I4" s="12">
        <f t="shared" ref="I4:I18" si="0">E4</f>
        <v>44932</v>
      </c>
      <c r="J4" s="12"/>
      <c r="K4" s="12"/>
    </row>
    <row r="5" spans="2:11" x14ac:dyDescent="0.25">
      <c r="B5" s="10" t="s">
        <v>18</v>
      </c>
      <c r="C5" s="10" t="s">
        <v>60</v>
      </c>
      <c r="E5" s="11">
        <f>DATE(2023,4,7)</f>
        <v>45023</v>
      </c>
      <c r="F5" s="11">
        <f>DATE(2024,3,29)</f>
        <v>45380</v>
      </c>
      <c r="G5" s="11">
        <f>DATE(2025,4,18)</f>
        <v>45765</v>
      </c>
      <c r="I5" s="12">
        <f t="shared" si="0"/>
        <v>45023</v>
      </c>
      <c r="J5" s="12"/>
      <c r="K5" s="12"/>
    </row>
    <row r="6" spans="2:11" x14ac:dyDescent="0.25">
      <c r="B6" s="10" t="s">
        <v>23</v>
      </c>
      <c r="C6" s="10" t="s">
        <v>61</v>
      </c>
      <c r="E6" s="11">
        <f>DATE(2023,4,10)</f>
        <v>45026</v>
      </c>
      <c r="F6" s="11">
        <f>DATE(2024,4,1)</f>
        <v>45383</v>
      </c>
      <c r="G6" s="11">
        <f>DATE(2025,4,21)</f>
        <v>45768</v>
      </c>
      <c r="I6" s="12">
        <f t="shared" si="0"/>
        <v>45026</v>
      </c>
      <c r="J6" s="12"/>
      <c r="K6" s="12"/>
    </row>
    <row r="7" spans="2:11" x14ac:dyDescent="0.25">
      <c r="B7" s="10" t="s">
        <v>24</v>
      </c>
      <c r="C7" s="10" t="s">
        <v>62</v>
      </c>
      <c r="E7" s="11">
        <f>DATE(2023,5,1)</f>
        <v>45047</v>
      </c>
      <c r="F7" s="11">
        <f>DATE(2024,5,1)</f>
        <v>45413</v>
      </c>
      <c r="G7" s="11">
        <f>DATE(2025,5,1)</f>
        <v>45778</v>
      </c>
      <c r="I7" s="12">
        <f t="shared" si="0"/>
        <v>45047</v>
      </c>
      <c r="J7" s="12"/>
      <c r="K7" s="12"/>
    </row>
    <row r="8" spans="2:11" x14ac:dyDescent="0.25">
      <c r="B8" s="10" t="s">
        <v>25</v>
      </c>
      <c r="C8" s="10" t="s">
        <v>63</v>
      </c>
      <c r="E8" s="11">
        <f>DATE(2023,5,8)</f>
        <v>45054</v>
      </c>
      <c r="F8" s="11">
        <f>DATE(2024,5,8)</f>
        <v>45420</v>
      </c>
      <c r="G8" s="11">
        <f>DATE(2025,5,8)</f>
        <v>45785</v>
      </c>
      <c r="I8" s="12">
        <f t="shared" si="0"/>
        <v>45054</v>
      </c>
      <c r="J8" s="12"/>
      <c r="K8" s="12"/>
    </row>
    <row r="9" spans="2:11" x14ac:dyDescent="0.25">
      <c r="B9" s="10" t="s">
        <v>26</v>
      </c>
      <c r="C9" s="10" t="s">
        <v>64</v>
      </c>
      <c r="E9" s="11">
        <f>DATE(2023,7,5)</f>
        <v>45112</v>
      </c>
      <c r="F9" s="11">
        <f>DATE(2024,7,5)</f>
        <v>45478</v>
      </c>
      <c r="G9" s="11">
        <f>DATE(2025,7,5)</f>
        <v>45843</v>
      </c>
      <c r="I9" s="12">
        <f t="shared" si="0"/>
        <v>45112</v>
      </c>
      <c r="J9" s="12"/>
      <c r="K9" s="12"/>
    </row>
    <row r="10" spans="2:11" x14ac:dyDescent="0.25">
      <c r="B10" s="10" t="s">
        <v>31</v>
      </c>
      <c r="C10" s="10" t="s">
        <v>31</v>
      </c>
      <c r="E10" s="11">
        <f>DATE(2023,8,29)</f>
        <v>45167</v>
      </c>
      <c r="F10" s="11">
        <f>DATE(2024,8,29)</f>
        <v>45533</v>
      </c>
      <c r="G10" s="11">
        <f>DATE(2025,8,29)</f>
        <v>45898</v>
      </c>
      <c r="I10" s="12">
        <f t="shared" si="0"/>
        <v>45167</v>
      </c>
      <c r="J10" s="12"/>
      <c r="K10" s="12"/>
    </row>
    <row r="11" spans="2:11" x14ac:dyDescent="0.25">
      <c r="B11" s="10" t="s">
        <v>32</v>
      </c>
      <c r="C11" s="10" t="s">
        <v>32</v>
      </c>
      <c r="E11" s="11"/>
      <c r="F11" s="11"/>
      <c r="G11" s="11"/>
      <c r="I11" s="12"/>
      <c r="J11" s="12"/>
      <c r="K11" s="12"/>
    </row>
    <row r="12" spans="2:11" x14ac:dyDescent="0.25">
      <c r="B12" s="10" t="s">
        <v>53</v>
      </c>
      <c r="C12" s="10" t="s">
        <v>52</v>
      </c>
      <c r="E12" s="11">
        <f>DATE(2023,9,15)</f>
        <v>45184</v>
      </c>
      <c r="F12" s="11">
        <f>DATE(2024,9,15)</f>
        <v>45550</v>
      </c>
      <c r="G12" s="11">
        <f>DATE(2025,9,15)</f>
        <v>45915</v>
      </c>
      <c r="I12" s="12">
        <f t="shared" si="0"/>
        <v>45184</v>
      </c>
      <c r="J12" s="12"/>
      <c r="K12" s="12"/>
    </row>
    <row r="13" spans="2:11" x14ac:dyDescent="0.25">
      <c r="B13" s="10" t="s">
        <v>33</v>
      </c>
      <c r="C13" s="10" t="s">
        <v>33</v>
      </c>
      <c r="E13" s="11"/>
      <c r="F13" s="11"/>
      <c r="G13" s="11"/>
      <c r="I13" s="12"/>
      <c r="J13" s="12"/>
      <c r="K13" s="12"/>
    </row>
    <row r="14" spans="2:11" x14ac:dyDescent="0.25">
      <c r="B14" s="10" t="s">
        <v>34</v>
      </c>
      <c r="C14" s="10" t="s">
        <v>34</v>
      </c>
      <c r="E14" s="11">
        <f>DATE(2023,11,1)</f>
        <v>45231</v>
      </c>
      <c r="F14" s="11">
        <f>DATE(2024,11,1)</f>
        <v>45597</v>
      </c>
      <c r="G14" s="11">
        <f>DATE(2025,11,1)</f>
        <v>45962</v>
      </c>
      <c r="I14" s="12">
        <f t="shared" si="0"/>
        <v>45231</v>
      </c>
      <c r="J14" s="12"/>
      <c r="K14" s="12"/>
    </row>
    <row r="15" spans="2:11" x14ac:dyDescent="0.25">
      <c r="B15" s="10" t="s">
        <v>15</v>
      </c>
      <c r="C15" s="10" t="s">
        <v>55</v>
      </c>
      <c r="E15" s="11">
        <f>DATE(2023,11,17)</f>
        <v>45247</v>
      </c>
      <c r="F15" s="11">
        <f>DATE(2024,11,17)</f>
        <v>45613</v>
      </c>
      <c r="G15" s="11"/>
      <c r="I15" s="12">
        <f t="shared" si="0"/>
        <v>45247</v>
      </c>
      <c r="J15" s="12"/>
      <c r="K15" s="12"/>
    </row>
    <row r="16" spans="2:11" x14ac:dyDescent="0.25">
      <c r="B16" s="10" t="s">
        <v>19</v>
      </c>
      <c r="C16" s="10" t="s">
        <v>58</v>
      </c>
      <c r="E16" s="11">
        <f>DATE(2023,12,24)</f>
        <v>45284</v>
      </c>
      <c r="F16" s="11">
        <f>DATE(2024,12,24)</f>
        <v>45650</v>
      </c>
      <c r="G16" s="11">
        <f>DATE(2025,12,24)</f>
        <v>46015</v>
      </c>
      <c r="I16" s="12">
        <f t="shared" si="0"/>
        <v>45284</v>
      </c>
      <c r="J16" s="12"/>
      <c r="K16" s="12"/>
    </row>
    <row r="17" spans="2:11" x14ac:dyDescent="0.25">
      <c r="B17" s="10" t="s">
        <v>20</v>
      </c>
      <c r="C17" s="10" t="s">
        <v>65</v>
      </c>
      <c r="E17" s="11">
        <f>DATE(2023,12,25)</f>
        <v>45285</v>
      </c>
      <c r="F17" s="11">
        <f>DATE(2024,12,25)</f>
        <v>45651</v>
      </c>
      <c r="G17" s="11">
        <f>DATE(2025,12,25)</f>
        <v>46016</v>
      </c>
      <c r="I17" s="12">
        <f t="shared" si="0"/>
        <v>45285</v>
      </c>
      <c r="J17" s="12"/>
      <c r="K17" s="12"/>
    </row>
    <row r="18" spans="2:11" x14ac:dyDescent="0.25">
      <c r="B18" s="10" t="s">
        <v>35</v>
      </c>
      <c r="C18" s="10" t="s">
        <v>66</v>
      </c>
      <c r="E18" s="11">
        <f>DATE(2023,12,26)</f>
        <v>45286</v>
      </c>
      <c r="F18" s="11">
        <f>DATE(2024,12,26)</f>
        <v>45652</v>
      </c>
      <c r="G18" s="11">
        <f>DATE(2025,12,26)</f>
        <v>46017</v>
      </c>
      <c r="I18" s="12">
        <f t="shared" si="0"/>
        <v>45286</v>
      </c>
      <c r="J18" s="12"/>
      <c r="K18" s="12"/>
    </row>
    <row r="19" spans="2:11" x14ac:dyDescent="0.25">
      <c r="B19" s="10" t="s">
        <v>36</v>
      </c>
      <c r="C19" s="10" t="s">
        <v>67</v>
      </c>
      <c r="I19" s="12">
        <f>F3</f>
        <v>45292</v>
      </c>
    </row>
    <row r="20" spans="2:11" x14ac:dyDescent="0.25">
      <c r="B20" s="10" t="s">
        <v>27</v>
      </c>
      <c r="C20" s="10" t="s">
        <v>68</v>
      </c>
      <c r="I20" s="12">
        <f t="shared" ref="I20:I34" si="1">F4</f>
        <v>45297</v>
      </c>
    </row>
    <row r="21" spans="2:11" x14ac:dyDescent="0.25">
      <c r="B21" s="10" t="s">
        <v>28</v>
      </c>
      <c r="C21" s="10" t="s">
        <v>69</v>
      </c>
      <c r="I21" s="12">
        <f t="shared" si="1"/>
        <v>45380</v>
      </c>
    </row>
    <row r="22" spans="2:11" x14ac:dyDescent="0.25">
      <c r="B22" s="10" t="s">
        <v>38</v>
      </c>
      <c r="C22" s="10" t="s">
        <v>38</v>
      </c>
      <c r="I22" s="12">
        <f t="shared" si="1"/>
        <v>45383</v>
      </c>
    </row>
    <row r="23" spans="2:11" x14ac:dyDescent="0.25">
      <c r="B23" s="10" t="s">
        <v>39</v>
      </c>
      <c r="C23" s="10" t="s">
        <v>39</v>
      </c>
      <c r="I23" s="12">
        <f t="shared" si="1"/>
        <v>45413</v>
      </c>
    </row>
    <row r="24" spans="2:11" x14ac:dyDescent="0.25">
      <c r="B24" s="10" t="s">
        <v>37</v>
      </c>
      <c r="C24" s="10" t="s">
        <v>70</v>
      </c>
      <c r="I24" s="12">
        <f t="shared" si="1"/>
        <v>45420</v>
      </c>
    </row>
    <row r="25" spans="2:11" x14ac:dyDescent="0.25">
      <c r="B25" s="10" t="s">
        <v>40</v>
      </c>
      <c r="C25" s="10" t="s">
        <v>40</v>
      </c>
      <c r="I25" s="12">
        <f t="shared" si="1"/>
        <v>45478</v>
      </c>
    </row>
    <row r="26" spans="2:11" x14ac:dyDescent="0.25">
      <c r="B26" s="10" t="s">
        <v>41</v>
      </c>
      <c r="C26" s="10" t="s">
        <v>41</v>
      </c>
      <c r="I26" s="12">
        <f t="shared" si="1"/>
        <v>45533</v>
      </c>
    </row>
    <row r="27" spans="2:11" x14ac:dyDescent="0.25">
      <c r="B27" s="10" t="s">
        <v>16</v>
      </c>
      <c r="C27" s="10" t="s">
        <v>56</v>
      </c>
      <c r="I27" s="12">
        <f t="shared" si="1"/>
        <v>0</v>
      </c>
    </row>
    <row r="28" spans="2:11" x14ac:dyDescent="0.25">
      <c r="B28" s="10" t="s">
        <v>21</v>
      </c>
      <c r="C28" s="10" t="s">
        <v>59</v>
      </c>
      <c r="I28" s="12">
        <f t="shared" si="1"/>
        <v>45550</v>
      </c>
    </row>
    <row r="29" spans="2:11" x14ac:dyDescent="0.25">
      <c r="B29" s="10" t="s">
        <v>22</v>
      </c>
      <c r="C29" s="10" t="s">
        <v>71</v>
      </c>
      <c r="I29" s="12">
        <f t="shared" si="1"/>
        <v>0</v>
      </c>
    </row>
    <row r="30" spans="2:11" x14ac:dyDescent="0.25">
      <c r="B30" s="10" t="s">
        <v>42</v>
      </c>
      <c r="C30" s="10" t="s">
        <v>72</v>
      </c>
      <c r="I30" s="12">
        <f t="shared" si="1"/>
        <v>45597</v>
      </c>
    </row>
    <row r="31" spans="2:11" x14ac:dyDescent="0.25">
      <c r="B31" s="10" t="s">
        <v>43</v>
      </c>
      <c r="C31" s="10" t="s">
        <v>73</v>
      </c>
      <c r="I31" s="12">
        <f t="shared" si="1"/>
        <v>45613</v>
      </c>
    </row>
    <row r="32" spans="2:11" x14ac:dyDescent="0.25">
      <c r="B32" s="10" t="s">
        <v>29</v>
      </c>
      <c r="C32" s="10" t="s">
        <v>74</v>
      </c>
      <c r="I32" s="12">
        <f t="shared" si="1"/>
        <v>45650</v>
      </c>
    </row>
    <row r="33" spans="2:9" x14ac:dyDescent="0.25">
      <c r="B33" s="10" t="s">
        <v>30</v>
      </c>
      <c r="C33" s="10" t="s">
        <v>75</v>
      </c>
      <c r="I33" s="12">
        <f t="shared" si="1"/>
        <v>45651</v>
      </c>
    </row>
    <row r="34" spans="2:9" x14ac:dyDescent="0.25">
      <c r="B34" s="10" t="s">
        <v>45</v>
      </c>
      <c r="C34" s="10" t="s">
        <v>45</v>
      </c>
      <c r="I34" s="12">
        <f t="shared" si="1"/>
        <v>45652</v>
      </c>
    </row>
    <row r="35" spans="2:9" x14ac:dyDescent="0.25">
      <c r="B35" s="10" t="s">
        <v>46</v>
      </c>
      <c r="C35" s="10" t="s">
        <v>46</v>
      </c>
      <c r="I35" s="12">
        <f>G3</f>
        <v>45658</v>
      </c>
    </row>
    <row r="36" spans="2:9" x14ac:dyDescent="0.25">
      <c r="B36" s="10" t="s">
        <v>44</v>
      </c>
      <c r="C36" s="10" t="s">
        <v>76</v>
      </c>
      <c r="I36" s="12">
        <f t="shared" ref="I36:I50" si="2">G4</f>
        <v>45663</v>
      </c>
    </row>
    <row r="37" spans="2:9" x14ac:dyDescent="0.25">
      <c r="B37" s="10" t="s">
        <v>47</v>
      </c>
      <c r="C37" s="10" t="s">
        <v>47</v>
      </c>
      <c r="I37" s="12">
        <f t="shared" si="2"/>
        <v>45765</v>
      </c>
    </row>
    <row r="38" spans="2:9" x14ac:dyDescent="0.25">
      <c r="B38" s="10" t="s">
        <v>48</v>
      </c>
      <c r="C38" s="10" t="s">
        <v>48</v>
      </c>
      <c r="I38" s="12">
        <f t="shared" si="2"/>
        <v>45768</v>
      </c>
    </row>
    <row r="39" spans="2:9" x14ac:dyDescent="0.25">
      <c r="B39" s="10"/>
      <c r="I39" s="12">
        <f t="shared" si="2"/>
        <v>45778</v>
      </c>
    </row>
    <row r="40" spans="2:9" x14ac:dyDescent="0.25">
      <c r="B40" s="10"/>
      <c r="I40" s="12">
        <f t="shared" si="2"/>
        <v>45785</v>
      </c>
    </row>
    <row r="41" spans="2:9" x14ac:dyDescent="0.25">
      <c r="B41" s="10"/>
      <c r="I41" s="12">
        <f t="shared" si="2"/>
        <v>45843</v>
      </c>
    </row>
    <row r="42" spans="2:9" x14ac:dyDescent="0.25">
      <c r="B42" s="10"/>
      <c r="I42" s="12">
        <f t="shared" si="2"/>
        <v>45898</v>
      </c>
    </row>
    <row r="43" spans="2:9" x14ac:dyDescent="0.25">
      <c r="B43" s="10"/>
      <c r="I43" s="12">
        <f t="shared" si="2"/>
        <v>0</v>
      </c>
    </row>
    <row r="44" spans="2:9" x14ac:dyDescent="0.25">
      <c r="B44" s="10"/>
      <c r="I44" s="12">
        <f t="shared" si="2"/>
        <v>45915</v>
      </c>
    </row>
    <row r="45" spans="2:9" x14ac:dyDescent="0.25">
      <c r="B45" s="10"/>
      <c r="I45" s="12">
        <f t="shared" si="2"/>
        <v>0</v>
      </c>
    </row>
    <row r="46" spans="2:9" x14ac:dyDescent="0.25">
      <c r="B46" s="10"/>
      <c r="I46" s="12">
        <f t="shared" si="2"/>
        <v>45962</v>
      </c>
    </row>
    <row r="47" spans="2:9" x14ac:dyDescent="0.25">
      <c r="B47" s="10"/>
      <c r="I47" s="12">
        <f t="shared" si="2"/>
        <v>0</v>
      </c>
    </row>
    <row r="48" spans="2:9" x14ac:dyDescent="0.25">
      <c r="I48" s="12">
        <f t="shared" si="2"/>
        <v>46015</v>
      </c>
    </row>
    <row r="49" spans="9:9" x14ac:dyDescent="0.25">
      <c r="I49" s="12">
        <f t="shared" si="2"/>
        <v>46016</v>
      </c>
    </row>
    <row r="50" spans="9:9" x14ac:dyDescent="0.25">
      <c r="I50" s="12">
        <f t="shared" si="2"/>
        <v>46017</v>
      </c>
    </row>
    <row r="51" spans="9:9" x14ac:dyDescent="0.25">
      <c r="I51" s="12"/>
    </row>
    <row r="52" spans="9:9" x14ac:dyDescent="0.25">
      <c r="I52" s="12"/>
    </row>
    <row r="53" spans="9:9" x14ac:dyDescent="0.25">
      <c r="I53" s="12"/>
    </row>
    <row r="54" spans="9:9" x14ac:dyDescent="0.25">
      <c r="I54" s="12"/>
    </row>
    <row r="55" spans="9:9" x14ac:dyDescent="0.25">
      <c r="I55" s="12"/>
    </row>
    <row r="56" spans="9:9" x14ac:dyDescent="0.25">
      <c r="I56" s="12"/>
    </row>
    <row r="57" spans="9:9" x14ac:dyDescent="0.25">
      <c r="I57" s="12"/>
    </row>
    <row r="58" spans="9:9" x14ac:dyDescent="0.25">
      <c r="I58" s="12"/>
    </row>
    <row r="59" spans="9:9" x14ac:dyDescent="0.25">
      <c r="I59" s="12"/>
    </row>
    <row r="60" spans="9:9" x14ac:dyDescent="0.25">
      <c r="I60" s="12"/>
    </row>
  </sheetData>
  <sheetProtection algorithmName="SHA-512" hashValue="Z7P+vNj7NLdXmOEdSa1sU2rBqhTmXRJnCpvY/m2XW2fSQlz0UxoDcjeNugREiOeXIOkSzPj1exBspfwfHdopMA==" saltValue="zTQGUzL3Jn178B+9KitguQ==" spinCount="100000" sheet="1" objects="1" scenarios="1"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Evidencia hodín</vt:lpstr>
      <vt:lpstr> Evidencia hodín - návod</vt:lpstr>
      <vt:lpstr>Výpočet úhrady klienta</vt:lpstr>
      <vt:lpstr>Pomocné výpočty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Ľubomír Kmec</dc:creator>
  <cp:lastModifiedBy>Zubáľová Ľubica</cp:lastModifiedBy>
  <cp:lastPrinted>2024-02-26T06:58:10Z</cp:lastPrinted>
  <dcterms:created xsi:type="dcterms:W3CDTF">2023-09-10T13:19:40Z</dcterms:created>
  <dcterms:modified xsi:type="dcterms:W3CDTF">2025-11-13T08:10:26Z</dcterms:modified>
</cp:coreProperties>
</file>