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95" windowWidth="12120" windowHeight="7815"/>
  </bookViews>
  <sheets>
    <sheet name="interiérové vybavenie" sheetId="1" r:id="rId1"/>
  </sheets>
  <definedNames>
    <definedName name="_xlnm.Print_Area" localSheetId="0">'interiérové vybavenie'!$A$1:$K$83</definedName>
  </definedNames>
  <calcPr calcId="145621"/>
</workbook>
</file>

<file path=xl/calcChain.xml><?xml version="1.0" encoding="utf-8"?>
<calcChain xmlns="http://schemas.openxmlformats.org/spreadsheetml/2006/main">
  <c r="I70" i="1" l="1"/>
  <c r="J70" i="1" s="1"/>
  <c r="I68" i="1"/>
  <c r="J68" i="1" s="1"/>
  <c r="I66" i="1"/>
  <c r="J66" i="1" s="1"/>
  <c r="I64" i="1"/>
  <c r="J64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8" i="1"/>
  <c r="J38" i="1" s="1"/>
  <c r="I37" i="1"/>
  <c r="J37" i="1" s="1"/>
  <c r="I36" i="1"/>
  <c r="J36" i="1" s="1"/>
  <c r="I35" i="1"/>
  <c r="J35" i="1" s="1"/>
  <c r="I33" i="1"/>
  <c r="J33" i="1" s="1"/>
  <c r="I31" i="1"/>
  <c r="J31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2" i="1"/>
  <c r="J22" i="1" s="1"/>
  <c r="I20" i="1"/>
  <c r="J20" i="1" s="1"/>
  <c r="I19" i="1"/>
  <c r="J19" i="1" s="1"/>
  <c r="I17" i="1"/>
  <c r="I16" i="1"/>
  <c r="J16" i="1" s="1"/>
  <c r="I15" i="1"/>
  <c r="J15" i="1" s="1"/>
  <c r="I14" i="1"/>
  <c r="H15" i="1"/>
  <c r="K15" i="1" s="1"/>
  <c r="H16" i="1"/>
  <c r="K16" i="1" s="1"/>
  <c r="H17" i="1"/>
  <c r="K17" i="1" s="1"/>
  <c r="H19" i="1"/>
  <c r="K19" i="1" s="1"/>
  <c r="H20" i="1"/>
  <c r="K20" i="1" s="1"/>
  <c r="H22" i="1"/>
  <c r="K22" i="1" s="1"/>
  <c r="H24" i="1"/>
  <c r="K24" i="1" s="1"/>
  <c r="H25" i="1"/>
  <c r="K25" i="1" s="1"/>
  <c r="H26" i="1"/>
  <c r="K26" i="1" s="1"/>
  <c r="H27" i="1"/>
  <c r="K27" i="1" s="1"/>
  <c r="H28" i="1"/>
  <c r="K28" i="1" s="1"/>
  <c r="H29" i="1"/>
  <c r="K29" i="1" s="1"/>
  <c r="H31" i="1"/>
  <c r="K31" i="1" s="1"/>
  <c r="H33" i="1"/>
  <c r="K33" i="1" s="1"/>
  <c r="H35" i="1"/>
  <c r="K35" i="1" s="1"/>
  <c r="H36" i="1"/>
  <c r="K36" i="1" s="1"/>
  <c r="H37" i="1"/>
  <c r="K37" i="1" s="1"/>
  <c r="H38" i="1"/>
  <c r="K38" i="1" s="1"/>
  <c r="H40" i="1"/>
  <c r="K40" i="1" s="1"/>
  <c r="H41" i="1"/>
  <c r="K41" i="1" s="1"/>
  <c r="H42" i="1"/>
  <c r="K42" i="1" s="1"/>
  <c r="H43" i="1"/>
  <c r="K43" i="1" s="1"/>
  <c r="H44" i="1"/>
  <c r="K44" i="1" s="1"/>
  <c r="H45" i="1"/>
  <c r="K45" i="1" s="1"/>
  <c r="H46" i="1"/>
  <c r="K46" i="1" s="1"/>
  <c r="H48" i="1"/>
  <c r="K48" i="1" s="1"/>
  <c r="H49" i="1"/>
  <c r="K49" i="1" s="1"/>
  <c r="H50" i="1"/>
  <c r="K50" i="1" s="1"/>
  <c r="H51" i="1"/>
  <c r="K51" i="1" s="1"/>
  <c r="H52" i="1"/>
  <c r="K52" i="1" s="1"/>
  <c r="H53" i="1"/>
  <c r="K53" i="1" s="1"/>
  <c r="H54" i="1"/>
  <c r="K54" i="1" s="1"/>
  <c r="H56" i="1"/>
  <c r="K56" i="1" s="1"/>
  <c r="H57" i="1"/>
  <c r="K57" i="1" s="1"/>
  <c r="H58" i="1"/>
  <c r="K58" i="1" s="1"/>
  <c r="H59" i="1"/>
  <c r="K59" i="1" s="1"/>
  <c r="H60" i="1"/>
  <c r="K60" i="1" s="1"/>
  <c r="H61" i="1"/>
  <c r="K61" i="1" s="1"/>
  <c r="H62" i="1"/>
  <c r="K62" i="1" s="1"/>
  <c r="H64" i="1"/>
  <c r="K64" i="1" s="1"/>
  <c r="H66" i="1"/>
  <c r="K66" i="1" s="1"/>
  <c r="H68" i="1"/>
  <c r="K68" i="1" s="1"/>
  <c r="H70" i="1"/>
  <c r="K70" i="1" s="1"/>
  <c r="H14" i="1"/>
  <c r="K14" i="1" s="1"/>
  <c r="J72" i="1" l="1"/>
  <c r="J17" i="1"/>
  <c r="H72" i="1"/>
  <c r="J14" i="1"/>
  <c r="I72" i="1" l="1"/>
</calcChain>
</file>

<file path=xl/sharedStrings.xml><?xml version="1.0" encoding="utf-8"?>
<sst xmlns="http://schemas.openxmlformats.org/spreadsheetml/2006/main" count="134" uniqueCount="80">
  <si>
    <t>P.Č.</t>
  </si>
  <si>
    <t>Kód položky</t>
  </si>
  <si>
    <t>Popis</t>
  </si>
  <si>
    <t>MJ</t>
  </si>
  <si>
    <t>Množstvo celkom</t>
  </si>
  <si>
    <t>Cena jednotková bez DPH</t>
  </si>
  <si>
    <t>Cena celkom bez DPH</t>
  </si>
  <si>
    <t>DPH 20%</t>
  </si>
  <si>
    <t>Cena celkom s DPH</t>
  </si>
  <si>
    <t>Hmotnosť celkom</t>
  </si>
  <si>
    <t>1</t>
  </si>
  <si>
    <t>2</t>
  </si>
  <si>
    <t>3</t>
  </si>
  <si>
    <t>4</t>
  </si>
  <si>
    <t>5</t>
  </si>
  <si>
    <t>6</t>
  </si>
  <si>
    <t>7</t>
  </si>
  <si>
    <t>8</t>
  </si>
  <si>
    <t>kus</t>
  </si>
  <si>
    <t>kpl</t>
  </si>
  <si>
    <t>Skupina výdavkov</t>
  </si>
  <si>
    <t>Cena jednotková s DPH</t>
  </si>
  <si>
    <t>9</t>
  </si>
  <si>
    <t>10</t>
  </si>
  <si>
    <t>11</t>
  </si>
  <si>
    <t xml:space="preserve">Stavebný objekt:   </t>
  </si>
  <si>
    <t xml:space="preserve"> </t>
  </si>
  <si>
    <t xml:space="preserve">   </t>
  </si>
  <si>
    <t>RD ul. Švermova 33, 073 01  Sobrance</t>
  </si>
  <si>
    <t>Skriňa 2D plechová, uzamykateľná, s policami, rozmer  (Š x V x H)50 x 200 x 100</t>
  </si>
  <si>
    <t>1.03 Jedáleň</t>
  </si>
  <si>
    <t>1.04 Vstupná hala</t>
  </si>
  <si>
    <t>1.07 Kuchyňa</t>
  </si>
  <si>
    <t>1.08 Izba vychovávateľov</t>
  </si>
  <si>
    <t>1.12 WC, kúpeľňa</t>
  </si>
  <si>
    <t>Kúpeľnová skrinka jednokrídlová s policami, materiál drevotrieska pofóliovaná, rozmer (Š x V x H) 50x200x40-farba biela</t>
  </si>
  <si>
    <t>1.18 Sušiareň</t>
  </si>
  <si>
    <t>2.04 Obývacia hala</t>
  </si>
  <si>
    <t>2.05 Izba</t>
  </si>
  <si>
    <t xml:space="preserve">2.06 Izba </t>
  </si>
  <si>
    <t>2.12 Izba</t>
  </si>
  <si>
    <t>2.08 WC dievčatá</t>
  </si>
  <si>
    <t>2.09 WC chlapci</t>
  </si>
  <si>
    <t>2.10 Kúpeľňa chlapci</t>
  </si>
  <si>
    <t>2.11 Kúpeľňa dievčatá</t>
  </si>
  <si>
    <t>Stolička z bukového masívu  potiahnutá látkou , (Š x V x H) 49 x 95 x 59 cm-farba bordová</t>
  </si>
  <si>
    <t>Komoda s dvierkami 2D, pofóliovaná, drevotrieska, uzamykateľná , rozmer (Š x V x H)100 x 80 x 40-farba svetlý buk</t>
  </si>
  <si>
    <t>Komoda so zásuvkami  materiál drevo + poťahová látka, uzamykateľná rozmer (Š x V x H)  100 x 80 x 40 cm-farba svetlý buk</t>
  </si>
  <si>
    <t>Jednoduchý vešiakový panel s botníkom, policou a zrkadlom, materiál drevotrieska pofóliovaná, rozmer (Š x V X H) 90 x 205,6 x 34 cm, 110 x 54 x 1,9 - farba svetlý buk</t>
  </si>
  <si>
    <t>Jedálensky stôl  pevný hranatý tvar, materiál MDF + dýha , rozmer (Š x V x H)90 x 77 x 300 cm-farba svetlý buk</t>
  </si>
  <si>
    <t>Skriňa šatníková 1D, materiál drevotrieska pofóliovaná, uzamykateľná rozmer (Š x V x H) 60 x 200 x 60 cm-farba svetlý buk</t>
  </si>
  <si>
    <t>Skriňa 2D, materiál drevotrieska pofóliovaná, uzamykateľná s vrchnou a spodnou policou , druhá polovica na vešanie rozmer (Š x V x H)100 x 200 x 60-farba svetlý dub</t>
  </si>
  <si>
    <t>Kancelársky stôl so zásuvkami, materiál drevotrieska pofóliovaná, uzamykateľná rozmer (S x V x H) 120 x 75,5 x 60-farba svetlý dub</t>
  </si>
  <si>
    <t>Komoda s dvierkami 2D, pofóliovaná, drevotrieska, uzamykateľná , rozmer (Š x V x H)100 x 80 x 40-farba svetlý dub</t>
  </si>
  <si>
    <t>Komoda so zásuvkami  materiál drevo + poťahová látka, uzamykateľná rozmer (Š x V x H)  100 x 80 x 40 cm-farba svetlý dub</t>
  </si>
  <si>
    <t>Kancelárske kreslo s opierkami na ruky, materiál  plast + poťahová látka, rozmer (Š x V x H) 65 x 100-113 x 70-farba hnedá</t>
  </si>
  <si>
    <t>Kancelárske kreslo s opierkami na ruky, materiál  plast + poťahová látka, rozmer (Š x V x H) 65 x 100-113 x 70-farba  svetlohnedá</t>
  </si>
  <si>
    <t>Obývacia stena pozostavá z TV stolíka, police ,zo závesnej presklennej vitríny a stojaca vitrína, materiál drevotrieska pofóliovaná, rozmer Š x V x H) 300x190x42-farba orech-pozadie biele</t>
  </si>
  <si>
    <t>Konferenčný stolík s úložným priestorom, drevotrieska pofóliovaná, rozmer (Š x V x H)100x50x80-farba orech</t>
  </si>
  <si>
    <t>Počítačový stôl, materiál drevotrieska pofóliovaný, rozmer (Š x V x H) 2800x75,5x90-farba orech</t>
  </si>
  <si>
    <t>Kancelársky stôl so zásuvkami, materiál drevotrieska pofóliovaná, uzamykateľná rozmer (S x V x H) 120 x 75,5 x 60-farba svetlý buk</t>
  </si>
  <si>
    <t>Kancelárske kreslo s opierkami na ruky, materiál  plast + poťahová látka, rozmer (Š x V x H) 65 x 100-113 x 70-farba svetlohnedá</t>
  </si>
  <si>
    <t>Skriňa 2D, materiál drevotrieska pofóliovaná, uzamykateľná s vrchnou a spodnou policou , druhá polovica na vešanie rozmer (Š x V x H)100 x 200 x 60-farba svetlý buk</t>
  </si>
  <si>
    <t>Nástenná polica uzatvárateľná a uzamykateľná, materiál drevotrieska pofóliovaná, rozmer Š x V x H) 110x30x30-farba svetlý buk</t>
  </si>
  <si>
    <t>Nočný stolík  so zásuvkami, materiál drevotrieska pofóliovaný, uzamykateľný rozmer (Š x V x H) 45 x 42,5 x 39-farba svetlý buk</t>
  </si>
  <si>
    <t>Kancelársky stôl so zásuvkami, materiál drevotrieska pofóliovaná, uzamykateľná rozmer (S x V x H) 120 x 75,5 x 60-farba čerešňa</t>
  </si>
  <si>
    <t>Skriňa 2D, materiál drevotrieska pofóliovaná, uzamykateľná s vrchnou a spodnou policou , druhá polovica na vešanie rozmer (Š x V x H)100 x 200 x 60-farba svetlý dub a dvierka tmavý dub</t>
  </si>
  <si>
    <t>Nástenná polica uzatvárateľná a uzamykateľná, materiál drevotrieska pofóliovaná, rozmer Š x V x H) 110x30x30-farba svetlý dub</t>
  </si>
  <si>
    <t>Nočný stolík  so zásuvkami, materiál drevotrieska pofóliovaný, uzamykateľný rozmer (Š x V x H) 45 x 42,5 x 39-farba svetlý dub a dvierka tmavý dub</t>
  </si>
  <si>
    <t>Skriňa 2D, materiál drevotrieska pofóliovaná, uzamykateľná s vrchnou a spodnou policou , druhá polovica na vešanie rozmer (Š x V x H)100 x 200 x 60-farba čerešňa</t>
  </si>
  <si>
    <t>Nástenná polica uzatvárateľná a uzamykateľná, materiál drevotrieska pofóliovaná, rozmer Š x V x H) 110x30x30-farba čerešňa</t>
  </si>
  <si>
    <t>Nočný stolík  so zásuvkami, materiál drevotrieska pofóliovaný, uzamykateľný rozmer (Š x V x H) 45 x 42,5 x 39-farba čerešňa</t>
  </si>
  <si>
    <t>Rozkladacia rovná pohovka materiál drevotrieska pofoliovaná, rozmer š/v/v 190x95x90-farba hnedá</t>
  </si>
  <si>
    <t>Matrac z dutých vlákien rozmer (Š x D)80x195, výška 150</t>
  </si>
  <si>
    <t>Kancelársky stôl so zásuvkami, materiál drevotrieska pofóliovaná, uzamykateľná rozmer (S x V x H) 120 x 75,5 x 60-farba svetlý dub a zásuvky tmavý dub</t>
  </si>
  <si>
    <t>Jednolôžková posteľ s úložným priestorom, z masívneho dreva + rošt drevenným z otočným lamiel rozmmer (Š x V x H) 80x195x38-farba svetlý buk</t>
  </si>
  <si>
    <t>Jednolôžková posteľ s úložným vysúvacím  priestorom,z masívneho dreva + rošt drevenný s otočnými lamelami rozmmer (Š x V x H) 80x195x38, farba čerešňa</t>
  </si>
  <si>
    <t>Jednolôžková posteľ s úložným priestorom, materiál z masívneho dreva + rošt drevenný s otočnými lamelami rozmmer (Š x V x H) 80x195x38-farba svetlý dub</t>
  </si>
  <si>
    <t>Kuchynská linka materiál drevotrieska pofóliovaná + pracovná doska, celkový rozmer (Š x V x H) 690 x 194 x 60, rozdelená na dve časti,  dvojdres nerezový rozmer  120 x 60 , pre zabudovanie: myčka riadu Š 600 mm, kombinovaná mraznička s chladničkou 600 x 2000 , varná plynová doska Š 600 mm, teplovzdušná rúra  Š 600 mm, mikrovlnka + závesný odsávač pár-farba orech. Vrch: 360x60x40, celý uzavretý s otváracím dvierkami do hora, rozdelený na časti po 65 cm. Farba orech.Spodné skrinky zľava linka "A" : skrinka 1-dverová 400x720x580,skrinka 3-zásuvková so zabudovanou varnou doskou 600x720x580,skrinka 1-dverová 400x720x580,skrinka 1-dverová pre zabudovany nerezová dvojdrez 600x720x580,skrinka 1-dverová so zabudovanám nerezovým dvojdrezom 600x720x580,skrinka 1-dverová pre zabudovaná umývačku 600x720x580,skrinka 1-dverová 400x720x580.      Horné skrinky linky casť "A": skrinka 2-dvierková výklopná 400x580x310,skrinka pre zabudovaný odsávač pár 1.dverová výklopná 600x580x310,skrinka 2-dverová výklopná 650x580x310-4ks...............spodné skrinky linky časť "B":skirnka 1-dverová 400x720x580,skrinka 3-zásuvková 1150x720x580,skrinka 1-dverová potravinová 600x720x580, nad nou skrinka pre zabudovaná elektrickú rúru a mikrovlnkou 600x1180x580,skrinka spodná pre zabudovanú kombinovanú chladničku 600x1900x580.</t>
  </si>
  <si>
    <t xml:space="preserve">Interiérové vybavenie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</si>
</sst>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;\-#,##0"/>
    <numFmt numFmtId="165" formatCode="#,##0.000;\-#,##0.000"/>
    <numFmt numFmtId="166" formatCode="#,##0.00_ ;\-#,##0.00\ "/>
  </numFmts>
  <fonts count="10">
    <font>
      <sz val="8"/>
      <name val="MS Sans Serif"/>
      <charset val="1"/>
    </font>
    <font>
      <b/>
      <sz val="14"/>
      <color indexed="10"/>
      <name val="Arial CE"/>
      <charset val="110"/>
    </font>
    <font>
      <sz val="7"/>
      <name val="Arial CE"/>
      <charset val="110"/>
    </font>
    <font>
      <sz val="8"/>
      <name val="Arial CE"/>
      <charset val="110"/>
    </font>
    <font>
      <sz val="8"/>
      <name val="MS Sans Serif"/>
      <family val="2"/>
      <charset val="238"/>
    </font>
    <font>
      <b/>
      <sz val="8"/>
      <name val="Arial CE"/>
      <charset val="110"/>
    </font>
    <font>
      <sz val="8"/>
      <name val="Arial CYR"/>
      <charset val="110"/>
    </font>
    <font>
      <b/>
      <sz val="8"/>
      <color indexed="18"/>
      <name val="Arial CE"/>
      <charset val="110"/>
    </font>
    <font>
      <b/>
      <sz val="8"/>
      <name val="MS Sans Serif"/>
      <family val="2"/>
      <charset val="238"/>
    </font>
    <font>
      <sz val="8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56">
    <xf numFmtId="0" fontId="0" fillId="0" borderId="0" xfId="0" applyAlignment="1">
      <protection locked="0"/>
    </xf>
    <xf numFmtId="0" fontId="3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alignment horizontal="left" vertical="top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2" fillId="2" borderId="0" xfId="0" applyFont="1" applyFill="1" applyAlignment="1" applyProtection="1">
      <alignment horizontal="left"/>
      <protection hidden="1"/>
    </xf>
    <xf numFmtId="0" fontId="3" fillId="2" borderId="0" xfId="0" applyFont="1" applyFill="1" applyAlignment="1" applyProtection="1">
      <alignment horizontal="left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Alignment="1" applyProtection="1">
      <alignment horizontal="left" vertical="top"/>
      <protection hidden="1"/>
    </xf>
    <xf numFmtId="164" fontId="7" fillId="0" borderId="0" xfId="0" applyNumberFormat="1" applyFont="1" applyFill="1" applyAlignment="1" applyProtection="1">
      <alignment horizontal="center" vertical="center"/>
      <protection hidden="1"/>
    </xf>
    <xf numFmtId="0" fontId="7" fillId="0" borderId="0" xfId="0" applyFont="1" applyFill="1" applyAlignment="1" applyProtection="1">
      <alignment horizontal="left" vertical="top" wrapText="1"/>
      <protection hidden="1"/>
    </xf>
    <xf numFmtId="0" fontId="7" fillId="0" borderId="0" xfId="0" applyFont="1" applyFill="1" applyAlignment="1" applyProtection="1">
      <alignment horizontal="left" wrapText="1"/>
      <protection hidden="1"/>
    </xf>
    <xf numFmtId="166" fontId="7" fillId="0" borderId="0" xfId="0" applyNumberFormat="1" applyFont="1" applyFill="1" applyAlignment="1" applyProtection="1">
      <alignment horizontal="right"/>
      <protection hidden="1"/>
    </xf>
    <xf numFmtId="165" fontId="7" fillId="0" borderId="0" xfId="0" applyNumberFormat="1" applyFont="1" applyFill="1" applyAlignment="1" applyProtection="1">
      <alignment horizontal="right"/>
      <protection hidden="1"/>
    </xf>
    <xf numFmtId="164" fontId="5" fillId="0" borderId="0" xfId="0" applyNumberFormat="1" applyFont="1" applyFill="1" applyAlignment="1" applyProtection="1">
      <alignment horizontal="center" vertical="center"/>
      <protection hidden="1"/>
    </xf>
    <xf numFmtId="0" fontId="5" fillId="0" borderId="0" xfId="0" applyFont="1" applyFill="1" applyAlignment="1" applyProtection="1">
      <alignment horizontal="left" vertical="top" wrapText="1"/>
      <protection hidden="1"/>
    </xf>
    <xf numFmtId="0" fontId="5" fillId="0" borderId="0" xfId="0" applyFont="1" applyFill="1" applyAlignment="1" applyProtection="1">
      <alignment horizontal="left" wrapText="1"/>
      <protection hidden="1"/>
    </xf>
    <xf numFmtId="166" fontId="5" fillId="0" borderId="0" xfId="0" applyNumberFormat="1" applyFont="1" applyFill="1" applyAlignment="1" applyProtection="1">
      <alignment horizontal="right"/>
      <protection hidden="1"/>
    </xf>
    <xf numFmtId="165" fontId="5" fillId="0" borderId="0" xfId="0" applyNumberFormat="1" applyFont="1" applyFill="1" applyAlignment="1" applyProtection="1">
      <alignment horizontal="right"/>
      <protection hidden="1"/>
    </xf>
    <xf numFmtId="164" fontId="5" fillId="0" borderId="2" xfId="0" applyNumberFormat="1" applyFont="1" applyFill="1" applyBorder="1" applyAlignment="1" applyProtection="1">
      <alignment horizontal="center" vertical="center"/>
      <protection hidden="1"/>
    </xf>
    <xf numFmtId="0" fontId="5" fillId="3" borderId="2" xfId="0" applyFont="1" applyFill="1" applyBorder="1" applyAlignment="1" applyProtection="1">
      <alignment horizontal="left" vertical="top" wrapText="1"/>
      <protection hidden="1"/>
    </xf>
    <xf numFmtId="0" fontId="3" fillId="3" borderId="2" xfId="0" applyFont="1" applyFill="1" applyBorder="1" applyAlignment="1" applyProtection="1">
      <alignment horizontal="left" vertical="top" wrapText="1"/>
      <protection hidden="1"/>
    </xf>
    <xf numFmtId="0" fontId="5" fillId="0" borderId="2" xfId="0" applyFont="1" applyFill="1" applyBorder="1" applyAlignment="1" applyProtection="1">
      <alignment horizontal="left" wrapText="1"/>
      <protection hidden="1"/>
    </xf>
    <xf numFmtId="166" fontId="5" fillId="0" borderId="2" xfId="0" applyNumberFormat="1" applyFont="1" applyFill="1" applyBorder="1" applyAlignment="1" applyProtection="1">
      <alignment horizontal="right"/>
      <protection hidden="1"/>
    </xf>
    <xf numFmtId="165" fontId="5" fillId="0" borderId="3" xfId="0" applyNumberFormat="1" applyFont="1" applyFill="1" applyBorder="1" applyAlignment="1" applyProtection="1">
      <alignment horizontal="right"/>
      <protection hidden="1"/>
    </xf>
    <xf numFmtId="0" fontId="4" fillId="0" borderId="0" xfId="0" applyFont="1" applyFill="1" applyBorder="1" applyAlignment="1" applyProtection="1">
      <alignment horizontal="left" vertical="top"/>
      <protection hidden="1"/>
    </xf>
    <xf numFmtId="0" fontId="4" fillId="0" borderId="2" xfId="0" applyFont="1" applyFill="1" applyBorder="1" applyAlignment="1" applyProtection="1">
      <alignment horizontal="left" vertical="top"/>
      <protection hidden="1"/>
    </xf>
    <xf numFmtId="0" fontId="3" fillId="0" borderId="5" xfId="0" applyNumberFormat="1" applyFont="1" applyFill="1" applyBorder="1" applyAlignment="1" applyProtection="1">
      <alignment horizontal="center" vertical="center"/>
      <protection hidden="1"/>
    </xf>
    <xf numFmtId="0" fontId="3" fillId="3" borderId="5" xfId="0" applyFont="1" applyFill="1" applyBorder="1" applyAlignment="1" applyProtection="1">
      <alignment horizontal="left" vertical="top" wrapText="1"/>
      <protection hidden="1"/>
    </xf>
    <xf numFmtId="0" fontId="3" fillId="0" borderId="5" xfId="0" applyFont="1" applyFill="1" applyBorder="1" applyAlignment="1" applyProtection="1">
      <alignment horizontal="left" vertical="top" wrapText="1"/>
      <protection hidden="1"/>
    </xf>
    <xf numFmtId="0" fontId="3" fillId="3" borderId="5" xfId="0" applyFont="1" applyFill="1" applyBorder="1" applyAlignment="1" applyProtection="1">
      <alignment horizontal="center" wrapText="1"/>
      <protection hidden="1"/>
    </xf>
    <xf numFmtId="0" fontId="3" fillId="0" borderId="5" xfId="0" applyFont="1" applyFill="1" applyBorder="1" applyAlignment="1" applyProtection="1">
      <alignment horizontal="left" wrapText="1"/>
      <protection hidden="1"/>
    </xf>
    <xf numFmtId="166" fontId="3" fillId="0" borderId="5" xfId="0" applyNumberFormat="1" applyFont="1" applyFill="1" applyBorder="1" applyAlignment="1" applyProtection="1">
      <alignment horizontal="right"/>
      <protection hidden="1"/>
    </xf>
    <xf numFmtId="165" fontId="3" fillId="0" borderId="5" xfId="0" applyNumberFormat="1" applyFont="1" applyFill="1" applyBorder="1" applyAlignment="1" applyProtection="1">
      <alignment horizontal="right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0" borderId="2" xfId="0" applyFont="1" applyFill="1" applyBorder="1" applyAlignment="1" applyProtection="1">
      <alignment vertical="top" wrapText="1"/>
      <protection hidden="1"/>
    </xf>
    <xf numFmtId="0" fontId="3" fillId="3" borderId="2" xfId="0" applyFont="1" applyFill="1" applyBorder="1" applyAlignment="1" applyProtection="1">
      <alignment horizontal="center" wrapText="1"/>
      <protection hidden="1"/>
    </xf>
    <xf numFmtId="0" fontId="3" fillId="0" borderId="2" xfId="0" applyFont="1" applyFill="1" applyBorder="1" applyAlignment="1" applyProtection="1">
      <alignment horizontal="left" wrapText="1"/>
      <protection hidden="1"/>
    </xf>
    <xf numFmtId="166" fontId="3" fillId="0" borderId="2" xfId="0" applyNumberFormat="1" applyFont="1" applyFill="1" applyBorder="1" applyAlignment="1" applyProtection="1">
      <alignment horizontal="right"/>
      <protection hidden="1"/>
    </xf>
    <xf numFmtId="165" fontId="3" fillId="0" borderId="2" xfId="0" applyNumberFormat="1" applyFont="1" applyFill="1" applyBorder="1" applyAlignment="1" applyProtection="1">
      <alignment horizontal="right"/>
      <protection hidden="1"/>
    </xf>
    <xf numFmtId="0" fontId="3" fillId="0" borderId="2" xfId="0" applyFont="1" applyFill="1" applyBorder="1" applyAlignment="1" applyProtection="1">
      <alignment horizontal="left" vertical="top" wrapText="1"/>
      <protection hidden="1"/>
    </xf>
    <xf numFmtId="16" fontId="3" fillId="3" borderId="2" xfId="0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Fill="1" applyBorder="1" applyAlignment="1" applyProtection="1">
      <alignment horizontal="left" vertical="top" wrapText="1"/>
      <protection hidden="1"/>
    </xf>
    <xf numFmtId="166" fontId="9" fillId="0" borderId="2" xfId="0" applyNumberFormat="1" applyFont="1" applyFill="1" applyBorder="1" applyAlignment="1" applyProtection="1">
      <alignment horizontal="right"/>
      <protection hidden="1"/>
    </xf>
    <xf numFmtId="0" fontId="8" fillId="0" borderId="0" xfId="0" applyFont="1" applyFill="1" applyAlignment="1" applyProtection="1">
      <alignment horizontal="left" vertical="center"/>
      <protection hidden="1"/>
    </xf>
    <xf numFmtId="0" fontId="8" fillId="0" borderId="0" xfId="0" applyFont="1" applyFill="1" applyAlignment="1" applyProtection="1">
      <alignment horizontal="right" vertical="center"/>
      <protection hidden="1"/>
    </xf>
    <xf numFmtId="4" fontId="8" fillId="0" borderId="0" xfId="0" applyNumberFormat="1" applyFont="1" applyFill="1" applyAlignment="1" applyProtection="1">
      <alignment horizontal="right" vertical="center"/>
      <protection hidden="1"/>
    </xf>
    <xf numFmtId="166" fontId="5" fillId="0" borderId="2" xfId="0" applyNumberFormat="1" applyFont="1" applyFill="1" applyBorder="1" applyAlignment="1" applyProtection="1">
      <alignment horizontal="right"/>
      <protection locked="0"/>
    </xf>
    <xf numFmtId="166" fontId="3" fillId="0" borderId="5" xfId="0" applyNumberFormat="1" applyFont="1" applyFill="1" applyBorder="1" applyAlignment="1" applyProtection="1">
      <alignment horizontal="right"/>
      <protection locked="0"/>
    </xf>
    <xf numFmtId="0" fontId="8" fillId="0" borderId="0" xfId="0" applyFont="1" applyFill="1" applyAlignment="1" applyProtection="1">
      <alignment horizontal="right" vertical="top"/>
      <protection hidden="1"/>
    </xf>
    <xf numFmtId="4" fontId="8" fillId="0" borderId="0" xfId="0" applyNumberFormat="1" applyFont="1" applyFill="1" applyAlignment="1" applyProtection="1">
      <alignment horizontal="right" vertical="top"/>
      <protection hidden="1"/>
    </xf>
    <xf numFmtId="0" fontId="3" fillId="2" borderId="3" xfId="0" applyFont="1" applyFill="1" applyBorder="1" applyAlignment="1" applyProtection="1">
      <alignment horizontal="left" wrapText="1"/>
      <protection hidden="1"/>
    </xf>
    <xf numFmtId="0" fontId="0" fillId="0" borderId="6" xfId="0" applyBorder="1" applyAlignment="1" applyProtection="1">
      <alignment horizontal="left" wrapText="1"/>
      <protection hidden="1"/>
    </xf>
    <xf numFmtId="0" fontId="0" fillId="0" borderId="4" xfId="0" applyBorder="1" applyAlignment="1" applyProtection="1">
      <alignment horizontal="left" wrapText="1"/>
      <protection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Alignment="1" applyProtection="1">
      <alignment horizontal="left" vertical="center" wrapText="1"/>
      <protection hidden="1"/>
    </xf>
    <xf numFmtId="0" fontId="5" fillId="2" borderId="0" xfId="0" applyFont="1" applyFill="1" applyAlignment="1" applyProtection="1">
      <alignment horizontal="left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75"/>
  <sheetViews>
    <sheetView showGridLines="0" tabSelected="1" topLeftCell="A61" zoomScale="110" zoomScaleNormal="110" workbookViewId="0">
      <selection activeCell="G14" sqref="G14"/>
    </sheetView>
  </sheetViews>
  <sheetFormatPr defaultColWidth="10.6640625" defaultRowHeight="10.5"/>
  <cols>
    <col min="1" max="1" width="6.83203125" style="2" customWidth="1"/>
    <col min="2" max="2" width="17.33203125" style="2" bestFit="1" customWidth="1"/>
    <col min="3" max="3" width="54.1640625" style="2" customWidth="1"/>
    <col min="4" max="4" width="17" style="2" customWidth="1"/>
    <col min="5" max="5" width="4.83203125" style="2" customWidth="1"/>
    <col min="6" max="6" width="11.33203125" style="2" customWidth="1"/>
    <col min="7" max="8" width="11.5" style="2" customWidth="1"/>
    <col min="9" max="9" width="14.33203125" style="2" customWidth="1"/>
    <col min="10" max="10" width="10.83203125" style="2" customWidth="1"/>
    <col min="11" max="11" width="12.6640625" style="2" customWidth="1"/>
    <col min="12" max="12" width="10.6640625" style="2" hidden="1" customWidth="1"/>
    <col min="13" max="16384" width="10.6640625" style="2"/>
  </cols>
  <sheetData>
    <row r="1" spans="1:35" ht="41.25" customHeight="1">
      <c r="A1" s="53" t="s">
        <v>79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1"/>
    </row>
    <row r="2" spans="1:35" ht="11.25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1"/>
    </row>
    <row r="3" spans="1:35" ht="11.25">
      <c r="A3" s="3" t="s">
        <v>25</v>
      </c>
      <c r="B3" s="4"/>
      <c r="C3" s="50" t="s">
        <v>28</v>
      </c>
      <c r="D3" s="51"/>
      <c r="E3" s="51"/>
      <c r="F3" s="51"/>
      <c r="G3" s="51"/>
      <c r="H3" s="51"/>
      <c r="I3" s="51"/>
      <c r="J3" s="51"/>
      <c r="K3" s="52"/>
      <c r="L3" s="1"/>
    </row>
    <row r="4" spans="1:35" ht="11.25">
      <c r="A4" s="55"/>
      <c r="B4" s="55"/>
      <c r="C4" s="3"/>
      <c r="D4" s="3"/>
      <c r="E4" s="4"/>
      <c r="F4" s="5"/>
      <c r="G4" s="4"/>
      <c r="H4" s="4"/>
      <c r="I4" s="4"/>
      <c r="J4" s="4"/>
      <c r="K4" s="4"/>
      <c r="L4" s="1"/>
    </row>
    <row r="5" spans="1:35" ht="11.25">
      <c r="A5" s="5" t="s">
        <v>26</v>
      </c>
      <c r="B5" s="4"/>
      <c r="C5" s="4"/>
      <c r="D5" s="4"/>
      <c r="E5" s="4"/>
      <c r="F5" s="5"/>
      <c r="G5" s="4"/>
      <c r="H5" s="4"/>
      <c r="I5" s="4"/>
      <c r="J5" s="4"/>
      <c r="K5" s="4"/>
      <c r="L5" s="1"/>
    </row>
    <row r="6" spans="1:35" ht="11.25">
      <c r="A6" s="5"/>
      <c r="B6" s="4"/>
      <c r="C6" s="4"/>
      <c r="D6" s="4"/>
      <c r="E6" s="4"/>
      <c r="F6" s="5" t="s">
        <v>27</v>
      </c>
      <c r="G6" s="4"/>
      <c r="H6" s="4"/>
      <c r="I6" s="4"/>
      <c r="J6" s="4"/>
      <c r="K6" s="4"/>
      <c r="L6" s="1"/>
    </row>
    <row r="7" spans="1:35" ht="12" thickBo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1"/>
    </row>
    <row r="8" spans="1:35" ht="34.5" thickBot="1">
      <c r="A8" s="6" t="s">
        <v>0</v>
      </c>
      <c r="B8" s="6" t="s">
        <v>1</v>
      </c>
      <c r="C8" s="6" t="s">
        <v>2</v>
      </c>
      <c r="D8" s="6" t="s">
        <v>20</v>
      </c>
      <c r="E8" s="6" t="s">
        <v>3</v>
      </c>
      <c r="F8" s="6" t="s">
        <v>4</v>
      </c>
      <c r="G8" s="6" t="s">
        <v>5</v>
      </c>
      <c r="H8" s="6" t="s">
        <v>21</v>
      </c>
      <c r="I8" s="6" t="s">
        <v>6</v>
      </c>
      <c r="J8" s="6" t="s">
        <v>7</v>
      </c>
      <c r="K8" s="6" t="s">
        <v>8</v>
      </c>
      <c r="L8" s="6" t="s">
        <v>9</v>
      </c>
    </row>
    <row r="9" spans="1:35" ht="12" thickBot="1">
      <c r="A9" s="6" t="s">
        <v>10</v>
      </c>
      <c r="B9" s="6" t="s">
        <v>11</v>
      </c>
      <c r="C9" s="6" t="s">
        <v>12</v>
      </c>
      <c r="D9" s="6" t="s">
        <v>13</v>
      </c>
      <c r="E9" s="6" t="s">
        <v>14</v>
      </c>
      <c r="F9" s="6" t="s">
        <v>15</v>
      </c>
      <c r="G9" s="6" t="s">
        <v>16</v>
      </c>
      <c r="H9" s="6" t="s">
        <v>17</v>
      </c>
      <c r="I9" s="6" t="s">
        <v>22</v>
      </c>
      <c r="J9" s="6" t="s">
        <v>23</v>
      </c>
      <c r="K9" s="6" t="s">
        <v>24</v>
      </c>
      <c r="L9" s="6" t="s">
        <v>17</v>
      </c>
    </row>
    <row r="10" spans="1:35" ht="11.25">
      <c r="A10" s="1"/>
      <c r="B10" s="7"/>
      <c r="C10" s="7"/>
      <c r="D10" s="7"/>
      <c r="E10" s="1"/>
      <c r="F10" s="1"/>
      <c r="G10" s="1"/>
      <c r="H10" s="1"/>
      <c r="I10" s="1"/>
      <c r="J10" s="1"/>
      <c r="K10" s="1"/>
      <c r="L10" s="1"/>
    </row>
    <row r="11" spans="1:35" ht="11.25">
      <c r="A11" s="8"/>
      <c r="B11" s="9"/>
      <c r="C11" s="9"/>
      <c r="D11" s="9"/>
      <c r="E11" s="10"/>
      <c r="F11" s="11"/>
      <c r="G11" s="11"/>
      <c r="H11" s="11"/>
      <c r="I11" s="11"/>
      <c r="J11" s="11"/>
      <c r="K11" s="11"/>
      <c r="L11" s="12">
        <v>0</v>
      </c>
    </row>
    <row r="12" spans="1:35" ht="11.25">
      <c r="A12" s="13"/>
      <c r="B12" s="14"/>
      <c r="C12" s="14"/>
      <c r="D12" s="14"/>
      <c r="E12" s="15"/>
      <c r="F12" s="16"/>
      <c r="G12" s="16"/>
      <c r="H12" s="16"/>
      <c r="I12" s="16"/>
      <c r="J12" s="16"/>
      <c r="K12" s="16"/>
      <c r="L12" s="17">
        <v>0</v>
      </c>
    </row>
    <row r="13" spans="1:35" s="25" customFormat="1" ht="11.25">
      <c r="A13" s="18"/>
      <c r="B13" s="19"/>
      <c r="C13" s="20" t="s">
        <v>30</v>
      </c>
      <c r="D13" s="19"/>
      <c r="E13" s="21"/>
      <c r="F13" s="22"/>
      <c r="G13" s="46"/>
      <c r="H13" s="22"/>
      <c r="I13" s="22"/>
      <c r="J13" s="22"/>
      <c r="K13" s="22"/>
      <c r="L13" s="23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</row>
    <row r="14" spans="1:35" ht="22.5">
      <c r="A14" s="26">
        <v>1</v>
      </c>
      <c r="B14" s="27"/>
      <c r="C14" s="28" t="s">
        <v>45</v>
      </c>
      <c r="D14" s="29">
        <v>633001</v>
      </c>
      <c r="E14" s="30" t="s">
        <v>18</v>
      </c>
      <c r="F14" s="31">
        <v>11</v>
      </c>
      <c r="G14" s="47">
        <v>0</v>
      </c>
      <c r="H14" s="31">
        <f>G14*1.2</f>
        <v>0</v>
      </c>
      <c r="I14" s="31">
        <f>ROUND(G14*F14,2)</f>
        <v>0</v>
      </c>
      <c r="J14" s="31">
        <f>I14*0.2</f>
        <v>0</v>
      </c>
      <c r="K14" s="31">
        <f>ROUND(H14*F14,2)</f>
        <v>0</v>
      </c>
      <c r="L14" s="32">
        <v>0</v>
      </c>
    </row>
    <row r="15" spans="1:35" ht="22.5">
      <c r="A15" s="33">
        <v>2</v>
      </c>
      <c r="B15" s="20"/>
      <c r="C15" s="34" t="s">
        <v>49</v>
      </c>
      <c r="D15" s="29">
        <v>633001</v>
      </c>
      <c r="E15" s="36" t="s">
        <v>18</v>
      </c>
      <c r="F15" s="37">
        <v>1</v>
      </c>
      <c r="G15" s="47">
        <v>0</v>
      </c>
      <c r="H15" s="37">
        <f>G15*1.2</f>
        <v>0</v>
      </c>
      <c r="I15" s="37">
        <f>ROUND(G15*F15,2)</f>
        <v>0</v>
      </c>
      <c r="J15" s="37">
        <f>I15*0.2</f>
        <v>0</v>
      </c>
      <c r="K15" s="37">
        <f>ROUND(H15*F15,2)</f>
        <v>0</v>
      </c>
      <c r="L15" s="38">
        <v>0</v>
      </c>
    </row>
    <row r="16" spans="1:35" ht="33.75">
      <c r="A16" s="33">
        <v>3</v>
      </c>
      <c r="B16" s="20"/>
      <c r="C16" s="39" t="s">
        <v>46</v>
      </c>
      <c r="D16" s="29">
        <v>633001</v>
      </c>
      <c r="E16" s="36" t="s">
        <v>18</v>
      </c>
      <c r="F16" s="37">
        <v>1</v>
      </c>
      <c r="G16" s="47">
        <v>0</v>
      </c>
      <c r="H16" s="37">
        <f>G16*1.2</f>
        <v>0</v>
      </c>
      <c r="I16" s="37">
        <f>ROUND(G16*F16,2)</f>
        <v>0</v>
      </c>
      <c r="J16" s="37">
        <f>I16*0.2</f>
        <v>0</v>
      </c>
      <c r="K16" s="37">
        <f>ROUND(H16*F16,2)</f>
        <v>0</v>
      </c>
      <c r="L16" s="38">
        <v>0</v>
      </c>
    </row>
    <row r="17" spans="1:12" ht="33.75">
      <c r="A17" s="33">
        <v>4</v>
      </c>
      <c r="B17" s="20"/>
      <c r="C17" s="39" t="s">
        <v>47</v>
      </c>
      <c r="D17" s="29">
        <v>633001</v>
      </c>
      <c r="E17" s="36" t="s">
        <v>18</v>
      </c>
      <c r="F17" s="37">
        <v>1</v>
      </c>
      <c r="G17" s="47">
        <v>0</v>
      </c>
      <c r="H17" s="37">
        <f>G17*1.2</f>
        <v>0</v>
      </c>
      <c r="I17" s="37">
        <f>ROUND(G17*F17,2)</f>
        <v>0</v>
      </c>
      <c r="J17" s="37">
        <f>I17*0.2</f>
        <v>0</v>
      </c>
      <c r="K17" s="37">
        <f>ROUND(H17*F17,2)</f>
        <v>0</v>
      </c>
      <c r="L17" s="38">
        <v>0</v>
      </c>
    </row>
    <row r="18" spans="1:12" ht="11.25">
      <c r="A18" s="33"/>
      <c r="B18" s="20"/>
      <c r="C18" s="40" t="s">
        <v>31</v>
      </c>
      <c r="D18" s="35"/>
      <c r="E18" s="36"/>
      <c r="F18" s="37"/>
      <c r="G18" s="47">
        <v>0</v>
      </c>
      <c r="H18" s="37"/>
      <c r="I18" s="37"/>
      <c r="J18" s="37"/>
      <c r="K18" s="37"/>
      <c r="L18" s="38"/>
    </row>
    <row r="19" spans="1:12" ht="33.75">
      <c r="A19" s="33">
        <v>5</v>
      </c>
      <c r="B19" s="40"/>
      <c r="C19" s="39" t="s">
        <v>48</v>
      </c>
      <c r="D19" s="35">
        <v>633001</v>
      </c>
      <c r="E19" s="36" t="s">
        <v>18</v>
      </c>
      <c r="F19" s="37">
        <v>2</v>
      </c>
      <c r="G19" s="47">
        <v>0</v>
      </c>
      <c r="H19" s="37">
        <f>G19*1.2</f>
        <v>0</v>
      </c>
      <c r="I19" s="37">
        <f>ROUND(G19*F19,2)</f>
        <v>0</v>
      </c>
      <c r="J19" s="37">
        <f>I19*0.2</f>
        <v>0</v>
      </c>
      <c r="K19" s="37">
        <f>ROUND(H19*F19,2)</f>
        <v>0</v>
      </c>
      <c r="L19" s="38">
        <v>0</v>
      </c>
    </row>
    <row r="20" spans="1:12" ht="33.75">
      <c r="A20" s="33">
        <v>6</v>
      </c>
      <c r="B20" s="20"/>
      <c r="C20" s="39" t="s">
        <v>50</v>
      </c>
      <c r="D20" s="35">
        <v>633001</v>
      </c>
      <c r="E20" s="36" t="s">
        <v>18</v>
      </c>
      <c r="F20" s="37">
        <v>3</v>
      </c>
      <c r="G20" s="47">
        <v>0</v>
      </c>
      <c r="H20" s="37">
        <f>G20*1.2</f>
        <v>0</v>
      </c>
      <c r="I20" s="37">
        <f>ROUND(G20*F20,2)</f>
        <v>0</v>
      </c>
      <c r="J20" s="37">
        <f>I20*0.2</f>
        <v>0</v>
      </c>
      <c r="K20" s="37">
        <f>ROUND(H20*F20,2)</f>
        <v>0</v>
      </c>
      <c r="L20" s="38">
        <v>0</v>
      </c>
    </row>
    <row r="21" spans="1:12" ht="11.25">
      <c r="A21" s="33"/>
      <c r="B21" s="20"/>
      <c r="C21" s="20" t="s">
        <v>32</v>
      </c>
      <c r="D21" s="35"/>
      <c r="E21" s="36"/>
      <c r="F21" s="37"/>
      <c r="G21" s="47">
        <v>0</v>
      </c>
      <c r="H21" s="37"/>
      <c r="I21" s="37"/>
      <c r="J21" s="37"/>
      <c r="K21" s="37"/>
      <c r="L21" s="38"/>
    </row>
    <row r="22" spans="1:12" ht="273.75" customHeight="1">
      <c r="A22" s="33">
        <v>7</v>
      </c>
      <c r="B22" s="20"/>
      <c r="C22" s="41" t="s">
        <v>78</v>
      </c>
      <c r="D22" s="35">
        <v>717002</v>
      </c>
      <c r="E22" s="36" t="s">
        <v>18</v>
      </c>
      <c r="F22" s="37">
        <v>1</v>
      </c>
      <c r="G22" s="47">
        <v>0</v>
      </c>
      <c r="H22" s="37">
        <f>G22*1.2</f>
        <v>0</v>
      </c>
      <c r="I22" s="37">
        <f>ROUND(G22*F22,2)</f>
        <v>0</v>
      </c>
      <c r="J22" s="37">
        <f>I22*0.2</f>
        <v>0</v>
      </c>
      <c r="K22" s="37">
        <f>ROUND(H22*F22,2)</f>
        <v>0</v>
      </c>
      <c r="L22" s="38">
        <v>0</v>
      </c>
    </row>
    <row r="23" spans="1:12" ht="11.25">
      <c r="A23" s="33"/>
      <c r="B23" s="20"/>
      <c r="C23" s="20" t="s">
        <v>33</v>
      </c>
      <c r="D23" s="35"/>
      <c r="E23" s="36"/>
      <c r="F23" s="37"/>
      <c r="G23" s="47">
        <v>0</v>
      </c>
      <c r="H23" s="37"/>
      <c r="I23" s="37"/>
      <c r="J23" s="37"/>
      <c r="K23" s="37"/>
      <c r="L23" s="38"/>
    </row>
    <row r="24" spans="1:12" ht="22.5">
      <c r="A24" s="33">
        <v>8</v>
      </c>
      <c r="B24" s="20"/>
      <c r="C24" s="39" t="s">
        <v>72</v>
      </c>
      <c r="D24" s="35">
        <v>633001</v>
      </c>
      <c r="E24" s="36" t="s">
        <v>18</v>
      </c>
      <c r="F24" s="37">
        <v>1</v>
      </c>
      <c r="G24" s="47">
        <v>0</v>
      </c>
      <c r="H24" s="37">
        <f t="shared" ref="H24:H29" si="0">G24*1.2</f>
        <v>0</v>
      </c>
      <c r="I24" s="37">
        <f t="shared" ref="I24:I29" si="1">ROUND(G24*F24,2)</f>
        <v>0</v>
      </c>
      <c r="J24" s="37">
        <f t="shared" ref="J24:J29" si="2">I24*0.2</f>
        <v>0</v>
      </c>
      <c r="K24" s="37">
        <f t="shared" ref="K24:K29" si="3">ROUND(H24*F24,2)</f>
        <v>0</v>
      </c>
      <c r="L24" s="38">
        <v>0</v>
      </c>
    </row>
    <row r="25" spans="1:12" ht="33.75">
      <c r="A25" s="33">
        <v>9</v>
      </c>
      <c r="B25" s="20"/>
      <c r="C25" s="39" t="s">
        <v>51</v>
      </c>
      <c r="D25" s="35">
        <v>633001</v>
      </c>
      <c r="E25" s="36" t="s">
        <v>18</v>
      </c>
      <c r="F25" s="37">
        <v>2</v>
      </c>
      <c r="G25" s="47">
        <v>0</v>
      </c>
      <c r="H25" s="37">
        <f t="shared" si="0"/>
        <v>0</v>
      </c>
      <c r="I25" s="37">
        <f t="shared" si="1"/>
        <v>0</v>
      </c>
      <c r="J25" s="37">
        <f t="shared" si="2"/>
        <v>0</v>
      </c>
      <c r="K25" s="37">
        <f t="shared" si="3"/>
        <v>0</v>
      </c>
      <c r="L25" s="38">
        <v>0</v>
      </c>
    </row>
    <row r="26" spans="1:12" ht="33.75">
      <c r="A26" s="33">
        <v>10</v>
      </c>
      <c r="B26" s="20"/>
      <c r="C26" s="39" t="s">
        <v>52</v>
      </c>
      <c r="D26" s="35">
        <v>633001</v>
      </c>
      <c r="E26" s="36" t="s">
        <v>18</v>
      </c>
      <c r="F26" s="37">
        <v>1</v>
      </c>
      <c r="G26" s="47">
        <v>0</v>
      </c>
      <c r="H26" s="37">
        <f t="shared" si="0"/>
        <v>0</v>
      </c>
      <c r="I26" s="37">
        <f t="shared" si="1"/>
        <v>0</v>
      </c>
      <c r="J26" s="37">
        <f t="shared" si="2"/>
        <v>0</v>
      </c>
      <c r="K26" s="37">
        <f t="shared" si="3"/>
        <v>0</v>
      </c>
      <c r="L26" s="38">
        <v>0</v>
      </c>
    </row>
    <row r="27" spans="1:12" ht="33.75">
      <c r="A27" s="33">
        <v>11</v>
      </c>
      <c r="B27" s="20"/>
      <c r="C27" s="39" t="s">
        <v>53</v>
      </c>
      <c r="D27" s="35">
        <v>633001</v>
      </c>
      <c r="E27" s="36" t="s">
        <v>18</v>
      </c>
      <c r="F27" s="37">
        <v>1</v>
      </c>
      <c r="G27" s="47">
        <v>0</v>
      </c>
      <c r="H27" s="37">
        <f t="shared" si="0"/>
        <v>0</v>
      </c>
      <c r="I27" s="37">
        <f t="shared" si="1"/>
        <v>0</v>
      </c>
      <c r="J27" s="37">
        <f t="shared" si="2"/>
        <v>0</v>
      </c>
      <c r="K27" s="37">
        <f t="shared" si="3"/>
        <v>0</v>
      </c>
      <c r="L27" s="38">
        <v>0</v>
      </c>
    </row>
    <row r="28" spans="1:12" ht="33.75">
      <c r="A28" s="33">
        <v>12</v>
      </c>
      <c r="B28" s="20"/>
      <c r="C28" s="39" t="s">
        <v>54</v>
      </c>
      <c r="D28" s="35">
        <v>633001</v>
      </c>
      <c r="E28" s="36" t="s">
        <v>18</v>
      </c>
      <c r="F28" s="37">
        <v>1</v>
      </c>
      <c r="G28" s="47">
        <v>0</v>
      </c>
      <c r="H28" s="37">
        <f t="shared" si="0"/>
        <v>0</v>
      </c>
      <c r="I28" s="37">
        <f t="shared" si="1"/>
        <v>0</v>
      </c>
      <c r="J28" s="37">
        <f t="shared" si="2"/>
        <v>0</v>
      </c>
      <c r="K28" s="37">
        <f t="shared" si="3"/>
        <v>0</v>
      </c>
      <c r="L28" s="38">
        <v>0</v>
      </c>
    </row>
    <row r="29" spans="1:12" ht="33.75">
      <c r="A29" s="33">
        <v>13</v>
      </c>
      <c r="B29" s="20"/>
      <c r="C29" s="39" t="s">
        <v>55</v>
      </c>
      <c r="D29" s="35">
        <v>633001</v>
      </c>
      <c r="E29" s="36" t="s">
        <v>18</v>
      </c>
      <c r="F29" s="37">
        <v>1</v>
      </c>
      <c r="G29" s="47">
        <v>0</v>
      </c>
      <c r="H29" s="37">
        <f t="shared" si="0"/>
        <v>0</v>
      </c>
      <c r="I29" s="37">
        <f t="shared" si="1"/>
        <v>0</v>
      </c>
      <c r="J29" s="37">
        <f t="shared" si="2"/>
        <v>0</v>
      </c>
      <c r="K29" s="37">
        <f t="shared" si="3"/>
        <v>0</v>
      </c>
      <c r="L29" s="38">
        <v>0</v>
      </c>
    </row>
    <row r="30" spans="1:12" ht="11.25">
      <c r="A30" s="33"/>
      <c r="B30" s="20"/>
      <c r="C30" s="20" t="s">
        <v>34</v>
      </c>
      <c r="D30" s="35"/>
      <c r="E30" s="36"/>
      <c r="F30" s="37"/>
      <c r="G30" s="47">
        <v>0</v>
      </c>
      <c r="H30" s="37"/>
      <c r="I30" s="37"/>
      <c r="J30" s="37"/>
      <c r="K30" s="37"/>
      <c r="L30" s="38"/>
    </row>
    <row r="31" spans="1:12" ht="33.75">
      <c r="A31" s="33">
        <v>14</v>
      </c>
      <c r="B31" s="20"/>
      <c r="C31" s="39" t="s">
        <v>35</v>
      </c>
      <c r="D31" s="35">
        <v>633001</v>
      </c>
      <c r="E31" s="36" t="s">
        <v>18</v>
      </c>
      <c r="F31" s="37">
        <v>2</v>
      </c>
      <c r="G31" s="47">
        <v>0</v>
      </c>
      <c r="H31" s="37">
        <f>G31*1.2</f>
        <v>0</v>
      </c>
      <c r="I31" s="37">
        <f>ROUND(G31*F31,2)</f>
        <v>0</v>
      </c>
      <c r="J31" s="37">
        <f>I31*0.2</f>
        <v>0</v>
      </c>
      <c r="K31" s="37">
        <f>ROUND(H31*F31,2)</f>
        <v>0</v>
      </c>
      <c r="L31" s="38">
        <v>0</v>
      </c>
    </row>
    <row r="32" spans="1:12" ht="11.25">
      <c r="A32" s="33"/>
      <c r="B32" s="20"/>
      <c r="C32" s="20" t="s">
        <v>36</v>
      </c>
      <c r="D32" s="35"/>
      <c r="E32" s="36"/>
      <c r="F32" s="37"/>
      <c r="G32" s="47">
        <v>0</v>
      </c>
      <c r="H32" s="37"/>
      <c r="I32" s="37"/>
      <c r="J32" s="37"/>
      <c r="K32" s="37"/>
      <c r="L32" s="38"/>
    </row>
    <row r="33" spans="1:12" ht="22.5">
      <c r="A33" s="33">
        <v>15</v>
      </c>
      <c r="B33" s="20"/>
      <c r="C33" s="39" t="s">
        <v>29</v>
      </c>
      <c r="D33" s="35">
        <v>633001</v>
      </c>
      <c r="E33" s="36" t="s">
        <v>18</v>
      </c>
      <c r="F33" s="37">
        <v>2</v>
      </c>
      <c r="G33" s="47">
        <v>0</v>
      </c>
      <c r="H33" s="37">
        <f>G33*1.2</f>
        <v>0</v>
      </c>
      <c r="I33" s="37">
        <f>ROUND(G33*F33,2)</f>
        <v>0</v>
      </c>
      <c r="J33" s="37">
        <f>I33*0.2</f>
        <v>0</v>
      </c>
      <c r="K33" s="37">
        <f>ROUND(H33*F33,2)</f>
        <v>0</v>
      </c>
      <c r="L33" s="38">
        <v>0</v>
      </c>
    </row>
    <row r="34" spans="1:12" ht="11.25">
      <c r="A34" s="33"/>
      <c r="B34" s="20"/>
      <c r="C34" s="20" t="s">
        <v>37</v>
      </c>
      <c r="D34" s="35"/>
      <c r="E34" s="36"/>
      <c r="F34" s="37"/>
      <c r="G34" s="47">
        <v>0</v>
      </c>
      <c r="H34" s="37"/>
      <c r="I34" s="37"/>
      <c r="J34" s="37"/>
      <c r="K34" s="37"/>
      <c r="L34" s="38"/>
    </row>
    <row r="35" spans="1:12" ht="33.75">
      <c r="A35" s="33">
        <v>16</v>
      </c>
      <c r="B35" s="20"/>
      <c r="C35" s="39" t="s">
        <v>56</v>
      </c>
      <c r="D35" s="35">
        <v>633001</v>
      </c>
      <c r="E35" s="36" t="s">
        <v>18</v>
      </c>
      <c r="F35" s="37">
        <v>3</v>
      </c>
      <c r="G35" s="47">
        <v>0</v>
      </c>
      <c r="H35" s="37">
        <f>G35*1.2</f>
        <v>0</v>
      </c>
      <c r="I35" s="37">
        <f>ROUND(G35*F35,2)</f>
        <v>0</v>
      </c>
      <c r="J35" s="37">
        <f>I35*0.2</f>
        <v>0</v>
      </c>
      <c r="K35" s="37">
        <f>ROUND(H35*F35,2)</f>
        <v>0</v>
      </c>
      <c r="L35" s="38">
        <v>0</v>
      </c>
    </row>
    <row r="36" spans="1:12" ht="45">
      <c r="A36" s="33">
        <v>17</v>
      </c>
      <c r="B36" s="20"/>
      <c r="C36" s="39" t="s">
        <v>57</v>
      </c>
      <c r="D36" s="35">
        <v>633001</v>
      </c>
      <c r="E36" s="36" t="s">
        <v>18</v>
      </c>
      <c r="F36" s="37">
        <v>1</v>
      </c>
      <c r="G36" s="47">
        <v>0</v>
      </c>
      <c r="H36" s="37">
        <f>G36*1.2</f>
        <v>0</v>
      </c>
      <c r="I36" s="37">
        <f>ROUND(G36*F36,2)</f>
        <v>0</v>
      </c>
      <c r="J36" s="37">
        <f>I36*0.2</f>
        <v>0</v>
      </c>
      <c r="K36" s="37">
        <f>ROUND(H36*F36,2)</f>
        <v>0</v>
      </c>
      <c r="L36" s="38">
        <v>0</v>
      </c>
    </row>
    <row r="37" spans="1:12" ht="22.5">
      <c r="A37" s="33">
        <v>18</v>
      </c>
      <c r="B37" s="20"/>
      <c r="C37" s="39" t="s">
        <v>58</v>
      </c>
      <c r="D37" s="35">
        <v>633001</v>
      </c>
      <c r="E37" s="36" t="s">
        <v>19</v>
      </c>
      <c r="F37" s="37">
        <v>1</v>
      </c>
      <c r="G37" s="47">
        <v>0</v>
      </c>
      <c r="H37" s="37">
        <f>G37*1.2</f>
        <v>0</v>
      </c>
      <c r="I37" s="37">
        <f>ROUND(G37*F37,2)</f>
        <v>0</v>
      </c>
      <c r="J37" s="37">
        <f>I37*0.2</f>
        <v>0</v>
      </c>
      <c r="K37" s="37">
        <f>ROUND(H37*F37,2)</f>
        <v>0</v>
      </c>
      <c r="L37" s="38">
        <v>0</v>
      </c>
    </row>
    <row r="38" spans="1:12" ht="22.5">
      <c r="A38" s="33">
        <v>19</v>
      </c>
      <c r="B38" s="20"/>
      <c r="C38" s="39" t="s">
        <v>59</v>
      </c>
      <c r="D38" s="35">
        <v>633001</v>
      </c>
      <c r="E38" s="36" t="s">
        <v>18</v>
      </c>
      <c r="F38" s="37">
        <v>1</v>
      </c>
      <c r="G38" s="47">
        <v>0</v>
      </c>
      <c r="H38" s="37">
        <f>G38*1.2</f>
        <v>0</v>
      </c>
      <c r="I38" s="37">
        <f>ROUND(G38*F38,2)</f>
        <v>0</v>
      </c>
      <c r="J38" s="37">
        <f>I38*0.2</f>
        <v>0</v>
      </c>
      <c r="K38" s="37">
        <f>ROUND(H38*F38,2)</f>
        <v>0</v>
      </c>
      <c r="L38" s="38">
        <v>0</v>
      </c>
    </row>
    <row r="39" spans="1:12" ht="11.25">
      <c r="A39" s="33"/>
      <c r="B39" s="20"/>
      <c r="C39" s="20" t="s">
        <v>38</v>
      </c>
      <c r="D39" s="35"/>
      <c r="E39" s="36"/>
      <c r="F39" s="37"/>
      <c r="G39" s="47">
        <v>0</v>
      </c>
      <c r="H39" s="37"/>
      <c r="I39" s="37"/>
      <c r="J39" s="37"/>
      <c r="K39" s="37"/>
      <c r="L39" s="38"/>
    </row>
    <row r="40" spans="1:12" ht="33.75">
      <c r="A40" s="33">
        <v>20</v>
      </c>
      <c r="B40" s="20"/>
      <c r="C40" s="39" t="s">
        <v>60</v>
      </c>
      <c r="D40" s="35">
        <v>633001</v>
      </c>
      <c r="E40" s="36" t="s">
        <v>18</v>
      </c>
      <c r="F40" s="37">
        <v>3</v>
      </c>
      <c r="G40" s="47">
        <v>0</v>
      </c>
      <c r="H40" s="37">
        <f t="shared" ref="H40:H46" si="4">G40*1.2</f>
        <v>0</v>
      </c>
      <c r="I40" s="37">
        <f t="shared" ref="I40:I46" si="5">ROUND(G40*F40,2)</f>
        <v>0</v>
      </c>
      <c r="J40" s="37">
        <f t="shared" ref="J40:J46" si="6">I40*0.2</f>
        <v>0</v>
      </c>
      <c r="K40" s="37">
        <f t="shared" ref="K40:K46" si="7">ROUND(H40*F40,2)</f>
        <v>0</v>
      </c>
      <c r="L40" s="38">
        <v>0</v>
      </c>
    </row>
    <row r="41" spans="1:12" ht="33.75">
      <c r="A41" s="33">
        <v>21</v>
      </c>
      <c r="B41" s="20"/>
      <c r="C41" s="39" t="s">
        <v>61</v>
      </c>
      <c r="D41" s="35">
        <v>633001</v>
      </c>
      <c r="E41" s="36" t="s">
        <v>18</v>
      </c>
      <c r="F41" s="37">
        <v>3</v>
      </c>
      <c r="G41" s="47">
        <v>0</v>
      </c>
      <c r="H41" s="37">
        <f t="shared" si="4"/>
        <v>0</v>
      </c>
      <c r="I41" s="37">
        <f t="shared" si="5"/>
        <v>0</v>
      </c>
      <c r="J41" s="37">
        <f t="shared" si="6"/>
        <v>0</v>
      </c>
      <c r="K41" s="37">
        <f t="shared" si="7"/>
        <v>0</v>
      </c>
      <c r="L41" s="38">
        <v>0</v>
      </c>
    </row>
    <row r="42" spans="1:12" ht="33.75">
      <c r="A42" s="33">
        <v>22</v>
      </c>
      <c r="B42" s="20"/>
      <c r="C42" s="39" t="s">
        <v>62</v>
      </c>
      <c r="D42" s="35">
        <v>633001</v>
      </c>
      <c r="E42" s="36" t="s">
        <v>18</v>
      </c>
      <c r="F42" s="37">
        <v>3</v>
      </c>
      <c r="G42" s="47">
        <v>0</v>
      </c>
      <c r="H42" s="37">
        <f t="shared" si="4"/>
        <v>0</v>
      </c>
      <c r="I42" s="37">
        <f t="shared" si="5"/>
        <v>0</v>
      </c>
      <c r="J42" s="37">
        <f t="shared" si="6"/>
        <v>0</v>
      </c>
      <c r="K42" s="37">
        <f t="shared" si="7"/>
        <v>0</v>
      </c>
      <c r="L42" s="38">
        <v>0</v>
      </c>
    </row>
    <row r="43" spans="1:12" ht="33.75">
      <c r="A43" s="33">
        <v>23</v>
      </c>
      <c r="B43" s="20"/>
      <c r="C43" s="39" t="s">
        <v>75</v>
      </c>
      <c r="D43" s="35">
        <v>633001</v>
      </c>
      <c r="E43" s="36" t="s">
        <v>18</v>
      </c>
      <c r="F43" s="37">
        <v>3</v>
      </c>
      <c r="G43" s="47">
        <v>0</v>
      </c>
      <c r="H43" s="37">
        <f t="shared" si="4"/>
        <v>0</v>
      </c>
      <c r="I43" s="37">
        <f t="shared" si="5"/>
        <v>0</v>
      </c>
      <c r="J43" s="37">
        <f t="shared" si="6"/>
        <v>0</v>
      </c>
      <c r="K43" s="37">
        <f t="shared" si="7"/>
        <v>0</v>
      </c>
      <c r="L43" s="38">
        <v>0</v>
      </c>
    </row>
    <row r="44" spans="1:12" ht="11.25">
      <c r="A44" s="33">
        <v>24</v>
      </c>
      <c r="B44" s="20"/>
      <c r="C44" s="41" t="s">
        <v>73</v>
      </c>
      <c r="D44" s="35">
        <v>633001</v>
      </c>
      <c r="E44" s="36" t="s">
        <v>18</v>
      </c>
      <c r="F44" s="42">
        <v>3</v>
      </c>
      <c r="G44" s="47">
        <v>0</v>
      </c>
      <c r="H44" s="37">
        <f t="shared" si="4"/>
        <v>0</v>
      </c>
      <c r="I44" s="37">
        <f t="shared" si="5"/>
        <v>0</v>
      </c>
      <c r="J44" s="37">
        <f t="shared" si="6"/>
        <v>0</v>
      </c>
      <c r="K44" s="37">
        <f t="shared" si="7"/>
        <v>0</v>
      </c>
      <c r="L44" s="38">
        <v>0</v>
      </c>
    </row>
    <row r="45" spans="1:12" ht="33.75">
      <c r="A45" s="33">
        <v>25</v>
      </c>
      <c r="B45" s="20"/>
      <c r="C45" s="39" t="s">
        <v>63</v>
      </c>
      <c r="D45" s="35">
        <v>633001</v>
      </c>
      <c r="E45" s="36" t="s">
        <v>18</v>
      </c>
      <c r="F45" s="37">
        <v>3</v>
      </c>
      <c r="G45" s="47">
        <v>0</v>
      </c>
      <c r="H45" s="37">
        <f t="shared" si="4"/>
        <v>0</v>
      </c>
      <c r="I45" s="37">
        <f t="shared" si="5"/>
        <v>0</v>
      </c>
      <c r="J45" s="37">
        <f t="shared" si="6"/>
        <v>0</v>
      </c>
      <c r="K45" s="37">
        <f t="shared" si="7"/>
        <v>0</v>
      </c>
      <c r="L45" s="38">
        <v>0</v>
      </c>
    </row>
    <row r="46" spans="1:12" ht="33.75">
      <c r="A46" s="33">
        <v>26</v>
      </c>
      <c r="B46" s="20"/>
      <c r="C46" s="39" t="s">
        <v>64</v>
      </c>
      <c r="D46" s="35">
        <v>633001</v>
      </c>
      <c r="E46" s="36" t="s">
        <v>18</v>
      </c>
      <c r="F46" s="37">
        <v>3</v>
      </c>
      <c r="G46" s="47">
        <v>0</v>
      </c>
      <c r="H46" s="37">
        <f t="shared" si="4"/>
        <v>0</v>
      </c>
      <c r="I46" s="37">
        <f t="shared" si="5"/>
        <v>0</v>
      </c>
      <c r="J46" s="37">
        <f t="shared" si="6"/>
        <v>0</v>
      </c>
      <c r="K46" s="37">
        <f t="shared" si="7"/>
        <v>0</v>
      </c>
      <c r="L46" s="38">
        <v>0</v>
      </c>
    </row>
    <row r="47" spans="1:12" ht="11.25">
      <c r="A47" s="33"/>
      <c r="B47" s="20"/>
      <c r="C47" s="20" t="s">
        <v>39</v>
      </c>
      <c r="D47" s="35"/>
      <c r="E47" s="36"/>
      <c r="F47" s="37"/>
      <c r="G47" s="47">
        <v>0</v>
      </c>
      <c r="H47" s="37"/>
      <c r="I47" s="37"/>
      <c r="J47" s="37"/>
      <c r="K47" s="37"/>
      <c r="L47" s="38"/>
    </row>
    <row r="48" spans="1:12" ht="33.75">
      <c r="A48" s="33">
        <v>27</v>
      </c>
      <c r="B48" s="20"/>
      <c r="C48" s="39" t="s">
        <v>65</v>
      </c>
      <c r="D48" s="35">
        <v>633001</v>
      </c>
      <c r="E48" s="36" t="s">
        <v>18</v>
      </c>
      <c r="F48" s="37">
        <v>2</v>
      </c>
      <c r="G48" s="47">
        <v>0</v>
      </c>
      <c r="H48" s="37">
        <f t="shared" ref="H48:H54" si="8">G48*1.2</f>
        <v>0</v>
      </c>
      <c r="I48" s="37">
        <f t="shared" ref="I48:I54" si="9">ROUND(G48*F48,2)</f>
        <v>0</v>
      </c>
      <c r="J48" s="37">
        <f t="shared" ref="J48:J54" si="10">I48*0.2</f>
        <v>0</v>
      </c>
      <c r="K48" s="37">
        <f t="shared" ref="K48:K54" si="11">ROUND(H48*F48,2)</f>
        <v>0</v>
      </c>
      <c r="L48" s="38">
        <v>0</v>
      </c>
    </row>
    <row r="49" spans="1:12" ht="33.75">
      <c r="A49" s="33">
        <v>28</v>
      </c>
      <c r="B49" s="20"/>
      <c r="C49" s="39" t="s">
        <v>61</v>
      </c>
      <c r="D49" s="35">
        <v>633001</v>
      </c>
      <c r="E49" s="36" t="s">
        <v>18</v>
      </c>
      <c r="F49" s="37">
        <v>2</v>
      </c>
      <c r="G49" s="47">
        <v>0</v>
      </c>
      <c r="H49" s="37">
        <f t="shared" si="8"/>
        <v>0</v>
      </c>
      <c r="I49" s="37">
        <f t="shared" si="9"/>
        <v>0</v>
      </c>
      <c r="J49" s="37">
        <f t="shared" si="10"/>
        <v>0</v>
      </c>
      <c r="K49" s="37">
        <f t="shared" si="11"/>
        <v>0</v>
      </c>
      <c r="L49" s="38">
        <v>0</v>
      </c>
    </row>
    <row r="50" spans="1:12" ht="33.75">
      <c r="A50" s="33">
        <v>29</v>
      </c>
      <c r="B50" s="20"/>
      <c r="C50" s="39" t="s">
        <v>69</v>
      </c>
      <c r="D50" s="35">
        <v>633001</v>
      </c>
      <c r="E50" s="36" t="s">
        <v>18</v>
      </c>
      <c r="F50" s="37">
        <v>2</v>
      </c>
      <c r="G50" s="47">
        <v>0</v>
      </c>
      <c r="H50" s="37">
        <f t="shared" si="8"/>
        <v>0</v>
      </c>
      <c r="I50" s="37">
        <f t="shared" si="9"/>
        <v>0</v>
      </c>
      <c r="J50" s="37">
        <f t="shared" si="10"/>
        <v>0</v>
      </c>
      <c r="K50" s="37">
        <f t="shared" si="11"/>
        <v>0</v>
      </c>
      <c r="L50" s="38">
        <v>0</v>
      </c>
    </row>
    <row r="51" spans="1:12" ht="37.5" customHeight="1">
      <c r="A51" s="33">
        <v>30</v>
      </c>
      <c r="B51" s="20"/>
      <c r="C51" s="39" t="s">
        <v>76</v>
      </c>
      <c r="D51" s="35">
        <v>633001</v>
      </c>
      <c r="E51" s="36" t="s">
        <v>18</v>
      </c>
      <c r="F51" s="37">
        <v>2</v>
      </c>
      <c r="G51" s="47">
        <v>0</v>
      </c>
      <c r="H51" s="37">
        <f t="shared" si="8"/>
        <v>0</v>
      </c>
      <c r="I51" s="37">
        <f t="shared" si="9"/>
        <v>0</v>
      </c>
      <c r="J51" s="37">
        <f t="shared" si="10"/>
        <v>0</v>
      </c>
      <c r="K51" s="37">
        <f t="shared" si="11"/>
        <v>0</v>
      </c>
      <c r="L51" s="38">
        <v>0</v>
      </c>
    </row>
    <row r="52" spans="1:12" ht="11.25">
      <c r="A52" s="33">
        <v>31</v>
      </c>
      <c r="B52" s="20"/>
      <c r="C52" s="41" t="s">
        <v>73</v>
      </c>
      <c r="D52" s="35">
        <v>633001</v>
      </c>
      <c r="E52" s="36" t="s">
        <v>18</v>
      </c>
      <c r="F52" s="37">
        <v>2</v>
      </c>
      <c r="G52" s="47">
        <v>0</v>
      </c>
      <c r="H52" s="37">
        <f t="shared" si="8"/>
        <v>0</v>
      </c>
      <c r="I52" s="37">
        <f t="shared" si="9"/>
        <v>0</v>
      </c>
      <c r="J52" s="37">
        <f t="shared" si="10"/>
        <v>0</v>
      </c>
      <c r="K52" s="37">
        <f t="shared" si="11"/>
        <v>0</v>
      </c>
      <c r="L52" s="38">
        <v>0</v>
      </c>
    </row>
    <row r="53" spans="1:12" ht="33.75">
      <c r="A53" s="33">
        <v>32</v>
      </c>
      <c r="B53" s="20"/>
      <c r="C53" s="39" t="s">
        <v>70</v>
      </c>
      <c r="D53" s="35">
        <v>633001</v>
      </c>
      <c r="E53" s="36" t="s">
        <v>18</v>
      </c>
      <c r="F53" s="37">
        <v>2</v>
      </c>
      <c r="G53" s="47">
        <v>0</v>
      </c>
      <c r="H53" s="37">
        <f t="shared" si="8"/>
        <v>0</v>
      </c>
      <c r="I53" s="37">
        <f t="shared" si="9"/>
        <v>0</v>
      </c>
      <c r="J53" s="37">
        <f t="shared" si="10"/>
        <v>0</v>
      </c>
      <c r="K53" s="37">
        <f t="shared" si="11"/>
        <v>0</v>
      </c>
      <c r="L53" s="38">
        <v>0</v>
      </c>
    </row>
    <row r="54" spans="1:12" ht="22.5">
      <c r="A54" s="33">
        <v>33</v>
      </c>
      <c r="B54" s="20"/>
      <c r="C54" s="39" t="s">
        <v>71</v>
      </c>
      <c r="D54" s="35">
        <v>633001</v>
      </c>
      <c r="E54" s="36" t="s">
        <v>18</v>
      </c>
      <c r="F54" s="37">
        <v>2</v>
      </c>
      <c r="G54" s="47">
        <v>0</v>
      </c>
      <c r="H54" s="37">
        <f t="shared" si="8"/>
        <v>0</v>
      </c>
      <c r="I54" s="37">
        <f t="shared" si="9"/>
        <v>0</v>
      </c>
      <c r="J54" s="37">
        <f t="shared" si="10"/>
        <v>0</v>
      </c>
      <c r="K54" s="37">
        <f t="shared" si="11"/>
        <v>0</v>
      </c>
      <c r="L54" s="38">
        <v>0</v>
      </c>
    </row>
    <row r="55" spans="1:12" ht="11.25">
      <c r="A55" s="33"/>
      <c r="B55" s="20"/>
      <c r="C55" s="20" t="s">
        <v>40</v>
      </c>
      <c r="D55" s="35"/>
      <c r="E55" s="36"/>
      <c r="F55" s="37"/>
      <c r="G55" s="47">
        <v>0</v>
      </c>
      <c r="H55" s="37"/>
      <c r="I55" s="37"/>
      <c r="J55" s="37"/>
      <c r="K55" s="37"/>
      <c r="L55" s="38"/>
    </row>
    <row r="56" spans="1:12" ht="33.75">
      <c r="A56" s="33">
        <v>34</v>
      </c>
      <c r="B56" s="20"/>
      <c r="C56" s="39" t="s">
        <v>74</v>
      </c>
      <c r="D56" s="35">
        <v>633001</v>
      </c>
      <c r="E56" s="36" t="s">
        <v>18</v>
      </c>
      <c r="F56" s="37">
        <v>2</v>
      </c>
      <c r="G56" s="47">
        <v>0</v>
      </c>
      <c r="H56" s="37">
        <f t="shared" ref="H56:H62" si="12">G56*1.2</f>
        <v>0</v>
      </c>
      <c r="I56" s="37">
        <f t="shared" ref="I56:I62" si="13">ROUND(G56*F56,2)</f>
        <v>0</v>
      </c>
      <c r="J56" s="37">
        <f t="shared" ref="J56:J62" si="14">I56*0.2</f>
        <v>0</v>
      </c>
      <c r="K56" s="37">
        <f t="shared" ref="K56:K62" si="15">ROUND(H56*F56,2)</f>
        <v>0</v>
      </c>
      <c r="L56" s="38">
        <v>0</v>
      </c>
    </row>
    <row r="57" spans="1:12" ht="33.75">
      <c r="A57" s="33">
        <v>35</v>
      </c>
      <c r="B57" s="20"/>
      <c r="C57" s="39" t="s">
        <v>61</v>
      </c>
      <c r="D57" s="35">
        <v>633001</v>
      </c>
      <c r="E57" s="36" t="s">
        <v>18</v>
      </c>
      <c r="F57" s="37">
        <v>2</v>
      </c>
      <c r="G57" s="47">
        <v>0</v>
      </c>
      <c r="H57" s="37">
        <f t="shared" si="12"/>
        <v>0</v>
      </c>
      <c r="I57" s="37">
        <f t="shared" si="13"/>
        <v>0</v>
      </c>
      <c r="J57" s="37">
        <f t="shared" si="14"/>
        <v>0</v>
      </c>
      <c r="K57" s="37">
        <f t="shared" si="15"/>
        <v>0</v>
      </c>
      <c r="L57" s="38">
        <v>0</v>
      </c>
    </row>
    <row r="58" spans="1:12" ht="45">
      <c r="A58" s="33">
        <v>36</v>
      </c>
      <c r="B58" s="20"/>
      <c r="C58" s="39" t="s">
        <v>66</v>
      </c>
      <c r="D58" s="35">
        <v>633001</v>
      </c>
      <c r="E58" s="36" t="s">
        <v>18</v>
      </c>
      <c r="F58" s="37">
        <v>2</v>
      </c>
      <c r="G58" s="47">
        <v>0</v>
      </c>
      <c r="H58" s="37">
        <f t="shared" si="12"/>
        <v>0</v>
      </c>
      <c r="I58" s="37">
        <f t="shared" si="13"/>
        <v>0</v>
      </c>
      <c r="J58" s="37">
        <f t="shared" si="14"/>
        <v>0</v>
      </c>
      <c r="K58" s="37">
        <f t="shared" si="15"/>
        <v>0</v>
      </c>
      <c r="L58" s="38">
        <v>0</v>
      </c>
    </row>
    <row r="59" spans="1:12" ht="33.75">
      <c r="A59" s="33">
        <v>37</v>
      </c>
      <c r="B59" s="20"/>
      <c r="C59" s="39" t="s">
        <v>77</v>
      </c>
      <c r="D59" s="35">
        <v>633001</v>
      </c>
      <c r="E59" s="36" t="s">
        <v>18</v>
      </c>
      <c r="F59" s="37">
        <v>2</v>
      </c>
      <c r="G59" s="47">
        <v>0</v>
      </c>
      <c r="H59" s="37">
        <f t="shared" si="12"/>
        <v>0</v>
      </c>
      <c r="I59" s="37">
        <f t="shared" si="13"/>
        <v>0</v>
      </c>
      <c r="J59" s="37">
        <f t="shared" si="14"/>
        <v>0</v>
      </c>
      <c r="K59" s="37">
        <f t="shared" si="15"/>
        <v>0</v>
      </c>
      <c r="L59" s="38">
        <v>0</v>
      </c>
    </row>
    <row r="60" spans="1:12" ht="11.25">
      <c r="A60" s="33">
        <v>38</v>
      </c>
      <c r="B60" s="20"/>
      <c r="C60" s="41" t="s">
        <v>73</v>
      </c>
      <c r="D60" s="35">
        <v>633001</v>
      </c>
      <c r="E60" s="36" t="s">
        <v>18</v>
      </c>
      <c r="F60" s="37">
        <v>2</v>
      </c>
      <c r="G60" s="47">
        <v>0</v>
      </c>
      <c r="H60" s="37">
        <f t="shared" si="12"/>
        <v>0</v>
      </c>
      <c r="I60" s="37">
        <f t="shared" si="13"/>
        <v>0</v>
      </c>
      <c r="J60" s="37">
        <f t="shared" si="14"/>
        <v>0</v>
      </c>
      <c r="K60" s="37">
        <f t="shared" si="15"/>
        <v>0</v>
      </c>
      <c r="L60" s="38">
        <v>0</v>
      </c>
    </row>
    <row r="61" spans="1:12" ht="33.75">
      <c r="A61" s="33">
        <v>39</v>
      </c>
      <c r="B61" s="20"/>
      <c r="C61" s="39" t="s">
        <v>67</v>
      </c>
      <c r="D61" s="35">
        <v>633001</v>
      </c>
      <c r="E61" s="36" t="s">
        <v>18</v>
      </c>
      <c r="F61" s="37">
        <v>2</v>
      </c>
      <c r="G61" s="47">
        <v>0</v>
      </c>
      <c r="H61" s="37">
        <f t="shared" si="12"/>
        <v>0</v>
      </c>
      <c r="I61" s="37">
        <f t="shared" si="13"/>
        <v>0</v>
      </c>
      <c r="J61" s="37">
        <f t="shared" si="14"/>
        <v>0</v>
      </c>
      <c r="K61" s="37">
        <f t="shared" si="15"/>
        <v>0</v>
      </c>
      <c r="L61" s="38">
        <v>0</v>
      </c>
    </row>
    <row r="62" spans="1:12" ht="33.75">
      <c r="A62" s="33">
        <v>40</v>
      </c>
      <c r="B62" s="20"/>
      <c r="C62" s="39" t="s">
        <v>68</v>
      </c>
      <c r="D62" s="35">
        <v>633001</v>
      </c>
      <c r="E62" s="36" t="s">
        <v>18</v>
      </c>
      <c r="F62" s="37">
        <v>2</v>
      </c>
      <c r="G62" s="47">
        <v>0</v>
      </c>
      <c r="H62" s="37">
        <f t="shared" si="12"/>
        <v>0</v>
      </c>
      <c r="I62" s="37">
        <f t="shared" si="13"/>
        <v>0</v>
      </c>
      <c r="J62" s="37">
        <f t="shared" si="14"/>
        <v>0</v>
      </c>
      <c r="K62" s="37">
        <f t="shared" si="15"/>
        <v>0</v>
      </c>
      <c r="L62" s="38">
        <v>0</v>
      </c>
    </row>
    <row r="63" spans="1:12" ht="11.25">
      <c r="A63" s="33"/>
      <c r="B63" s="20"/>
      <c r="C63" s="20" t="s">
        <v>41</v>
      </c>
      <c r="D63" s="35"/>
      <c r="E63" s="36"/>
      <c r="F63" s="37"/>
      <c r="G63" s="47">
        <v>0</v>
      </c>
      <c r="H63" s="37"/>
      <c r="I63" s="37"/>
      <c r="J63" s="37"/>
      <c r="K63" s="37"/>
      <c r="L63" s="38"/>
    </row>
    <row r="64" spans="1:12" ht="33.75">
      <c r="A64" s="33">
        <v>41</v>
      </c>
      <c r="B64" s="20"/>
      <c r="C64" s="39" t="s">
        <v>35</v>
      </c>
      <c r="D64" s="35">
        <v>633001</v>
      </c>
      <c r="E64" s="36" t="s">
        <v>18</v>
      </c>
      <c r="F64" s="37">
        <v>1</v>
      </c>
      <c r="G64" s="47">
        <v>0</v>
      </c>
      <c r="H64" s="37">
        <f>G64*1.2</f>
        <v>0</v>
      </c>
      <c r="I64" s="37">
        <f>ROUND(G64*F64,2)</f>
        <v>0</v>
      </c>
      <c r="J64" s="37">
        <f>I64*0.2</f>
        <v>0</v>
      </c>
      <c r="K64" s="37">
        <f>ROUND(H64*F64,2)</f>
        <v>0</v>
      </c>
      <c r="L64" s="38">
        <v>0</v>
      </c>
    </row>
    <row r="65" spans="1:12" ht="11.25">
      <c r="A65" s="33"/>
      <c r="B65" s="20"/>
      <c r="C65" s="20" t="s">
        <v>42</v>
      </c>
      <c r="D65" s="35"/>
      <c r="E65" s="36"/>
      <c r="F65" s="37"/>
      <c r="G65" s="47">
        <v>0</v>
      </c>
      <c r="H65" s="37"/>
      <c r="I65" s="37"/>
      <c r="J65" s="37"/>
      <c r="K65" s="37"/>
      <c r="L65" s="38"/>
    </row>
    <row r="66" spans="1:12" ht="33.75">
      <c r="A66" s="33">
        <v>42</v>
      </c>
      <c r="B66" s="20"/>
      <c r="C66" s="39" t="s">
        <v>35</v>
      </c>
      <c r="D66" s="35">
        <v>633001</v>
      </c>
      <c r="E66" s="36" t="s">
        <v>18</v>
      </c>
      <c r="F66" s="37">
        <v>1</v>
      </c>
      <c r="G66" s="47">
        <v>0</v>
      </c>
      <c r="H66" s="37">
        <f>G66*1.2</f>
        <v>0</v>
      </c>
      <c r="I66" s="37">
        <f>ROUND(G66*F66,2)</f>
        <v>0</v>
      </c>
      <c r="J66" s="37">
        <f>I66*0.2</f>
        <v>0</v>
      </c>
      <c r="K66" s="37">
        <f>ROUND(H66*F66,2)</f>
        <v>0</v>
      </c>
      <c r="L66" s="38">
        <v>0</v>
      </c>
    </row>
    <row r="67" spans="1:12" ht="11.25">
      <c r="A67" s="33"/>
      <c r="B67" s="20"/>
      <c r="C67" s="40" t="s">
        <v>43</v>
      </c>
      <c r="D67" s="35"/>
      <c r="E67" s="36"/>
      <c r="F67" s="37"/>
      <c r="G67" s="47">
        <v>0</v>
      </c>
      <c r="H67" s="37"/>
      <c r="I67" s="37"/>
      <c r="J67" s="37"/>
      <c r="K67" s="37"/>
      <c r="L67" s="38"/>
    </row>
    <row r="68" spans="1:12" ht="33.75">
      <c r="A68" s="33">
        <v>43</v>
      </c>
      <c r="B68" s="40"/>
      <c r="C68" s="39" t="s">
        <v>35</v>
      </c>
      <c r="D68" s="35">
        <v>633001</v>
      </c>
      <c r="E68" s="36" t="s">
        <v>18</v>
      </c>
      <c r="F68" s="37">
        <v>4</v>
      </c>
      <c r="G68" s="47">
        <v>0</v>
      </c>
      <c r="H68" s="37">
        <f>G68*1.2</f>
        <v>0</v>
      </c>
      <c r="I68" s="37">
        <f>ROUND(G68*F68,2)</f>
        <v>0</v>
      </c>
      <c r="J68" s="37">
        <f>I68*0.2</f>
        <v>0</v>
      </c>
      <c r="K68" s="37">
        <f>ROUND(H68*F68,2)</f>
        <v>0</v>
      </c>
      <c r="L68" s="38">
        <v>0</v>
      </c>
    </row>
    <row r="69" spans="1:12" ht="11.25">
      <c r="A69" s="33"/>
      <c r="B69" s="40"/>
      <c r="C69" s="20" t="s">
        <v>44</v>
      </c>
      <c r="D69" s="35"/>
      <c r="E69" s="36"/>
      <c r="F69" s="37"/>
      <c r="G69" s="47">
        <v>0</v>
      </c>
      <c r="H69" s="37"/>
      <c r="I69" s="37"/>
      <c r="J69" s="37"/>
      <c r="K69" s="37"/>
      <c r="L69" s="38"/>
    </row>
    <row r="70" spans="1:12" ht="33.75">
      <c r="A70" s="33">
        <v>44</v>
      </c>
      <c r="B70" s="20"/>
      <c r="C70" s="39" t="s">
        <v>35</v>
      </c>
      <c r="D70" s="35">
        <v>633001</v>
      </c>
      <c r="E70" s="36" t="s">
        <v>18</v>
      </c>
      <c r="F70" s="37">
        <v>1</v>
      </c>
      <c r="G70" s="47">
        <v>0</v>
      </c>
      <c r="H70" s="37">
        <f>G70*1.2</f>
        <v>0</v>
      </c>
      <c r="I70" s="37">
        <f t="shared" ref="I70" si="16">ROUND(G70*F70,2)</f>
        <v>0</v>
      </c>
      <c r="J70" s="37">
        <f t="shared" ref="J70" si="17">I70*0.2</f>
        <v>0</v>
      </c>
      <c r="K70" s="37">
        <f>ROUND(H70*F70,2)</f>
        <v>0</v>
      </c>
      <c r="L70" s="38">
        <v>0</v>
      </c>
    </row>
    <row r="72" spans="1:12" s="44" customFormat="1" ht="12.75" customHeight="1">
      <c r="B72" s="43" t="s">
        <v>6</v>
      </c>
      <c r="C72" s="43"/>
      <c r="H72" s="45">
        <f>SUM(I14:I70)</f>
        <v>0</v>
      </c>
      <c r="I72" s="45">
        <f>SUM(J14:J70)</f>
        <v>0</v>
      </c>
      <c r="J72" s="45">
        <f>SUM(K14:K70)</f>
        <v>0</v>
      </c>
    </row>
    <row r="73" spans="1:12" s="44" customFormat="1" ht="12.75" customHeight="1">
      <c r="C73" s="43" t="s">
        <v>7</v>
      </c>
      <c r="D73" s="43"/>
      <c r="I73" s="45"/>
      <c r="J73" s="45"/>
      <c r="K73" s="45"/>
    </row>
    <row r="74" spans="1:12" s="44" customFormat="1" ht="12.75" customHeight="1">
      <c r="C74" s="43" t="s">
        <v>8</v>
      </c>
      <c r="D74" s="43"/>
      <c r="I74" s="45"/>
      <c r="J74" s="45"/>
      <c r="K74" s="45"/>
    </row>
    <row r="75" spans="1:12">
      <c r="G75" s="48"/>
      <c r="J75" s="49"/>
    </row>
  </sheetData>
  <sheetProtection password="986B" sheet="1" objects="1" scenarios="1"/>
  <mergeCells count="3">
    <mergeCell ref="C3:K3"/>
    <mergeCell ref="A1:K1"/>
    <mergeCell ref="A4:B4"/>
  </mergeCells>
  <pageMargins left="0.39370078740157483" right="0.39370078740157483" top="0.78740157480314965" bottom="0.78740157480314965" header="0" footer="0"/>
  <pageSetup paperSize="9" scale="70" fitToHeight="100" orientation="portrait" blackAndWhite="1" r:id="rId1"/>
  <headerFooter alignWithMargins="0"/>
  <ignoredErrors>
    <ignoredError sqref="A9:K9" numberStoredAsText="1"/>
    <ignoredError sqref="H72:J72 H70:K70 H14:K17 H19:K20 H22:K22 H24:K29 H31:K31 H33:K33 H35:K38 H40:K46 H48:K54 H56:K62 H64:K64 H66:K66 H68:K6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interiérové vybavenie</vt:lpstr>
      <vt:lpstr>'interiérové vybavenie'!Oblasť_tlače</vt:lpstr>
    </vt:vector>
  </TitlesOfParts>
  <Company>UPVAR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igliar</dc:creator>
  <cp:lastModifiedBy>Lihánová Mariana</cp:lastModifiedBy>
  <cp:lastPrinted>2013-05-15T09:16:46Z</cp:lastPrinted>
  <dcterms:created xsi:type="dcterms:W3CDTF">2012-03-08T10:23:47Z</dcterms:created>
  <dcterms:modified xsi:type="dcterms:W3CDTF">2014-01-20T10:12:06Z</dcterms:modified>
</cp:coreProperties>
</file>