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/>
  </bookViews>
  <sheets>
    <sheet name="interiérové vybavenie" sheetId="1" r:id="rId1"/>
  </sheets>
  <definedNames>
    <definedName name="_xlnm.Print_Area" localSheetId="0">'interiérové vybavenie'!$A$1:$K$44</definedName>
  </definedNames>
  <calcPr calcId="145621"/>
</workbook>
</file>

<file path=xl/calcChain.xml><?xml version="1.0" encoding="utf-8"?>
<calcChain xmlns="http://schemas.openxmlformats.org/spreadsheetml/2006/main">
  <c r="J33" i="1" l="1"/>
  <c r="K33" i="1"/>
  <c r="I33" i="1"/>
  <c r="H31" i="1" l="1"/>
  <c r="I31" i="1" l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I12" i="1"/>
  <c r="J12" i="1" s="1"/>
  <c r="I11" i="1"/>
  <c r="J11" i="1" s="1"/>
  <c r="I10" i="1"/>
  <c r="H11" i="1"/>
  <c r="K11" i="1" s="1"/>
  <c r="H12" i="1"/>
  <c r="K12" i="1" s="1"/>
  <c r="H13" i="1"/>
  <c r="K13" i="1" s="1"/>
  <c r="H14" i="1"/>
  <c r="K14" i="1" s="1"/>
  <c r="H15" i="1"/>
  <c r="K15" i="1" s="1"/>
  <c r="H16" i="1"/>
  <c r="K16" i="1" s="1"/>
  <c r="H17" i="1"/>
  <c r="K17" i="1" s="1"/>
  <c r="H18" i="1"/>
  <c r="K18" i="1" s="1"/>
  <c r="H19" i="1"/>
  <c r="K19" i="1" s="1"/>
  <c r="H20" i="1"/>
  <c r="K20" i="1" s="1"/>
  <c r="H21" i="1"/>
  <c r="K21" i="1" s="1"/>
  <c r="H22" i="1"/>
  <c r="K22" i="1" s="1"/>
  <c r="H23" i="1"/>
  <c r="K23" i="1" s="1"/>
  <c r="H24" i="1"/>
  <c r="K24" i="1" s="1"/>
  <c r="H25" i="1"/>
  <c r="K25" i="1" s="1"/>
  <c r="H26" i="1"/>
  <c r="K26" i="1" s="1"/>
  <c r="H27" i="1"/>
  <c r="K27" i="1" s="1"/>
  <c r="H28" i="1"/>
  <c r="K28" i="1" s="1"/>
  <c r="H29" i="1"/>
  <c r="K29" i="1" s="1"/>
  <c r="H30" i="1"/>
  <c r="K30" i="1" s="1"/>
  <c r="K31" i="1"/>
  <c r="H10" i="1"/>
  <c r="K10" i="1" s="1"/>
  <c r="J13" i="1"/>
  <c r="J10" i="1"/>
</calcChain>
</file>

<file path=xl/sharedStrings.xml><?xml version="1.0" encoding="utf-8"?>
<sst xmlns="http://schemas.openxmlformats.org/spreadsheetml/2006/main" count="76" uniqueCount="53">
  <si>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</si>
  <si>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</si>
  <si>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</si>
  <si>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</si>
  <si>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</si>
  <si>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</si>
  <si>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</si>
  <si>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</si>
  <si>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</si>
  <si>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</si>
  <si>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</si>
  <si>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</si>
  <si>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</si>
  <si>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</si>
  <si>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</si>
  <si>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</si>
  <si>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</si>
  <si>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</si>
  <si>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</si>
  <si>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kpl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</si>
  <si>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</si>
  <si>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</si>
  <si>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</si>
  <si>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</si>
  <si>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</si>
  <si>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</si>
  <si>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</si>
  <si>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</si>
  <si>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Interiérové vybavenie (nábytok vnútorný, príp. vonkajší- záhradný, koberce, kuchynské linky okrem kuchynských spotrebičov a pod.)</t>
  </si>
  <si>
    <t>m2</t>
  </si>
  <si>
    <t>Jedálenský stôl, rozmery: D 120xŠ 75xV 77 cm, vyrobený z laminátovej dosky vo farbe dub, ABS hrany</t>
  </si>
  <si>
    <t xml:space="preserve">TV stolík, rozmery:V40 x Š160 x H 34 cm, materiál drevotrieska s povrchovou úpravou fólie, okaje s úpravou melamínu, farba buk </t>
  </si>
  <si>
    <t>Stolík konferenčný, rozmery: V48,5 x Š120 x H 60 cm, materiál drevotrieska s povrchovou úpravou fólie, okraje s úpravou melamínu, farba buk</t>
  </si>
  <si>
    <t>Rohová čalunená sedacia súprava 3+2, rozmery: Š230xHl100xV90, Š190xHl100xV90 cm, látková, masívne bukové nohy</t>
  </si>
  <si>
    <t>Kovový regál, rozmery:V2100xŠ1000xH400mm, obsahuje: 2 bočnice s výstuhou, 5 políc, 1 kríž. Výstuž,praktický, stabilný, vystuženie stojanov a zadnej časti na zvýšenie stability, nosnosť police 150kg</t>
  </si>
  <si>
    <t xml:space="preserve">Šatník kovový 2-sekcia, 2dverí -Š600xV1800x  H500, konštrukcia vyrobená z plechu hrúbky 0,6mm, sokel z 0,9mm hrubého plechu, vo vrchnej a spodnej časti dverí sú vetracie otvory, vybavením každej skrinky je tyč s troma hačikmi na zavesenie odevov a na dcerach štítok na menovku, polička na odloženie vecí, cylindrický zámok s dvoma kľúčami, korpus a dvere povrchovo upravené šedou práškovou farbou RAL </t>
  </si>
  <si>
    <t xml:space="preserve">Pracovný stôl D1500xŠ800xV750mm + kompletný panel na náradie, oceľová konštrukcia, doska stola-dubové drevo, skrinka rozmery Š520xH665xV540mm, 3 zásuvky- 1ks 50mm,1ks 100mm,1ks 200mm, kompletný panel na náradie: 2 panely, 2 súpravy háčikov (celkom 50 háčikov), 3 miesta - </t>
  </si>
  <si>
    <t xml:space="preserve">Priemyselná stolička, sedadlo a opierka z čierneho polyuretánu, šírka sedadla - 470mm, hĺbka sedadla - 435mm, výška sedadla - 560 - 740mm, zadná opierka nastaviteľná do výšky 70 mm, nastavenie výšky sedadla plynovou pružinou, stolička s opirekou nôh s kĺzavými nohami </t>
  </si>
  <si>
    <t>Jedálenský stôl, rozmery: D110cmxŠ70cmxV75cm, vyrobený z laminátovej doskyvo farbe čerešňa tmavá, ABS hrany</t>
  </si>
  <si>
    <t>Stolík konferenčný, rozmery: Hl60xŠ60xV46 cm, materiál drevotrieska s povrchovou úpravou fólie, okraje s úpravou melamínu, farba buk</t>
  </si>
  <si>
    <t>Kancelárske kreslo UNO, poťah látka, max. nosnosť 120kg</t>
  </si>
  <si>
    <t>Kovový regál bezskrutkový, V 2500 x Š 1000x H 400 mm, 6 policový, zvislé rámy z oceľových valcovaných profilov, celokovové police z pozinkovaného plechu, nosnosť políc 160kg</t>
  </si>
  <si>
    <t>Kovový regál bezskrutkový, V 2500 x Š 750 x H 400 mm, počet políc 6, kov pozinkovaný, nosnosť 150 kg</t>
  </si>
  <si>
    <t>Stojan na keyboard (klávesy) k muzikoterapii, oceľový klávesový stojan v tvare písmena X so zdvojenými nohami pre zvýšenie nosnosti a zlepšenie stability. Je vhodný pre všetky bežné keyboardy a stage piána. Výškovo nastaviteľný. Pogumované kontaktné plochy. Nastaviteľná výška v rozsahu 170-970 mm, maximálna záťaž 35 kg. Farba čierna</t>
  </si>
  <si>
    <t>Stolička ku klávesom (pre muzikoterapiu), oceľová stolička, použiteľná ku všetkým hudob. nástrojom, jednoduchá montáž, nastaviteľná výška v rozmedzí 43 - 58cm, veľkosť plochy na sedenie 29,5 x 53,5cm, hrúbka čalúnenia je 4cm. Váha stoličky 5.40kg, Farba čierna</t>
  </si>
  <si>
    <t>Skriňa na muzikoterapiu, dvojdverová, policová so zapustenými kovovými úchytkami. Viacero farebných kombinácii. Borovica, dub Rozmer: ŠxVxH: 85x180x45 cm, váha: 69 kg</t>
  </si>
  <si>
    <t>Skriňa na muzikoterapiu bezpolicová, dvojdverová s dvoma zásuvkami Š85xV180x45cm, materiál: drevo masív, borovica, dub</t>
  </si>
  <si>
    <t>DeD Ružomberok, Rodinný dom, Murgašova 6, Ružomberok</t>
  </si>
  <si>
    <t xml:space="preserve">Kuchynská linka, rozmery: 2575x60x204, dvierka hladké, materiál LTD+MDF vo farbe buk, hrany ABS, jedna dvojitá vrchná skrinka presklenná, ostatné vrchné plné, hrúbka prac. Dosky 3 cm, drez nerezový 800x600 mm, batéria stojanková drezová farba chrom       Rozpis skriniek spodných : spodná skrinka 2-zásuvková 450x840x510,skrinka 2-dverová  pre zabudovateľný nerezový dvojdrez s batériou 800x840x510,skrinka 2-zásuvková 450x840x510,skrinka policová otvorená 300x840x510,skrinka 1-dverová pre zabudovanú varnnú dosku 600x840x510........Horné skrinky : skrinka 1-dverová výklopná 450x580x310,skrinka 2-dverová 800x580x310,skrinka 1-dverová výklopná 450x580x310,skrinka policová 300x580x310,skrinka 1-dverová výklopná s výsuvným odsávačom pár 600x580x310. </t>
  </si>
  <si>
    <t>Kuchynská linka, rozmery: 2898x60x204, dvierka hladké, materiál LTD+MDF vo farbe čerešňa tmavá, hrana ABS, jedna dvojitá vrchná skrinka presklená, ostatné vrchné plné, hrúbka pracovnej dosky 3cm, drez nerezový 800x600mm, batéria stojanková drezová, farba chrom      Rozpis skriniek spodných: skrinka 2-zásuvková 600x840x510,skrinka 2-dverová  pre zabudovateľný nerezový dvojdrez s batériou 800x840x510,skrinka 2-zásuvková 600x840x510,skrinka policová 300x840x510,skrinka 1-dverová pre zabudovanú varnú dosku 600x840x510..........Horné skrinky : skrinka 1-dverová 600x580x310,skrinka 2-dverová presklenná 800x580x510,skrinka 1-dverová 600x580x310,skrinka policová 300x580x310,skrinka pre zabudovaný odsávač pár 600x580x310.</t>
  </si>
  <si>
    <t>Kuchynská linka, rozmery: 2000x60x204, dvierka hladké, materiál LTD+MDF vo farbe buk, hrana ABS, jedna dvojitá vrchná skrinka presklená, ostatné vrchné plné, hrúbka pracovnej dosky 3cm, drez nerezový 800x600mm, batéria stojanková drezová farba chrom. Rozpis spodných skriniek : skrinka 3-zásuvková 450x840x510,skrinka 2-dverová pre zabudovany nerezový dvojdrez 800x840x510,skrinka policová 300x840x510,skrinka 1-dverová so zabudovanou dvojplatničkou 450x840x510.........Horné skrinky: skrinka 1-dverová 450x580x310,skrinka 2-dverová presklenná 800x580x310,skrinka policová 300x580x310,skrinka 1-dverová 450x580x310.</t>
  </si>
  <si>
    <t xml:space="preserve">Koberec do obývačky pod konferenčný stolík, rozmer: 135x190 cm, materiál: polypropylén frizé, farba hnedá so vzorom </t>
  </si>
  <si>
    <t>Vertikálne žalúzie, látkové, biele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</si>
</sst>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;\-#,##0.000"/>
    <numFmt numFmtId="165" formatCode="#,##0.00_ ;\-#,##0.00\ "/>
  </numFmts>
  <fonts count="8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31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164" fontId="3" fillId="0" borderId="2" xfId="0" applyNumberFormat="1" applyFont="1" applyFill="1" applyBorder="1" applyAlignment="1" applyProtection="1">
      <alignment horizontal="right"/>
      <protection hidden="1"/>
    </xf>
    <xf numFmtId="0" fontId="3" fillId="4" borderId="2" xfId="0" applyNumberFormat="1" applyFont="1" applyFill="1" applyBorder="1" applyAlignment="1" applyProtection="1">
      <alignment horizontal="center" vertical="center"/>
      <protection hidden="1"/>
    </xf>
    <xf numFmtId="0" fontId="3" fillId="4" borderId="2" xfId="0" applyFont="1" applyFill="1" applyBorder="1" applyAlignment="1" applyProtection="1">
      <alignment vertical="top" wrapText="1"/>
      <protection hidden="1"/>
    </xf>
    <xf numFmtId="0" fontId="3" fillId="4" borderId="2" xfId="0" applyFont="1" applyFill="1" applyBorder="1" applyAlignment="1" applyProtection="1">
      <alignment horizontal="left" wrapText="1"/>
      <protection hidden="1"/>
    </xf>
    <xf numFmtId="165" fontId="3" fillId="4" borderId="2" xfId="0" applyNumberFormat="1" applyFont="1" applyFill="1" applyBorder="1" applyAlignment="1" applyProtection="1">
      <alignment horizontal="right"/>
      <protection hidden="1"/>
    </xf>
    <xf numFmtId="0" fontId="3" fillId="4" borderId="2" xfId="0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165" fontId="3" fillId="0" borderId="2" xfId="0" applyNumberFormat="1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7" fillId="0" borderId="0" xfId="0" applyFont="1" applyFill="1" applyAlignment="1" applyProtection="1">
      <alignment horizontal="left" vertical="top"/>
      <protection hidden="1"/>
    </xf>
    <xf numFmtId="165" fontId="4" fillId="0" borderId="0" xfId="0" applyNumberFormat="1" applyFont="1" applyFill="1" applyAlignment="1" applyProtection="1">
      <alignment horizontal="right" vertical="top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showGridLines="0" tabSelected="1" workbookViewId="0">
      <selection activeCell="P13" sqref="P13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41.25" customHeight="1">
      <c r="A1" s="26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25</v>
      </c>
      <c r="B3" s="4"/>
      <c r="C3" s="23" t="s">
        <v>47</v>
      </c>
      <c r="D3" s="24"/>
      <c r="E3" s="24"/>
      <c r="F3" s="24"/>
      <c r="G3" s="24"/>
      <c r="H3" s="24"/>
      <c r="I3" s="24"/>
      <c r="J3" s="24"/>
      <c r="K3" s="25"/>
      <c r="L3" s="1"/>
    </row>
    <row r="4" spans="1:12" ht="11.25">
      <c r="A4" s="28"/>
      <c r="B4" s="28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26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27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20</v>
      </c>
      <c r="E8" s="6" t="s">
        <v>3</v>
      </c>
      <c r="F8" s="6" t="s">
        <v>4</v>
      </c>
      <c r="G8" s="6" t="s">
        <v>5</v>
      </c>
      <c r="H8" s="6" t="s">
        <v>21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22</v>
      </c>
      <c r="J9" s="6" t="s">
        <v>23</v>
      </c>
      <c r="K9" s="6" t="s">
        <v>24</v>
      </c>
      <c r="L9" s="6" t="s">
        <v>17</v>
      </c>
    </row>
    <row r="10" spans="1:12" ht="22.5">
      <c r="A10" s="7">
        <v>1</v>
      </c>
      <c r="B10" s="8"/>
      <c r="C10" s="9" t="s">
        <v>30</v>
      </c>
      <c r="D10" s="10"/>
      <c r="E10" s="11" t="s">
        <v>18</v>
      </c>
      <c r="F10" s="12">
        <v>1</v>
      </c>
      <c r="G10" s="22">
        <v>0</v>
      </c>
      <c r="H10" s="12">
        <f>G10*1.2</f>
        <v>0</v>
      </c>
      <c r="I10" s="12">
        <f>ROUND(G10*F10,2)</f>
        <v>0</v>
      </c>
      <c r="J10" s="12">
        <f t="shared" ref="J10" si="0">I10*0.2</f>
        <v>0</v>
      </c>
      <c r="K10" s="12">
        <f>ROUND(H10*F10,2)</f>
        <v>0</v>
      </c>
      <c r="L10" s="13">
        <v>0</v>
      </c>
    </row>
    <row r="11" spans="1:12" ht="157.5">
      <c r="A11" s="14">
        <v>2</v>
      </c>
      <c r="B11" s="8"/>
      <c r="C11" s="15" t="s">
        <v>48</v>
      </c>
      <c r="D11" s="10"/>
      <c r="E11" s="16" t="s">
        <v>18</v>
      </c>
      <c r="F11" s="17">
        <v>1</v>
      </c>
      <c r="G11" s="22">
        <v>0</v>
      </c>
      <c r="H11" s="17">
        <f t="shared" ref="H11:H30" si="1">G11*1.2</f>
        <v>0</v>
      </c>
      <c r="I11" s="17">
        <f t="shared" ref="I11:I14" si="2">ROUND(G11*F11,2)</f>
        <v>0</v>
      </c>
      <c r="J11" s="17">
        <f t="shared" ref="J11:J14" si="3">I11*0.2</f>
        <v>0</v>
      </c>
      <c r="K11" s="17">
        <f t="shared" ref="K11:K14" si="4">ROUND(H11*F11,2)</f>
        <v>0</v>
      </c>
      <c r="L11" s="13">
        <v>0</v>
      </c>
    </row>
    <row r="12" spans="1:12" ht="33.75">
      <c r="A12" s="7">
        <v>3</v>
      </c>
      <c r="B12" s="8"/>
      <c r="C12" s="9" t="s">
        <v>31</v>
      </c>
      <c r="D12" s="10"/>
      <c r="E12" s="11" t="s">
        <v>18</v>
      </c>
      <c r="F12" s="12">
        <v>1</v>
      </c>
      <c r="G12" s="22">
        <v>0</v>
      </c>
      <c r="H12" s="12">
        <f t="shared" si="1"/>
        <v>0</v>
      </c>
      <c r="I12" s="12">
        <f t="shared" si="2"/>
        <v>0</v>
      </c>
      <c r="J12" s="12">
        <f t="shared" si="3"/>
        <v>0</v>
      </c>
      <c r="K12" s="12">
        <f t="shared" si="4"/>
        <v>0</v>
      </c>
      <c r="L12" s="13">
        <v>0</v>
      </c>
    </row>
    <row r="13" spans="1:12" ht="33.75">
      <c r="A13" s="14">
        <v>4</v>
      </c>
      <c r="B13" s="8"/>
      <c r="C13" s="9" t="s">
        <v>32</v>
      </c>
      <c r="D13" s="10"/>
      <c r="E13" s="11" t="s">
        <v>18</v>
      </c>
      <c r="F13" s="12">
        <v>2</v>
      </c>
      <c r="G13" s="22">
        <v>0</v>
      </c>
      <c r="H13" s="12">
        <f t="shared" si="1"/>
        <v>0</v>
      </c>
      <c r="I13" s="12">
        <f t="shared" si="2"/>
        <v>0</v>
      </c>
      <c r="J13" s="12">
        <f t="shared" si="3"/>
        <v>0</v>
      </c>
      <c r="K13" s="12">
        <f t="shared" si="4"/>
        <v>0</v>
      </c>
      <c r="L13" s="13">
        <v>0</v>
      </c>
    </row>
    <row r="14" spans="1:12" ht="33.75">
      <c r="A14" s="7">
        <v>5</v>
      </c>
      <c r="B14" s="8"/>
      <c r="C14" s="9" t="s">
        <v>33</v>
      </c>
      <c r="D14" s="10"/>
      <c r="E14" s="11" t="s">
        <v>18</v>
      </c>
      <c r="F14" s="12">
        <v>1</v>
      </c>
      <c r="G14" s="22">
        <v>0</v>
      </c>
      <c r="H14" s="12">
        <f t="shared" si="1"/>
        <v>0</v>
      </c>
      <c r="I14" s="12">
        <f t="shared" si="2"/>
        <v>0</v>
      </c>
      <c r="J14" s="12">
        <f t="shared" si="3"/>
        <v>0</v>
      </c>
      <c r="K14" s="12">
        <f t="shared" si="4"/>
        <v>0</v>
      </c>
      <c r="L14" s="13">
        <v>0</v>
      </c>
    </row>
    <row r="15" spans="1:12" ht="45">
      <c r="A15" s="14">
        <v>6</v>
      </c>
      <c r="B15" s="8"/>
      <c r="C15" s="9" t="s">
        <v>34</v>
      </c>
      <c r="D15" s="10"/>
      <c r="E15" s="11" t="s">
        <v>18</v>
      </c>
      <c r="F15" s="12">
        <v>9</v>
      </c>
      <c r="G15" s="22">
        <v>0</v>
      </c>
      <c r="H15" s="12">
        <f t="shared" si="1"/>
        <v>0</v>
      </c>
      <c r="I15" s="12">
        <f>ROUND(G15*F15,2)</f>
        <v>0</v>
      </c>
      <c r="J15" s="12">
        <f t="shared" ref="J15" si="5">I15*0.2</f>
        <v>0</v>
      </c>
      <c r="K15" s="12">
        <f>ROUND(H15*F15,2)</f>
        <v>0</v>
      </c>
      <c r="L15" s="13">
        <v>0</v>
      </c>
    </row>
    <row r="16" spans="1:12" ht="78.75">
      <c r="A16" s="7">
        <v>7</v>
      </c>
      <c r="B16" s="8"/>
      <c r="C16" s="9" t="s">
        <v>35</v>
      </c>
      <c r="D16" s="10"/>
      <c r="E16" s="11" t="s">
        <v>18</v>
      </c>
      <c r="F16" s="12">
        <v>2</v>
      </c>
      <c r="G16" s="22">
        <v>0</v>
      </c>
      <c r="H16" s="12">
        <f t="shared" si="1"/>
        <v>0</v>
      </c>
      <c r="I16" s="12">
        <f t="shared" ref="I16:I26" si="6">ROUND(G16*F16,2)</f>
        <v>0</v>
      </c>
      <c r="J16" s="12">
        <f t="shared" ref="J16:J26" si="7">I16*0.2</f>
        <v>0</v>
      </c>
      <c r="K16" s="12">
        <f t="shared" ref="K16:K26" si="8">ROUND(H16*F16,2)</f>
        <v>0</v>
      </c>
      <c r="L16" s="13">
        <v>0</v>
      </c>
    </row>
    <row r="17" spans="1:12" ht="56.25">
      <c r="A17" s="14">
        <v>8</v>
      </c>
      <c r="B17" s="8"/>
      <c r="C17" s="9" t="s">
        <v>36</v>
      </c>
      <c r="D17" s="10"/>
      <c r="E17" s="11" t="s">
        <v>18</v>
      </c>
      <c r="F17" s="12">
        <v>1</v>
      </c>
      <c r="G17" s="22">
        <v>0</v>
      </c>
      <c r="H17" s="12">
        <f t="shared" si="1"/>
        <v>0</v>
      </c>
      <c r="I17" s="12">
        <f t="shared" si="6"/>
        <v>0</v>
      </c>
      <c r="J17" s="12">
        <f t="shared" si="7"/>
        <v>0</v>
      </c>
      <c r="K17" s="12">
        <f t="shared" si="8"/>
        <v>0</v>
      </c>
      <c r="L17" s="13">
        <v>0</v>
      </c>
    </row>
    <row r="18" spans="1:12" ht="56.25">
      <c r="A18" s="7">
        <v>9</v>
      </c>
      <c r="B18" s="8"/>
      <c r="C18" s="9" t="s">
        <v>37</v>
      </c>
      <c r="D18" s="10"/>
      <c r="E18" s="11" t="s">
        <v>18</v>
      </c>
      <c r="F18" s="12">
        <v>1</v>
      </c>
      <c r="G18" s="22">
        <v>0</v>
      </c>
      <c r="H18" s="12">
        <f t="shared" si="1"/>
        <v>0</v>
      </c>
      <c r="I18" s="12">
        <f t="shared" si="6"/>
        <v>0</v>
      </c>
      <c r="J18" s="12">
        <f t="shared" si="7"/>
        <v>0</v>
      </c>
      <c r="K18" s="12">
        <f t="shared" si="8"/>
        <v>0</v>
      </c>
      <c r="L18" s="13">
        <v>0</v>
      </c>
    </row>
    <row r="19" spans="1:12" ht="157.5">
      <c r="A19" s="14">
        <v>10</v>
      </c>
      <c r="B19" s="8"/>
      <c r="C19" s="18" t="s">
        <v>49</v>
      </c>
      <c r="D19" s="10"/>
      <c r="E19" s="16" t="s">
        <v>18</v>
      </c>
      <c r="F19" s="17">
        <v>1</v>
      </c>
      <c r="G19" s="22">
        <v>0</v>
      </c>
      <c r="H19" s="17">
        <f t="shared" si="1"/>
        <v>0</v>
      </c>
      <c r="I19" s="17">
        <f t="shared" si="6"/>
        <v>0</v>
      </c>
      <c r="J19" s="17">
        <f t="shared" si="7"/>
        <v>0</v>
      </c>
      <c r="K19" s="17">
        <f t="shared" si="8"/>
        <v>0</v>
      </c>
      <c r="L19" s="13">
        <v>0</v>
      </c>
    </row>
    <row r="20" spans="1:12" ht="22.5">
      <c r="A20" s="7">
        <v>11</v>
      </c>
      <c r="B20" s="8"/>
      <c r="C20" s="9" t="s">
        <v>38</v>
      </c>
      <c r="D20" s="10"/>
      <c r="E20" s="11" t="s">
        <v>18</v>
      </c>
      <c r="F20" s="12">
        <v>1</v>
      </c>
      <c r="G20" s="22">
        <v>0</v>
      </c>
      <c r="H20" s="12">
        <f t="shared" si="1"/>
        <v>0</v>
      </c>
      <c r="I20" s="12">
        <f t="shared" si="6"/>
        <v>0</v>
      </c>
      <c r="J20" s="12">
        <f t="shared" si="7"/>
        <v>0</v>
      </c>
      <c r="K20" s="12">
        <f t="shared" si="8"/>
        <v>0</v>
      </c>
      <c r="L20" s="13">
        <v>0</v>
      </c>
    </row>
    <row r="21" spans="1:12" ht="33.75">
      <c r="A21" s="14">
        <v>12</v>
      </c>
      <c r="B21" s="8"/>
      <c r="C21" s="9" t="s">
        <v>39</v>
      </c>
      <c r="D21" s="10"/>
      <c r="E21" s="11" t="s">
        <v>18</v>
      </c>
      <c r="F21" s="12">
        <v>2</v>
      </c>
      <c r="G21" s="22">
        <v>0</v>
      </c>
      <c r="H21" s="12">
        <f t="shared" si="1"/>
        <v>0</v>
      </c>
      <c r="I21" s="12">
        <f t="shared" si="6"/>
        <v>0</v>
      </c>
      <c r="J21" s="12">
        <f t="shared" si="7"/>
        <v>0</v>
      </c>
      <c r="K21" s="12">
        <f t="shared" si="8"/>
        <v>0</v>
      </c>
      <c r="L21" s="13">
        <v>0</v>
      </c>
    </row>
    <row r="22" spans="1:12" ht="11.25">
      <c r="A22" s="7">
        <v>13</v>
      </c>
      <c r="B22" s="8"/>
      <c r="C22" s="9" t="s">
        <v>40</v>
      </c>
      <c r="D22" s="10"/>
      <c r="E22" s="11" t="s">
        <v>18</v>
      </c>
      <c r="F22" s="12">
        <v>4</v>
      </c>
      <c r="G22" s="22">
        <v>0</v>
      </c>
      <c r="H22" s="12">
        <f t="shared" si="1"/>
        <v>0</v>
      </c>
      <c r="I22" s="12">
        <f t="shared" si="6"/>
        <v>0</v>
      </c>
      <c r="J22" s="12">
        <f t="shared" si="7"/>
        <v>0</v>
      </c>
      <c r="K22" s="12">
        <f t="shared" si="8"/>
        <v>0</v>
      </c>
      <c r="L22" s="13">
        <v>0</v>
      </c>
    </row>
    <row r="23" spans="1:12" ht="45">
      <c r="A23" s="14">
        <v>14</v>
      </c>
      <c r="B23" s="8"/>
      <c r="C23" s="9" t="s">
        <v>41</v>
      </c>
      <c r="D23" s="10"/>
      <c r="E23" s="11" t="s">
        <v>18</v>
      </c>
      <c r="F23" s="12">
        <v>8</v>
      </c>
      <c r="G23" s="22">
        <v>0</v>
      </c>
      <c r="H23" s="12">
        <f t="shared" si="1"/>
        <v>0</v>
      </c>
      <c r="I23" s="12">
        <f t="shared" si="6"/>
        <v>0</v>
      </c>
      <c r="J23" s="12">
        <f t="shared" si="7"/>
        <v>0</v>
      </c>
      <c r="K23" s="12">
        <f t="shared" si="8"/>
        <v>0</v>
      </c>
      <c r="L23" s="13">
        <v>0</v>
      </c>
    </row>
    <row r="24" spans="1:12" ht="22.5">
      <c r="A24" s="7">
        <v>15</v>
      </c>
      <c r="B24" s="8"/>
      <c r="C24" s="9" t="s">
        <v>42</v>
      </c>
      <c r="D24" s="10"/>
      <c r="E24" s="11" t="s">
        <v>18</v>
      </c>
      <c r="F24" s="12">
        <v>1</v>
      </c>
      <c r="G24" s="22">
        <v>0</v>
      </c>
      <c r="H24" s="12">
        <f t="shared" si="1"/>
        <v>0</v>
      </c>
      <c r="I24" s="12">
        <f t="shared" si="6"/>
        <v>0</v>
      </c>
      <c r="J24" s="12">
        <f t="shared" si="7"/>
        <v>0</v>
      </c>
      <c r="K24" s="12">
        <f t="shared" si="8"/>
        <v>0</v>
      </c>
      <c r="L24" s="13">
        <v>0</v>
      </c>
    </row>
    <row r="25" spans="1:12" ht="135">
      <c r="A25" s="14">
        <v>16</v>
      </c>
      <c r="B25" s="8"/>
      <c r="C25" s="18" t="s">
        <v>50</v>
      </c>
      <c r="D25" s="10"/>
      <c r="E25" s="16" t="s">
        <v>18</v>
      </c>
      <c r="F25" s="17">
        <v>1</v>
      </c>
      <c r="G25" s="22">
        <v>0</v>
      </c>
      <c r="H25" s="17">
        <f t="shared" si="1"/>
        <v>0</v>
      </c>
      <c r="I25" s="17">
        <f t="shared" si="6"/>
        <v>0</v>
      </c>
      <c r="J25" s="17">
        <f t="shared" si="7"/>
        <v>0</v>
      </c>
      <c r="K25" s="17">
        <f t="shared" si="8"/>
        <v>0</v>
      </c>
      <c r="L25" s="13">
        <v>0</v>
      </c>
    </row>
    <row r="26" spans="1:12" ht="67.5">
      <c r="A26" s="7">
        <v>17</v>
      </c>
      <c r="B26" s="8"/>
      <c r="C26" s="9" t="s">
        <v>43</v>
      </c>
      <c r="D26" s="10"/>
      <c r="E26" s="11" t="s">
        <v>18</v>
      </c>
      <c r="F26" s="12">
        <v>1</v>
      </c>
      <c r="G26" s="22">
        <v>0</v>
      </c>
      <c r="H26" s="12">
        <f t="shared" si="1"/>
        <v>0</v>
      </c>
      <c r="I26" s="12">
        <f t="shared" si="6"/>
        <v>0</v>
      </c>
      <c r="J26" s="12">
        <f t="shared" si="7"/>
        <v>0</v>
      </c>
      <c r="K26" s="12">
        <f t="shared" si="8"/>
        <v>0</v>
      </c>
      <c r="L26" s="13">
        <v>0</v>
      </c>
    </row>
    <row r="27" spans="1:12" ht="56.25">
      <c r="A27" s="14">
        <v>18</v>
      </c>
      <c r="B27" s="8"/>
      <c r="C27" s="9" t="s">
        <v>44</v>
      </c>
      <c r="D27" s="10"/>
      <c r="E27" s="11" t="s">
        <v>18</v>
      </c>
      <c r="F27" s="12">
        <v>1</v>
      </c>
      <c r="G27" s="22">
        <v>0</v>
      </c>
      <c r="H27" s="12">
        <f t="shared" si="1"/>
        <v>0</v>
      </c>
      <c r="I27" s="12">
        <f t="shared" ref="I27:I30" si="9">ROUND(G27*F27,2)</f>
        <v>0</v>
      </c>
      <c r="J27" s="12">
        <f t="shared" ref="J27:J31" si="10">I27*0.2</f>
        <v>0</v>
      </c>
      <c r="K27" s="12">
        <f t="shared" ref="K27:K30" si="11">ROUND(H27*F27,2)</f>
        <v>0</v>
      </c>
      <c r="L27" s="13">
        <v>0</v>
      </c>
    </row>
    <row r="28" spans="1:12" ht="33.75">
      <c r="A28" s="7">
        <v>19</v>
      </c>
      <c r="B28" s="8"/>
      <c r="C28" s="9" t="s">
        <v>45</v>
      </c>
      <c r="D28" s="10"/>
      <c r="E28" s="11" t="s">
        <v>18</v>
      </c>
      <c r="F28" s="12">
        <v>1</v>
      </c>
      <c r="G28" s="22">
        <v>0</v>
      </c>
      <c r="H28" s="12">
        <f t="shared" si="1"/>
        <v>0</v>
      </c>
      <c r="I28" s="12">
        <f t="shared" si="9"/>
        <v>0</v>
      </c>
      <c r="J28" s="12">
        <f t="shared" si="10"/>
        <v>0</v>
      </c>
      <c r="K28" s="12">
        <f t="shared" si="11"/>
        <v>0</v>
      </c>
      <c r="L28" s="13">
        <v>0</v>
      </c>
    </row>
    <row r="29" spans="1:12" ht="33.75">
      <c r="A29" s="14">
        <v>20</v>
      </c>
      <c r="B29" s="8"/>
      <c r="C29" s="9" t="s">
        <v>46</v>
      </c>
      <c r="D29" s="10"/>
      <c r="E29" s="11" t="s">
        <v>19</v>
      </c>
      <c r="F29" s="12">
        <v>1</v>
      </c>
      <c r="G29" s="22">
        <v>0</v>
      </c>
      <c r="H29" s="12">
        <f t="shared" si="1"/>
        <v>0</v>
      </c>
      <c r="I29" s="12">
        <f t="shared" si="9"/>
        <v>0</v>
      </c>
      <c r="J29" s="12">
        <f t="shared" si="10"/>
        <v>0</v>
      </c>
      <c r="K29" s="12">
        <f t="shared" si="11"/>
        <v>0</v>
      </c>
      <c r="L29" s="13">
        <v>0</v>
      </c>
    </row>
    <row r="30" spans="1:12" ht="11.25">
      <c r="A30" s="7">
        <v>21</v>
      </c>
      <c r="B30" s="8"/>
      <c r="C30" s="9" t="s">
        <v>52</v>
      </c>
      <c r="D30" s="10"/>
      <c r="E30" s="11" t="s">
        <v>29</v>
      </c>
      <c r="F30" s="12">
        <v>90</v>
      </c>
      <c r="G30" s="22">
        <v>0</v>
      </c>
      <c r="H30" s="12">
        <f t="shared" si="1"/>
        <v>0</v>
      </c>
      <c r="I30" s="12">
        <f t="shared" si="9"/>
        <v>0</v>
      </c>
      <c r="J30" s="12">
        <f t="shared" si="10"/>
        <v>0</v>
      </c>
      <c r="K30" s="12">
        <f t="shared" si="11"/>
        <v>0</v>
      </c>
      <c r="L30" s="13">
        <v>0</v>
      </c>
    </row>
    <row r="31" spans="1:12" ht="22.5">
      <c r="A31" s="14">
        <v>22</v>
      </c>
      <c r="B31" s="8"/>
      <c r="C31" s="9" t="s">
        <v>51</v>
      </c>
      <c r="D31" s="10"/>
      <c r="E31" s="11" t="s">
        <v>18</v>
      </c>
      <c r="F31" s="12">
        <v>1</v>
      </c>
      <c r="G31" s="22">
        <v>0</v>
      </c>
      <c r="H31" s="12">
        <f>G31*1.2</f>
        <v>0</v>
      </c>
      <c r="I31" s="12">
        <f>ROUND(G31*F31,2)</f>
        <v>0</v>
      </c>
      <c r="J31" s="12">
        <f t="shared" si="10"/>
        <v>0</v>
      </c>
      <c r="K31" s="12">
        <f>ROUND(H31*F31,2)</f>
        <v>0</v>
      </c>
      <c r="L31" s="13">
        <v>0</v>
      </c>
    </row>
    <row r="33" spans="3:11">
      <c r="C33" s="29" t="s">
        <v>6</v>
      </c>
      <c r="I33" s="30">
        <f>SUM(I10:I31)</f>
        <v>0</v>
      </c>
      <c r="J33" s="30">
        <f t="shared" ref="J33:K33" si="12">SUM(J10:J31)</f>
        <v>0</v>
      </c>
      <c r="K33" s="30">
        <f t="shared" si="12"/>
        <v>0</v>
      </c>
    </row>
    <row r="34" spans="3:11" s="19" customFormat="1" ht="12.75" customHeight="1">
      <c r="C34" s="20" t="s">
        <v>7</v>
      </c>
      <c r="D34" s="20"/>
      <c r="I34" s="21"/>
      <c r="J34" s="21"/>
      <c r="K34" s="21"/>
    </row>
    <row r="35" spans="3:11" s="19" customFormat="1" ht="12.75" customHeight="1">
      <c r="C35" s="20" t="s">
        <v>8</v>
      </c>
      <c r="D35" s="20"/>
      <c r="I35" s="21"/>
      <c r="J35" s="21"/>
      <c r="K35" s="21"/>
    </row>
  </sheetData>
  <sheetProtection password="F7AD" sheet="1" objects="1" scenarios="1"/>
  <sortState ref="A13:A139">
    <sortCondition ref="A13"/>
  </sortState>
  <mergeCells count="3">
    <mergeCell ref="C3:K3"/>
    <mergeCell ref="A1:K1"/>
    <mergeCell ref="A4:B4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10:K25 H30:K31 H26:K2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2013-03-20T13:37:26Z</cp:lastPrinted>
  <dcterms:created xsi:type="dcterms:W3CDTF">2012-03-08T10:23:47Z</dcterms:created>
  <dcterms:modified xsi:type="dcterms:W3CDTF">2014-03-14T12:14:16Z</dcterms:modified>
</cp:coreProperties>
</file>