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</sheets>
  <definedNames/>
  <calcPr fullCalcOnLoad="1"/>
</workbook>
</file>

<file path=xl/sharedStrings.xml><?xml version="1.0" encoding="utf-8"?>
<sst xmlns="http://schemas.openxmlformats.org/spreadsheetml/2006/main" count="596" uniqueCount="242">
  <si>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</si>
  <si>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</si>
  <si>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</si>
  <si>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</si>
  <si>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</si>
  <si>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</si>
  <si>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</si>
  <si>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</si>
  <si>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</si>
  <si>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</si>
  <si>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</si>
  <si>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</si>
  <si>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</si>
  <si>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</si>
  <si>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</si>
  <si>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</si>
  <si>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</si>
  <si>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</si>
  <si>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</si>
  <si>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</si>
  <si>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</si>
  <si>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</si>
  <si>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</si>
  <si>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</si>
  <si>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</si>
  <si>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</si>
  <si>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</si>
  <si>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</si>
  <si>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</si>
  <si>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</si>
  <si>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</si>
  <si>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</si>
  <si>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</si>
  <si>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</si>
  <si>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</si>
  <si>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</si>
  <si>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</si>
  <si>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</si>
  <si>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</si>
  <si>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</si>
  <si>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</si>
  <si>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</si>
  <si>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</si>
  <si>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</si>
  <si>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</si>
  <si>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</si>
  <si>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</si>
  <si>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</si>
  <si>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</si>
  <si>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</si>
  <si>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</si>
  <si>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</si>
  <si>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</si>
  <si>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</si>
  <si>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</si>
  <si>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</si>
  <si>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</si>
  <si>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</si>
  <si>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</si>
  <si>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</si>
  <si>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</si>
  <si>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</si>
  <si>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</si>
  <si>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</si>
  <si>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</si>
  <si>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</si>
  <si>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</si>
  <si>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</si>
  <si>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</si>
  <si>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</si>
  <si>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</si>
  <si>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</si>
  <si>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</si>
  <si>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</si>
  <si>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</si>
  <si>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</si>
  <si>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</si>
  <si>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</si>
  <si>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</si>
  <si>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</si>
  <si>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</si>
  <si>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</si>
  <si>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</si>
  <si>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</si>
  <si>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</si>
  <si>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</si>
  <si>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</si>
  <si>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</si>
  <si>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</si>
  <si>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</si>
  <si>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</si>
  <si>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</si>
  <si>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</si>
  <si>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</si>
  <si>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</si>
  <si>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</si>
  <si>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</si>
  <si>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</si>
  <si>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</si>
  <si>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</si>
  <si>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</si>
  <si>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</si>
  <si>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2.ŠSD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</si>
  <si>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</si>
  <si>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</si>
  <si>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</si>
  <si>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</si>
  <si>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</si>
  <si>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</si>
  <si>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</si>
  <si>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</si>
  <si>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</si>
  <si>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</si>
  <si>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</si>
  <si>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</si>
  <si>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</si>
  <si>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</si>
  <si>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</si>
  <si>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 Účelové dávky a PP na komp.ŤZP</t>
  </si>
  <si>
    <t>3.1  účelové dávky pre ŤZP a st. obč.</t>
  </si>
  <si>
    <t>3.2   Peňaž. prísp. na komp.ŤZP</t>
  </si>
  <si>
    <t>3.2.1. PP na osobnú asistenciu</t>
  </si>
  <si>
    <t>3.2.2. PP na zaobstaranie pomôcky</t>
  </si>
  <si>
    <t>3.2.2.1. - na kúpu</t>
  </si>
  <si>
    <t>3.2.2.2. - na zácvik</t>
  </si>
  <si>
    <t>3.2.2.3. - na úpravu</t>
  </si>
  <si>
    <t>3.2.3. PP na opravu pomôcky</t>
  </si>
  <si>
    <t>3.2.5. PP na prepravu</t>
  </si>
  <si>
    <t>3.2.6. PP na úpravu bytu, domu, garáže</t>
  </si>
  <si>
    <t>3.2.6.1. - na byt, rodinný dom</t>
  </si>
  <si>
    <t>3.2.6.2. - na garáž</t>
  </si>
  <si>
    <t>3.2.7.1. - dietne stravovanie</t>
  </si>
  <si>
    <t>3.2.7.2. - hygiena, opotrebovanie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</si>
  <si>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</si>
  <si>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</si>
  <si>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</si>
  <si>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</si>
  <si>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</si>
  <si>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3.2.8.5. - kombinované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</si>
  <si>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</si>
  <si>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</si>
  <si>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</si>
  <si>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</si>
  <si>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</si>
  <si>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</si>
  <si>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</si>
  <si>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</si>
  <si>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</si>
  <si>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</si>
  <si>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</si>
  <si>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</si>
  <si>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</si>
  <si>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2. ŠSD</t>
  </si>
  <si>
    <t>spolu  (1+2+3)</t>
  </si>
  <si>
    <t>1.3. Príspevky k dávke</t>
  </si>
  <si>
    <t>Por.č.</t>
  </si>
  <si>
    <t>okres</t>
  </si>
  <si>
    <t>Počet obyvateľov k 1.12004</t>
  </si>
  <si>
    <t>Zdroj :  ISOP                       Vysvetlivky :   DHN a PkD  - Dávka v hmotnej núdzi a príspevky k dávke</t>
  </si>
  <si>
    <t>1.1   -Vecná</t>
  </si>
  <si>
    <t>1.2  -Preddavková</t>
  </si>
  <si>
    <t>1.3  -Nahrádzajúca výživné</t>
  </si>
  <si>
    <t>1.4  -Osobitný príjemca</t>
  </si>
  <si>
    <t>1.6  -DHN ZŽP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</si>
  <si>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</si>
  <si>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</si>
  <si>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</si>
  <si>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</si>
  <si>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</si>
  <si>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</si>
  <si>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</si>
  <si>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</si>
  <si>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</si>
  <si>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dokončenie Tab. č. 6</t>
  </si>
  <si>
    <t>1.1.5. -DHN a PkD pre uch.o zam.</t>
  </si>
  <si>
    <t>1.3.1. Prísp. na zdr.starostlivosť</t>
  </si>
  <si>
    <t>3.2.4. PP na kúpu os. mot.vozidla</t>
  </si>
  <si>
    <t>3.2.7. PP na kompenzáciu ZN</t>
  </si>
  <si>
    <t>3.2.7.3. - prevádzka os.m.vozidla</t>
  </si>
  <si>
    <t>3.2.7.4. - pes so šp.výcvikom</t>
  </si>
  <si>
    <t>1.5. -DHN a PkD pre uch.o zam.</t>
  </si>
  <si>
    <t>2.1.1PnD  z.č.281/2002</t>
  </si>
  <si>
    <t>2.2  RP- spolu</t>
  </si>
  <si>
    <t xml:space="preserve">3.1  účelové dávky pre ŤZP </t>
  </si>
  <si>
    <t xml:space="preserve">Zdroj :  ISOP  </t>
  </si>
  <si>
    <t>3. Úč.dávky a PPnaK ŤZP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</si>
  <si>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</si>
  <si>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</si>
  <si>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</si>
  <si>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</si>
  <si>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</si>
  <si>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</si>
  <si>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</si>
  <si>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</si>
  <si>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</si>
  <si>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</si>
  <si>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</si>
  <si>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</si>
  <si>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</si>
  <si>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</si>
  <si>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</si>
  <si>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</si>
  <si>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</si>
  <si>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A4</t>
  </si>
  <si>
    <t>dokončenie Tab.č.8</t>
  </si>
  <si>
    <t xml:space="preserve">           </t>
  </si>
  <si>
    <t>Tab. č. 8</t>
  </si>
  <si>
    <t>Tab. č. 9</t>
  </si>
  <si>
    <t>DHN a PkD        - dávka v hmotnej núdzi a príspevky k dávke</t>
  </si>
  <si>
    <t>Počet obyvateľov k 1.1.2004</t>
  </si>
  <si>
    <t>II.05</t>
  </si>
  <si>
    <t>A3b</t>
  </si>
  <si>
    <t>A25</t>
  </si>
  <si>
    <t>B</t>
  </si>
  <si>
    <t>T</t>
  </si>
  <si>
    <t>Dokončenie Tab. č. 9</t>
  </si>
  <si>
    <t>760 654</t>
  </si>
  <si>
    <t>Vývoj počtu poberateľov sociálnych dávok</t>
  </si>
  <si>
    <t>Počet poberateľov vybraných sociálnych dávok podľa regiónov</t>
  </si>
  <si>
    <t>Čerpanie finančných prostriedkov na sociálne dávky (v tis.Sk )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</si>
  <si>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</si>
  <si>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</si>
  <si>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</si>
  <si>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</si>
  <si>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</si>
  <si>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</si>
  <si>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</si>
  <si>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</si>
  <si>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</si>
  <si>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III.05</t>
  </si>
  <si>
    <t>marec 2005</t>
  </si>
  <si>
    <t>2.2.4 RP_doplatky</t>
  </si>
  <si>
    <t>Tab. č. 7</t>
  </si>
  <si>
    <t>Banskobystrický  kraj</t>
  </si>
  <si>
    <t>IV.05</t>
  </si>
  <si>
    <t>apríl 2005</t>
  </si>
  <si>
    <t>index v % IV.05/III.05</t>
  </si>
  <si>
    <t xml:space="preserve">             Dokončenie Tab. č. 7</t>
  </si>
  <si>
    <t>2.9 Náhradné výživné</t>
  </si>
  <si>
    <t xml:space="preserve">2.9 Náhradné výživné </t>
  </si>
  <si>
    <t>1.3.2.1  Aktivačný príspevok §12 ods.8</t>
  </si>
  <si>
    <t>1.3.2 .2 Aktivačný príspevok §12 ods.9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</si>
</sst>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</numFmts>
  <fonts count="1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0" fontId="16" fillId="0" borderId="3" xfId="0" applyFont="1" applyBorder="1" applyAlignment="1">
      <alignment/>
    </xf>
    <xf numFmtId="16" fontId="16" fillId="0" borderId="3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3" fontId="17" fillId="0" borderId="3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vertical="top" wrapText="1"/>
    </xf>
    <xf numFmtId="1" fontId="17" fillId="0" borderId="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12" fillId="0" borderId="3" xfId="0" applyFont="1" applyBorder="1" applyAlignment="1">
      <alignment/>
    </xf>
    <xf numFmtId="16" fontId="16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left"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49" fontId="12" fillId="2" borderId="2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1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16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J6" sqref="J6"/>
    </sheetView>
  </sheetViews>
  <sheetFormatPr defaultColWidth="9.140625" defaultRowHeight="12.75"/>
  <cols>
    <col min="1" max="1" width="32.8515625" style="3" customWidth="1"/>
    <col min="2" max="2" width="6.8515625" style="122" hidden="1" customWidth="1"/>
    <col min="3" max="6" width="6.8515625" style="122" customWidth="1"/>
    <col min="7" max="16384" width="9.140625" style="3" customWidth="1"/>
  </cols>
  <sheetData>
    <row r="1" spans="1:6" s="2" customFormat="1" ht="15" customHeight="1">
      <c r="A1" s="1" t="s">
        <v>217</v>
      </c>
      <c r="B1" s="116"/>
      <c r="C1" s="116"/>
      <c r="D1" s="116"/>
      <c r="E1" s="116"/>
      <c r="F1" s="116"/>
    </row>
    <row r="2" spans="1:6" s="7" customFormat="1" ht="12" customHeight="1">
      <c r="A2" s="24"/>
      <c r="B2" s="120" t="s">
        <v>201</v>
      </c>
      <c r="C2" s="120" t="s">
        <v>202</v>
      </c>
      <c r="D2" s="120" t="s">
        <v>210</v>
      </c>
      <c r="E2" s="120" t="s">
        <v>229</v>
      </c>
      <c r="F2" s="120" t="s">
        <v>234</v>
      </c>
    </row>
    <row r="3" spans="1:6" s="7" customFormat="1" ht="12.75">
      <c r="A3" s="75" t="s">
        <v>101</v>
      </c>
      <c r="B3" s="97">
        <v>172720</v>
      </c>
      <c r="C3" s="97">
        <v>173932</v>
      </c>
      <c r="D3" s="97">
        <v>178173</v>
      </c>
      <c r="E3" s="97">
        <v>183301</v>
      </c>
      <c r="F3" s="97">
        <v>185305</v>
      </c>
    </row>
    <row r="4" spans="1:6" s="7" customFormat="1" ht="12.75">
      <c r="A4" s="76" t="s">
        <v>140</v>
      </c>
      <c r="B4" s="98">
        <v>120</v>
      </c>
      <c r="C4" s="98">
        <v>90</v>
      </c>
      <c r="D4" s="98">
        <v>72</v>
      </c>
      <c r="E4" s="98">
        <v>66</v>
      </c>
      <c r="F4" s="98">
        <v>56</v>
      </c>
    </row>
    <row r="5" spans="1:6" s="7" customFormat="1" ht="12.75">
      <c r="A5" s="76" t="s">
        <v>141</v>
      </c>
      <c r="B5" s="98">
        <v>4379</v>
      </c>
      <c r="C5" s="98">
        <v>4345</v>
      </c>
      <c r="D5" s="98">
        <v>4145</v>
      </c>
      <c r="E5" s="98">
        <v>4539</v>
      </c>
      <c r="F5" s="98">
        <v>4700</v>
      </c>
    </row>
    <row r="6" spans="1:6" s="7" customFormat="1" ht="12.75">
      <c r="A6" s="76" t="s">
        <v>142</v>
      </c>
      <c r="B6" s="98">
        <v>2191</v>
      </c>
      <c r="C6" s="98">
        <v>2181</v>
      </c>
      <c r="D6" s="98">
        <v>1041</v>
      </c>
      <c r="E6" s="98">
        <v>876</v>
      </c>
      <c r="F6" s="98">
        <v>735</v>
      </c>
    </row>
    <row r="7" spans="1:6" s="7" customFormat="1" ht="12.75">
      <c r="A7" s="76" t="s">
        <v>143</v>
      </c>
      <c r="B7" s="98">
        <v>2222</v>
      </c>
      <c r="C7" s="98">
        <v>2309</v>
      </c>
      <c r="D7" s="98">
        <v>2325</v>
      </c>
      <c r="E7" s="98">
        <v>2478</v>
      </c>
      <c r="F7" s="98">
        <v>2577</v>
      </c>
    </row>
    <row r="8" spans="1:6" s="7" customFormat="1" ht="12.75">
      <c r="A8" s="77" t="s">
        <v>174</v>
      </c>
      <c r="B8" s="98">
        <v>127905</v>
      </c>
      <c r="C8" s="98">
        <v>129405</v>
      </c>
      <c r="D8" s="98">
        <v>133317</v>
      </c>
      <c r="E8" s="98">
        <v>136109</v>
      </c>
      <c r="F8" s="98">
        <v>136304</v>
      </c>
    </row>
    <row r="9" spans="1:6" s="7" customFormat="1" ht="12.75">
      <c r="A9" s="76" t="s">
        <v>144</v>
      </c>
      <c r="B9" s="98">
        <v>61898</v>
      </c>
      <c r="C9" s="98">
        <v>63634</v>
      </c>
      <c r="D9" s="98">
        <v>66242</v>
      </c>
      <c r="E9" s="98">
        <v>66963</v>
      </c>
      <c r="F9" s="98">
        <v>66812</v>
      </c>
    </row>
    <row r="10" spans="1:6" ht="12.75" customHeight="1">
      <c r="A10" s="91" t="s">
        <v>145</v>
      </c>
      <c r="B10" s="98">
        <v>371955</v>
      </c>
      <c r="C10" s="98">
        <v>373710</v>
      </c>
      <c r="D10" s="98">
        <v>380787</v>
      </c>
      <c r="E10" s="98">
        <v>390156</v>
      </c>
      <c r="F10" s="98">
        <v>393222</v>
      </c>
    </row>
    <row r="11" spans="1:6" ht="12.75" customHeight="1">
      <c r="A11" s="76" t="s">
        <v>146</v>
      </c>
      <c r="B11" s="98">
        <v>148180</v>
      </c>
      <c r="C11" s="98">
        <v>148346</v>
      </c>
      <c r="D11" s="98">
        <v>149963</v>
      </c>
      <c r="E11" s="98">
        <v>152740</v>
      </c>
      <c r="F11" s="98">
        <v>153243</v>
      </c>
    </row>
    <row r="12" spans="1:6" ht="12.75" customHeight="1">
      <c r="A12" s="76" t="s">
        <v>147</v>
      </c>
      <c r="B12" s="98">
        <v>136890</v>
      </c>
      <c r="C12" s="98">
        <v>137204</v>
      </c>
      <c r="D12" s="98">
        <v>138704</v>
      </c>
      <c r="E12" s="98">
        <v>141459</v>
      </c>
      <c r="F12" s="98">
        <v>141997</v>
      </c>
    </row>
    <row r="13" spans="1:6" ht="12.75" customHeight="1">
      <c r="A13" s="76" t="s">
        <v>148</v>
      </c>
      <c r="B13" s="98">
        <v>11290</v>
      </c>
      <c r="C13" s="98">
        <v>11142</v>
      </c>
      <c r="D13" s="98">
        <v>11259</v>
      </c>
      <c r="E13" s="98">
        <v>11281</v>
      </c>
      <c r="F13" s="98">
        <v>11246</v>
      </c>
    </row>
    <row r="14" spans="1:6" ht="12.75" customHeight="1">
      <c r="A14" s="91" t="s">
        <v>154</v>
      </c>
      <c r="B14" s="98"/>
      <c r="C14" s="98"/>
      <c r="D14" s="98"/>
      <c r="E14" s="98"/>
      <c r="F14" s="98"/>
    </row>
    <row r="15" spans="1:6" ht="12.75">
      <c r="A15" s="76" t="s">
        <v>175</v>
      </c>
      <c r="B15" s="98">
        <v>335620</v>
      </c>
      <c r="C15" s="98">
        <v>341441</v>
      </c>
      <c r="D15" s="98">
        <v>376152</v>
      </c>
      <c r="E15" s="98">
        <v>385248</v>
      </c>
      <c r="F15" s="98">
        <v>388140</v>
      </c>
    </row>
    <row r="16" spans="1:6" ht="12.75">
      <c r="A16" s="76" t="s">
        <v>149</v>
      </c>
      <c r="B16" s="98">
        <v>100348</v>
      </c>
      <c r="C16" s="98">
        <v>98528</v>
      </c>
      <c r="D16" s="98">
        <v>97166</v>
      </c>
      <c r="E16" s="98">
        <v>98296</v>
      </c>
      <c r="F16" s="98">
        <v>97386</v>
      </c>
    </row>
    <row r="17" spans="1:6" ht="12.75">
      <c r="A17" s="76" t="s">
        <v>240</v>
      </c>
      <c r="B17" s="76"/>
      <c r="C17" s="98">
        <v>3565</v>
      </c>
      <c r="D17" s="98">
        <v>3122</v>
      </c>
      <c r="E17" s="98">
        <v>3108</v>
      </c>
      <c r="F17" s="98">
        <v>2958</v>
      </c>
    </row>
    <row r="18" spans="1:6" ht="12.75">
      <c r="A18" s="76" t="s">
        <v>241</v>
      </c>
      <c r="B18" s="76"/>
      <c r="C18" s="98">
        <v>522</v>
      </c>
      <c r="D18" s="98">
        <v>516</v>
      </c>
      <c r="E18" s="98">
        <v>490</v>
      </c>
      <c r="F18" s="98">
        <v>526</v>
      </c>
    </row>
    <row r="19" spans="1:6" ht="12.75">
      <c r="A19" s="77" t="s">
        <v>150</v>
      </c>
      <c r="B19" s="98">
        <v>54960</v>
      </c>
      <c r="C19" s="98">
        <v>54856</v>
      </c>
      <c r="D19" s="98">
        <v>58203</v>
      </c>
      <c r="E19" s="98">
        <v>62476</v>
      </c>
      <c r="F19" s="98">
        <v>65092</v>
      </c>
    </row>
    <row r="20" spans="1:6" s="7" customFormat="1" ht="12.75">
      <c r="A20" s="92" t="s">
        <v>151</v>
      </c>
      <c r="B20" s="99">
        <v>14507</v>
      </c>
      <c r="C20" s="99">
        <v>15296</v>
      </c>
      <c r="D20" s="99">
        <v>16046</v>
      </c>
      <c r="E20" s="99">
        <v>18589</v>
      </c>
      <c r="F20" s="99">
        <v>21369</v>
      </c>
    </row>
    <row r="21" spans="1:6" s="7" customFormat="1" ht="12.75">
      <c r="A21" s="93" t="s">
        <v>102</v>
      </c>
      <c r="B21" s="100"/>
      <c r="C21" s="100"/>
      <c r="D21" s="100"/>
      <c r="E21" s="100"/>
      <c r="F21" s="100"/>
    </row>
    <row r="22" spans="1:6" s="7" customFormat="1" ht="12.75">
      <c r="A22" s="93" t="s">
        <v>103</v>
      </c>
      <c r="B22" s="102">
        <v>751283</v>
      </c>
      <c r="C22" s="102">
        <v>757611</v>
      </c>
      <c r="D22" s="101" t="s">
        <v>216</v>
      </c>
      <c r="E22" s="101">
        <v>762328</v>
      </c>
      <c r="F22" s="101">
        <v>765793</v>
      </c>
    </row>
    <row r="23" spans="1:6" s="7" customFormat="1" ht="12.75">
      <c r="A23" s="81" t="s">
        <v>104</v>
      </c>
      <c r="B23" s="123">
        <v>1304993</v>
      </c>
      <c r="C23" s="123">
        <v>1315836</v>
      </c>
      <c r="D23" s="123">
        <v>1321370</v>
      </c>
      <c r="E23" s="123">
        <v>1324785</v>
      </c>
      <c r="F23" s="123">
        <v>1330467</v>
      </c>
    </row>
    <row r="24" spans="1:6" ht="12.75">
      <c r="A24" s="93" t="s">
        <v>105</v>
      </c>
      <c r="B24" s="101">
        <v>128199</v>
      </c>
      <c r="C24" s="101">
        <v>128887</v>
      </c>
      <c r="D24" s="101">
        <v>130094</v>
      </c>
      <c r="E24" s="101">
        <v>130371</v>
      </c>
      <c r="F24" s="101">
        <v>131137</v>
      </c>
    </row>
    <row r="25" spans="1:6" s="4" customFormat="1" ht="12.75">
      <c r="A25" s="81" t="s">
        <v>168</v>
      </c>
      <c r="B25" s="103">
        <v>120853</v>
      </c>
      <c r="C25" s="103">
        <v>121510</v>
      </c>
      <c r="D25" s="103">
        <v>122658</v>
      </c>
      <c r="E25" s="103">
        <v>122712</v>
      </c>
      <c r="F25" s="103">
        <v>123314</v>
      </c>
    </row>
    <row r="26" spans="1:6" ht="12.75">
      <c r="A26" s="80" t="s">
        <v>166</v>
      </c>
      <c r="B26" s="103">
        <v>7346</v>
      </c>
      <c r="C26" s="103">
        <v>7377</v>
      </c>
      <c r="D26" s="103">
        <v>7436</v>
      </c>
      <c r="E26" s="103">
        <v>7659</v>
      </c>
      <c r="F26" s="103">
        <v>7823</v>
      </c>
    </row>
    <row r="27" spans="1:6" ht="12.75">
      <c r="A27" s="81" t="s">
        <v>106</v>
      </c>
      <c r="B27" s="103">
        <v>2068</v>
      </c>
      <c r="C27" s="103">
        <v>1837</v>
      </c>
      <c r="D27" s="103">
        <v>2168</v>
      </c>
      <c r="E27" s="103">
        <v>1952</v>
      </c>
      <c r="F27" s="103">
        <v>2205</v>
      </c>
    </row>
    <row r="28" spans="1:6" s="4" customFormat="1" ht="12.75">
      <c r="A28" s="81" t="s">
        <v>107</v>
      </c>
      <c r="B28" s="103">
        <v>2667</v>
      </c>
      <c r="C28" s="103">
        <v>2703</v>
      </c>
      <c r="D28" s="103">
        <v>2729</v>
      </c>
      <c r="E28" s="103">
        <v>2744</v>
      </c>
      <c r="F28" s="103">
        <v>2769</v>
      </c>
    </row>
    <row r="29" spans="1:6" s="4" customFormat="1" ht="12.75">
      <c r="A29" s="82" t="s">
        <v>108</v>
      </c>
      <c r="B29" s="103">
        <v>2235</v>
      </c>
      <c r="C29" s="103">
        <v>2267</v>
      </c>
      <c r="D29" s="103">
        <v>2275</v>
      </c>
      <c r="E29" s="103">
        <v>2344</v>
      </c>
      <c r="F29" s="103">
        <v>2373</v>
      </c>
    </row>
    <row r="30" spans="1:6" s="4" customFormat="1" ht="12.75">
      <c r="A30" s="82" t="s">
        <v>109</v>
      </c>
      <c r="B30" s="103">
        <v>38</v>
      </c>
      <c r="C30" s="103">
        <v>61</v>
      </c>
      <c r="D30" s="103">
        <v>76</v>
      </c>
      <c r="E30" s="103">
        <v>56</v>
      </c>
      <c r="F30" s="103">
        <v>58</v>
      </c>
    </row>
    <row r="31" spans="1:6" s="4" customFormat="1" ht="12.75">
      <c r="A31" s="82" t="s">
        <v>110</v>
      </c>
      <c r="B31" s="103">
        <v>2667</v>
      </c>
      <c r="C31" s="103">
        <v>2703</v>
      </c>
      <c r="D31" s="103">
        <v>2729</v>
      </c>
      <c r="E31" s="103">
        <v>2744</v>
      </c>
      <c r="F31" s="103">
        <v>2769</v>
      </c>
    </row>
    <row r="32" spans="1:6" s="4" customFormat="1" ht="12.75">
      <c r="A32" s="82" t="s">
        <v>111</v>
      </c>
      <c r="B32" s="103">
        <v>4117</v>
      </c>
      <c r="C32" s="103">
        <v>3967</v>
      </c>
      <c r="D32" s="103">
        <v>4448</v>
      </c>
      <c r="E32" s="103">
        <f>4078+9</f>
        <v>4087</v>
      </c>
      <c r="F32" s="103">
        <v>4387</v>
      </c>
    </row>
    <row r="33" spans="1:6" s="4" customFormat="1" ht="12.75">
      <c r="A33" s="82" t="s">
        <v>112</v>
      </c>
      <c r="B33" s="98">
        <v>6</v>
      </c>
      <c r="C33" s="98">
        <v>8</v>
      </c>
      <c r="D33" s="98">
        <v>17</v>
      </c>
      <c r="E33" s="98">
        <v>6</v>
      </c>
      <c r="F33" s="98">
        <v>5</v>
      </c>
    </row>
    <row r="34" spans="1:6" s="4" customFormat="1" ht="12.75" hidden="1">
      <c r="A34" s="82" t="s">
        <v>113</v>
      </c>
      <c r="B34" s="103">
        <v>0</v>
      </c>
      <c r="C34" s="103">
        <v>0</v>
      </c>
      <c r="D34" s="103">
        <v>2</v>
      </c>
      <c r="E34" s="103">
        <v>0</v>
      </c>
      <c r="F34" s="103">
        <v>1</v>
      </c>
    </row>
    <row r="35" spans="1:6" s="4" customFormat="1" ht="12.75" hidden="1">
      <c r="A35" s="82" t="s">
        <v>114</v>
      </c>
      <c r="B35" s="103">
        <v>6</v>
      </c>
      <c r="C35" s="103">
        <v>8</v>
      </c>
      <c r="D35" s="103">
        <v>15</v>
      </c>
      <c r="E35" s="103">
        <v>6</v>
      </c>
      <c r="F35" s="103">
        <v>4</v>
      </c>
    </row>
    <row r="36" spans="1:6" s="4" customFormat="1" ht="12.75">
      <c r="A36" s="82" t="s">
        <v>115</v>
      </c>
      <c r="B36" s="103">
        <v>40</v>
      </c>
      <c r="C36" s="103">
        <v>35</v>
      </c>
      <c r="D36" s="103">
        <v>37</v>
      </c>
      <c r="E36" s="103">
        <v>38</v>
      </c>
      <c r="F36" s="103">
        <v>43</v>
      </c>
    </row>
    <row r="37" spans="1:6" ht="12.75">
      <c r="A37" s="82" t="s">
        <v>116</v>
      </c>
      <c r="B37" s="103">
        <v>4393</v>
      </c>
      <c r="C37" s="103">
        <v>4286</v>
      </c>
      <c r="D37" s="103">
        <v>4641</v>
      </c>
      <c r="E37" s="103">
        <v>4208</v>
      </c>
      <c r="F37" s="103">
        <v>4802</v>
      </c>
    </row>
    <row r="38" spans="1:6" s="29" customFormat="1" ht="12.75" customHeight="1">
      <c r="A38" s="83" t="s">
        <v>117</v>
      </c>
      <c r="B38" s="104">
        <v>26196</v>
      </c>
      <c r="C38" s="104">
        <v>25471</v>
      </c>
      <c r="D38" s="104">
        <v>0</v>
      </c>
      <c r="E38" s="104">
        <v>0</v>
      </c>
      <c r="F38" s="104">
        <v>0</v>
      </c>
    </row>
    <row r="39" spans="1:6" s="29" customFormat="1" ht="12.75" customHeight="1">
      <c r="A39" s="83" t="s">
        <v>238</v>
      </c>
      <c r="B39" s="139"/>
      <c r="C39" s="139"/>
      <c r="D39" s="139"/>
      <c r="E39" s="139">
        <v>153</v>
      </c>
      <c r="F39" s="139">
        <v>331</v>
      </c>
    </row>
    <row r="40" spans="1:6" s="5" customFormat="1" ht="12.75" customHeight="1">
      <c r="A40" s="94" t="s">
        <v>118</v>
      </c>
      <c r="B40" s="28">
        <v>156075</v>
      </c>
      <c r="C40" s="28">
        <v>159731</v>
      </c>
      <c r="D40" s="28">
        <v>164671</v>
      </c>
      <c r="E40" s="28">
        <v>168048</v>
      </c>
      <c r="F40" s="28">
        <v>171326</v>
      </c>
    </row>
    <row r="41" spans="1:6" s="2" customFormat="1" ht="12.75" customHeight="1">
      <c r="A41" s="95" t="s">
        <v>119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</row>
    <row r="42" spans="1:6" s="5" customFormat="1" ht="12.75" customHeight="1">
      <c r="A42" s="96" t="s">
        <v>120</v>
      </c>
      <c r="B42" s="35">
        <v>156075</v>
      </c>
      <c r="C42" s="35">
        <v>159731</v>
      </c>
      <c r="D42" s="35">
        <v>164671</v>
      </c>
      <c r="E42" s="35">
        <v>168048</v>
      </c>
      <c r="F42" s="35">
        <v>171326</v>
      </c>
    </row>
    <row r="43" spans="1:6" s="5" customFormat="1" ht="12.75" customHeight="1">
      <c r="A43" s="85" t="s">
        <v>121</v>
      </c>
      <c r="B43" s="30">
        <v>4338</v>
      </c>
      <c r="C43" s="30">
        <v>4049</v>
      </c>
      <c r="D43" s="30">
        <v>4724</v>
      </c>
      <c r="E43" s="30">
        <v>4825</v>
      </c>
      <c r="F43" s="30">
        <v>4892</v>
      </c>
    </row>
    <row r="44" spans="1:6" s="5" customFormat="1" ht="12.75" customHeight="1">
      <c r="A44" s="85" t="s">
        <v>122</v>
      </c>
      <c r="B44" s="30">
        <v>82</v>
      </c>
      <c r="C44" s="30">
        <v>23</v>
      </c>
      <c r="D44" s="30">
        <v>47</v>
      </c>
      <c r="E44" s="30">
        <v>33</v>
      </c>
      <c r="F44" s="30">
        <v>42</v>
      </c>
    </row>
    <row r="45" spans="1:6" s="5" customFormat="1" ht="12.75" customHeight="1">
      <c r="A45" s="87" t="s">
        <v>123</v>
      </c>
      <c r="B45" s="30">
        <v>79</v>
      </c>
      <c r="C45" s="30">
        <v>23</v>
      </c>
      <c r="D45" s="30">
        <v>44</v>
      </c>
      <c r="E45" s="30">
        <v>32</v>
      </c>
      <c r="F45" s="30">
        <v>39</v>
      </c>
    </row>
    <row r="46" spans="1:6" s="5" customFormat="1" ht="12.75" customHeight="1">
      <c r="A46" s="87" t="s">
        <v>124</v>
      </c>
      <c r="B46" s="30">
        <v>0</v>
      </c>
      <c r="C46" s="30">
        <v>0</v>
      </c>
      <c r="D46" s="30">
        <v>0</v>
      </c>
      <c r="E46" s="30">
        <v>1</v>
      </c>
      <c r="F46" s="30">
        <v>0</v>
      </c>
    </row>
    <row r="47" spans="1:6" s="5" customFormat="1" ht="12.75" customHeight="1">
      <c r="A47" s="87" t="s">
        <v>125</v>
      </c>
      <c r="B47" s="30">
        <v>6</v>
      </c>
      <c r="C47" s="30">
        <v>0</v>
      </c>
      <c r="D47" s="30">
        <v>3</v>
      </c>
      <c r="E47" s="30">
        <v>0</v>
      </c>
      <c r="F47" s="30">
        <v>3</v>
      </c>
    </row>
    <row r="48" spans="1:6" s="5" customFormat="1" ht="12.75" customHeight="1">
      <c r="A48" s="85" t="s">
        <v>126</v>
      </c>
      <c r="B48" s="30">
        <v>10</v>
      </c>
      <c r="C48" s="30">
        <v>7</v>
      </c>
      <c r="D48" s="30">
        <v>5</v>
      </c>
      <c r="E48" s="30">
        <v>15</v>
      </c>
      <c r="F48" s="30">
        <v>10</v>
      </c>
    </row>
    <row r="49" spans="1:6" s="5" customFormat="1" ht="12.75" customHeight="1">
      <c r="A49" s="85" t="s">
        <v>176</v>
      </c>
      <c r="B49" s="30">
        <v>29</v>
      </c>
      <c r="C49" s="30">
        <v>9</v>
      </c>
      <c r="D49" s="30">
        <v>11</v>
      </c>
      <c r="E49" s="30">
        <v>13</v>
      </c>
      <c r="F49" s="30">
        <v>15</v>
      </c>
    </row>
    <row r="50" spans="1:6" s="5" customFormat="1" ht="12.75" customHeight="1">
      <c r="A50" s="85" t="s">
        <v>127</v>
      </c>
      <c r="B50" s="30">
        <v>1621</v>
      </c>
      <c r="C50" s="30">
        <v>1607</v>
      </c>
      <c r="D50" s="30">
        <v>1638</v>
      </c>
      <c r="E50" s="30">
        <v>1621</v>
      </c>
      <c r="F50" s="30">
        <v>1630</v>
      </c>
    </row>
    <row r="51" spans="1:6" s="5" customFormat="1" ht="12.75" customHeight="1">
      <c r="A51" s="85" t="s">
        <v>128</v>
      </c>
      <c r="B51" s="30">
        <v>54</v>
      </c>
      <c r="C51" s="30">
        <v>25</v>
      </c>
      <c r="D51" s="30">
        <v>32</v>
      </c>
      <c r="E51" s="30">
        <v>35</v>
      </c>
      <c r="F51" s="30">
        <v>34</v>
      </c>
    </row>
    <row r="52" spans="1:6" s="5" customFormat="1" ht="12.75" customHeight="1">
      <c r="A52" s="85" t="s">
        <v>129</v>
      </c>
      <c r="B52" s="30">
        <v>54</v>
      </c>
      <c r="C52" s="30">
        <v>25</v>
      </c>
      <c r="D52" s="30">
        <v>32</v>
      </c>
      <c r="E52" s="30">
        <v>35</v>
      </c>
      <c r="F52" s="30">
        <v>34</v>
      </c>
    </row>
    <row r="53" spans="1:6" s="5" customFormat="1" ht="12.75" customHeight="1">
      <c r="A53" s="85" t="s">
        <v>130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s="5" customFormat="1" ht="12.75" customHeight="1">
      <c r="A54" s="85" t="s">
        <v>177</v>
      </c>
      <c r="B54" s="30">
        <v>115934</v>
      </c>
      <c r="C54" s="30">
        <v>119485</v>
      </c>
      <c r="D54" s="30">
        <v>122571</v>
      </c>
      <c r="E54" s="30">
        <v>125051</v>
      </c>
      <c r="F54" s="30">
        <v>127502</v>
      </c>
    </row>
    <row r="55" spans="1:6" s="5" customFormat="1" ht="12.75" customHeight="1">
      <c r="A55" s="85" t="s">
        <v>131</v>
      </c>
      <c r="B55" s="30">
        <v>35946</v>
      </c>
      <c r="C55" s="30">
        <v>37133</v>
      </c>
      <c r="D55" s="30">
        <v>38136</v>
      </c>
      <c r="E55" s="30">
        <v>38862</v>
      </c>
      <c r="F55" s="30">
        <v>39464</v>
      </c>
    </row>
    <row r="56" spans="1:6" s="5" customFormat="1" ht="12.75" customHeight="1">
      <c r="A56" s="85" t="s">
        <v>132</v>
      </c>
      <c r="B56" s="30">
        <v>68553</v>
      </c>
      <c r="C56" s="30">
        <v>70847</v>
      </c>
      <c r="D56" s="30">
        <v>72929</v>
      </c>
      <c r="E56" s="30">
        <v>74746</v>
      </c>
      <c r="F56" s="30">
        <v>76664</v>
      </c>
    </row>
    <row r="57" spans="1:6" s="5" customFormat="1" ht="12.75" customHeight="1">
      <c r="A57" s="85" t="s">
        <v>178</v>
      </c>
      <c r="B57" s="30">
        <v>39030</v>
      </c>
      <c r="C57" s="30">
        <v>39896</v>
      </c>
      <c r="D57" s="30">
        <v>40731</v>
      </c>
      <c r="E57" s="30">
        <v>41354</v>
      </c>
      <c r="F57" s="30">
        <v>41918</v>
      </c>
    </row>
    <row r="58" spans="1:6" s="5" customFormat="1" ht="12.75" customHeight="1">
      <c r="A58" s="85" t="s">
        <v>179</v>
      </c>
      <c r="B58" s="30">
        <v>61</v>
      </c>
      <c r="C58" s="30">
        <v>60</v>
      </c>
      <c r="D58" s="30">
        <v>60</v>
      </c>
      <c r="E58" s="30">
        <v>60</v>
      </c>
      <c r="F58" s="30">
        <v>63</v>
      </c>
    </row>
    <row r="59" spans="1:6" s="5" customFormat="1" ht="12.75" customHeight="1">
      <c r="A59" s="85" t="s">
        <v>133</v>
      </c>
      <c r="B59" s="30">
        <v>39417</v>
      </c>
      <c r="C59" s="30">
        <v>39734</v>
      </c>
      <c r="D59" s="30">
        <v>41345</v>
      </c>
      <c r="E59" s="30">
        <v>42271</v>
      </c>
      <c r="F59" s="30">
        <v>43193</v>
      </c>
    </row>
    <row r="60" spans="1:6" s="5" customFormat="1" ht="12.75" customHeight="1">
      <c r="A60" s="85" t="s">
        <v>134</v>
      </c>
      <c r="B60" s="30">
        <v>36221</v>
      </c>
      <c r="C60" s="30">
        <v>36554</v>
      </c>
      <c r="D60" s="30">
        <v>38092</v>
      </c>
      <c r="E60" s="30">
        <v>38994</v>
      </c>
      <c r="F60" s="30">
        <v>39867</v>
      </c>
    </row>
    <row r="61" spans="1:6" s="5" customFormat="1" ht="12.75" customHeight="1">
      <c r="A61" s="85" t="s">
        <v>135</v>
      </c>
      <c r="B61" s="30">
        <v>2045</v>
      </c>
      <c r="C61" s="30">
        <v>2027</v>
      </c>
      <c r="D61" s="30">
        <v>2064</v>
      </c>
      <c r="E61" s="30">
        <v>2082</v>
      </c>
      <c r="F61" s="30">
        <v>2121</v>
      </c>
    </row>
    <row r="62" spans="1:6" s="5" customFormat="1" ht="12.75" customHeight="1">
      <c r="A62" s="85" t="s">
        <v>136</v>
      </c>
      <c r="B62" s="30">
        <v>1058</v>
      </c>
      <c r="C62" s="30">
        <v>1060</v>
      </c>
      <c r="D62" s="30">
        <v>1095</v>
      </c>
      <c r="E62" s="30">
        <v>1097</v>
      </c>
      <c r="F62" s="30">
        <v>1103</v>
      </c>
    </row>
    <row r="63" spans="1:6" s="5" customFormat="1" ht="12.75" customHeight="1">
      <c r="A63" s="85" t="s">
        <v>137</v>
      </c>
      <c r="B63" s="30">
        <v>42</v>
      </c>
      <c r="C63" s="30">
        <v>41</v>
      </c>
      <c r="D63" s="30">
        <v>43</v>
      </c>
      <c r="E63" s="30">
        <v>44</v>
      </c>
      <c r="F63" s="30">
        <v>44</v>
      </c>
    </row>
    <row r="64" spans="1:6" s="5" customFormat="1" ht="12.75" customHeight="1">
      <c r="A64" s="88" t="s">
        <v>138</v>
      </c>
      <c r="B64" s="31">
        <v>54</v>
      </c>
      <c r="C64" s="31">
        <v>53</v>
      </c>
      <c r="D64" s="31">
        <v>53</v>
      </c>
      <c r="E64" s="31">
        <v>55</v>
      </c>
      <c r="F64" s="31">
        <v>60</v>
      </c>
    </row>
    <row r="65" spans="1:6" s="4" customFormat="1" ht="12.75">
      <c r="A65" s="4" t="s">
        <v>158</v>
      </c>
      <c r="B65" s="121"/>
      <c r="C65" s="121"/>
      <c r="D65" s="121"/>
      <c r="E65" s="121"/>
      <c r="F65" s="121"/>
    </row>
    <row r="66" spans="1:3" ht="12.75">
      <c r="A66" s="7"/>
      <c r="C66" s="122">
        <v>11</v>
      </c>
    </row>
  </sheetData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4"/>
  <sheetViews>
    <sheetView workbookViewId="0" topLeftCell="A33">
      <selection activeCell="B62" sqref="B62"/>
    </sheetView>
  </sheetViews>
  <sheetFormatPr defaultColWidth="9.140625" defaultRowHeight="12.75"/>
  <cols>
    <col min="1" max="1" width="23.7109375" style="90" customWidth="1"/>
    <col min="2" max="2" width="7.7109375" style="3" customWidth="1"/>
    <col min="3" max="6" width="8.57421875" style="3" customWidth="1"/>
    <col min="7" max="16384" width="9.140625" style="3" customWidth="1"/>
  </cols>
  <sheetData>
    <row r="1" spans="1:38" s="5" customFormat="1" ht="13.5" customHeight="1">
      <c r="A1" s="1" t="s">
        <v>219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5" customFormat="1" ht="13.5" customHeight="1">
      <c r="A2" s="133"/>
      <c r="B2" s="3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6" ht="12.75" customHeight="1">
      <c r="A3" s="124"/>
      <c r="B3" s="24" t="s">
        <v>201</v>
      </c>
      <c r="C3" s="24" t="s">
        <v>202</v>
      </c>
      <c r="D3" s="24" t="s">
        <v>210</v>
      </c>
      <c r="E3" s="24" t="s">
        <v>229</v>
      </c>
      <c r="F3" s="24" t="s">
        <v>234</v>
      </c>
    </row>
    <row r="4" spans="1:6" ht="14.25" customHeight="1">
      <c r="A4" s="75" t="s">
        <v>101</v>
      </c>
      <c r="B4" s="34">
        <v>566649.726</v>
      </c>
      <c r="C4" s="125">
        <v>570634.735</v>
      </c>
      <c r="D4" s="125">
        <v>578552.19</v>
      </c>
      <c r="E4" s="125">
        <v>593594.394</v>
      </c>
      <c r="F4" s="125">
        <v>594327.001</v>
      </c>
    </row>
    <row r="5" spans="1:6" ht="12.75">
      <c r="A5" s="76" t="s">
        <v>159</v>
      </c>
      <c r="B5" s="105">
        <v>353.76</v>
      </c>
      <c r="C5" s="126">
        <v>264.61</v>
      </c>
      <c r="D5" s="126">
        <v>204.91</v>
      </c>
      <c r="E5" s="126">
        <v>179.21</v>
      </c>
      <c r="F5" s="126">
        <v>141.56</v>
      </c>
    </row>
    <row r="6" spans="1:6" ht="12.75">
      <c r="A6" s="76" t="s">
        <v>160</v>
      </c>
      <c r="B6" s="105">
        <v>13478.456</v>
      </c>
      <c r="C6" s="126">
        <v>13437.843</v>
      </c>
      <c r="D6" s="126">
        <v>12856.873</v>
      </c>
      <c r="E6" s="126">
        <v>14258.416</v>
      </c>
      <c r="F6" s="126">
        <v>14574.132</v>
      </c>
    </row>
    <row r="7" spans="1:6" ht="12" customHeight="1">
      <c r="A7" s="76" t="s">
        <v>161</v>
      </c>
      <c r="B7" s="105">
        <v>2162.86</v>
      </c>
      <c r="C7" s="126">
        <v>2145.785</v>
      </c>
      <c r="D7" s="126">
        <v>1111.028</v>
      </c>
      <c r="E7" s="126">
        <v>869.403</v>
      </c>
      <c r="F7" s="126">
        <v>712.597</v>
      </c>
    </row>
    <row r="8" spans="1:6" ht="12.75">
      <c r="A8" s="76" t="s">
        <v>162</v>
      </c>
      <c r="B8" s="105">
        <v>6880.552</v>
      </c>
      <c r="C8" s="126">
        <v>7106.637</v>
      </c>
      <c r="D8" s="126">
        <v>7163.992</v>
      </c>
      <c r="E8" s="126">
        <v>7690.521</v>
      </c>
      <c r="F8" s="126">
        <v>7900.691</v>
      </c>
    </row>
    <row r="9" spans="1:38" s="7" customFormat="1" ht="12.75">
      <c r="A9" s="77" t="s">
        <v>180</v>
      </c>
      <c r="B9" s="105">
        <v>438769.24</v>
      </c>
      <c r="C9" s="126">
        <v>442682.873</v>
      </c>
      <c r="D9" s="126">
        <v>453576.589</v>
      </c>
      <c r="E9" s="126">
        <v>465030.715</v>
      </c>
      <c r="F9" s="126">
        <v>463270.419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6" ht="13.5" customHeight="1">
      <c r="A10" s="78" t="s">
        <v>163</v>
      </c>
      <c r="B10" s="106">
        <v>125646.64</v>
      </c>
      <c r="C10" s="127">
        <v>131396.51</v>
      </c>
      <c r="D10" s="127">
        <v>136608.098</v>
      </c>
      <c r="E10" s="127">
        <v>138423.512</v>
      </c>
      <c r="F10" s="127">
        <v>137497.873</v>
      </c>
    </row>
    <row r="11" spans="1:6" ht="12.75">
      <c r="A11" s="36" t="s">
        <v>152</v>
      </c>
      <c r="B11" s="66">
        <f>B12+B14+B19+B23+B24+B27+B28+B29</f>
        <v>1313128.376</v>
      </c>
      <c r="C11" s="66">
        <f>C12+C14+C19+C23+C24+C27+C28+C29</f>
        <v>1307244.237</v>
      </c>
      <c r="D11" s="66">
        <f>D12+D14+D19+D23+D24+D27+D28+D29</f>
        <v>1302851.3760000002</v>
      </c>
      <c r="E11" s="66">
        <f>E12+E14+E19+E23+E24+E27+E28+E29+E30</f>
        <v>1304287.2489999998</v>
      </c>
      <c r="F11" s="66">
        <f>F12+F14+F19+F23+F24+F27+F28+F29+F30</f>
        <v>1308733.5890000002</v>
      </c>
    </row>
    <row r="12" spans="1:38" s="37" customFormat="1" ht="12.75">
      <c r="A12" s="79" t="s">
        <v>103</v>
      </c>
      <c r="B12" s="107">
        <v>731050.9309999999</v>
      </c>
      <c r="C12" s="128">
        <v>727992.025</v>
      </c>
      <c r="D12" s="128">
        <v>729866.422</v>
      </c>
      <c r="E12" s="128">
        <v>732516.478</v>
      </c>
      <c r="F12" s="128">
        <v>732596.1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6" customFormat="1" ht="12.75">
      <c r="A13" s="80" t="s">
        <v>181</v>
      </c>
      <c r="B13" s="108">
        <f>276.67+15.03</f>
        <v>291.7</v>
      </c>
      <c r="C13" s="114">
        <v>91</v>
      </c>
      <c r="D13" s="114">
        <v>11.8</v>
      </c>
      <c r="E13" s="114">
        <f>7.78+15.04</f>
        <v>22.82</v>
      </c>
      <c r="F13" s="11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3" s="6" customFormat="1" ht="12.75">
      <c r="A14" s="81" t="s">
        <v>182</v>
      </c>
      <c r="B14" s="114">
        <v>521841.273</v>
      </c>
      <c r="C14" s="114">
        <v>520358.809</v>
      </c>
      <c r="D14" s="114">
        <v>529177.022</v>
      </c>
      <c r="E14" s="114">
        <v>530629.755</v>
      </c>
      <c r="F14" s="114">
        <v>531645.91</v>
      </c>
      <c r="G14" s="137"/>
      <c r="H14" s="13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6" ht="12.75">
      <c r="A15" s="81" t="s">
        <v>165</v>
      </c>
      <c r="B15" s="114">
        <v>497021.584</v>
      </c>
      <c r="C15" s="126">
        <v>499397.527</v>
      </c>
      <c r="D15" s="126">
        <v>504215.942</v>
      </c>
      <c r="E15" s="126">
        <v>504409.23</v>
      </c>
      <c r="F15" s="126">
        <v>506859.91</v>
      </c>
    </row>
    <row r="16" spans="1:6" ht="12.75">
      <c r="A16" s="80" t="s">
        <v>166</v>
      </c>
      <c r="B16" s="114">
        <v>9632.4</v>
      </c>
      <c r="C16" s="126">
        <v>9700.025</v>
      </c>
      <c r="D16" s="126">
        <v>9821.2</v>
      </c>
      <c r="E16" s="126">
        <v>10144.07</v>
      </c>
      <c r="F16" s="126">
        <v>10304.19</v>
      </c>
    </row>
    <row r="17" spans="1:33" s="6" customFormat="1" ht="12.75">
      <c r="A17" s="81" t="s">
        <v>106</v>
      </c>
      <c r="B17" s="114">
        <v>3267.3</v>
      </c>
      <c r="C17" s="126">
        <v>2783.6</v>
      </c>
      <c r="D17" s="126">
        <v>3317.2</v>
      </c>
      <c r="E17" s="126">
        <f>2544.1+385.9</f>
        <v>2930</v>
      </c>
      <c r="F17" s="126">
        <v>3303.3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6" customFormat="1" ht="12.75">
      <c r="A18" s="80" t="s">
        <v>231</v>
      </c>
      <c r="B18" s="114">
        <f>B14-B15-B16-B17</f>
        <v>11919.989000000012</v>
      </c>
      <c r="C18" s="114">
        <f>C14-C15-C16-C17</f>
        <v>8477.657000000007</v>
      </c>
      <c r="D18" s="114">
        <f>D14-D15-D16-D17</f>
        <v>11822.680000000015</v>
      </c>
      <c r="E18" s="114">
        <f>E14-E15-E16-E17</f>
        <v>13146.455000000024</v>
      </c>
      <c r="F18" s="114">
        <f>F14-F15-F16-F17</f>
        <v>11178.510000000057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6" customFormat="1" ht="12.75">
      <c r="A19" s="81" t="s">
        <v>107</v>
      </c>
      <c r="B19" s="108">
        <f>B20+B21+B22</f>
        <v>12549.727</v>
      </c>
      <c r="C19" s="126">
        <v>12802.599</v>
      </c>
      <c r="D19" s="126">
        <v>13095.303</v>
      </c>
      <c r="E19" s="126">
        <v>12976.159</v>
      </c>
      <c r="F19" s="126">
        <v>13214.215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6" customFormat="1" ht="12.75">
      <c r="A20" s="82" t="s">
        <v>108</v>
      </c>
      <c r="B20" s="108">
        <v>7097.354</v>
      </c>
      <c r="C20" s="114">
        <v>7135.439</v>
      </c>
      <c r="D20" s="114">
        <v>7194.833</v>
      </c>
      <c r="E20" s="114">
        <f>7162.321+156.188</f>
        <v>7318.509</v>
      </c>
      <c r="F20" s="114">
        <f>7349.134+148.701</f>
        <v>7497.835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8" s="6" customFormat="1" ht="12.75">
      <c r="A21" s="82" t="s">
        <v>109</v>
      </c>
      <c r="B21" s="108">
        <v>348.55</v>
      </c>
      <c r="C21" s="114">
        <v>490.34</v>
      </c>
      <c r="D21" s="114">
        <v>643.55</v>
      </c>
      <c r="E21" s="114">
        <v>434.96</v>
      </c>
      <c r="F21" s="114">
        <v>498.83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6" customFormat="1" ht="12.75">
      <c r="A22" s="82" t="s">
        <v>110</v>
      </c>
      <c r="B22" s="108">
        <v>5103.823</v>
      </c>
      <c r="C22" s="114">
        <v>5176.82</v>
      </c>
      <c r="D22" s="114">
        <v>5256.92</v>
      </c>
      <c r="E22" s="114">
        <f>5131.83+90.86</f>
        <v>5222.69</v>
      </c>
      <c r="F22" s="114">
        <f>5161.01+56.54</f>
        <v>5217.55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6" customFormat="1" ht="12.75">
      <c r="A23" s="82" t="s">
        <v>111</v>
      </c>
      <c r="B23" s="108">
        <v>17974.219</v>
      </c>
      <c r="C23" s="114">
        <v>17283.09</v>
      </c>
      <c r="D23" s="114">
        <v>19453.13</v>
      </c>
      <c r="E23" s="114">
        <f>17774.32+38.88</f>
        <v>17813.2</v>
      </c>
      <c r="F23" s="114">
        <f>19191.52+4.32</f>
        <v>19195.84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6" customFormat="1" ht="12.75">
      <c r="A24" s="82" t="s">
        <v>112</v>
      </c>
      <c r="B24" s="108">
        <v>49.17</v>
      </c>
      <c r="C24" s="114">
        <v>62.28</v>
      </c>
      <c r="D24" s="114">
        <v>129.06</v>
      </c>
      <c r="E24" s="114">
        <v>49.89</v>
      </c>
      <c r="F24" s="114">
        <v>37.8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6" customFormat="1" ht="12.75">
      <c r="A25" s="82" t="s">
        <v>113</v>
      </c>
      <c r="B25" s="76">
        <v>0</v>
      </c>
      <c r="C25" s="129">
        <v>0</v>
      </c>
      <c r="D25" s="129">
        <v>12.96</v>
      </c>
      <c r="E25" s="129">
        <v>0</v>
      </c>
      <c r="F25" s="129">
        <v>6.48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6" customFormat="1" ht="12.75">
      <c r="A26" s="82" t="s">
        <v>167</v>
      </c>
      <c r="B26" s="108">
        <v>49.17</v>
      </c>
      <c r="C26" s="114">
        <v>62.28</v>
      </c>
      <c r="D26" s="114">
        <v>116.1</v>
      </c>
      <c r="E26" s="114">
        <v>49.89</v>
      </c>
      <c r="F26" s="114">
        <v>31.32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7" customFormat="1" ht="12.75">
      <c r="A27" s="82" t="s">
        <v>115</v>
      </c>
      <c r="B27" s="108">
        <f>72+24.08</f>
        <v>96.08</v>
      </c>
      <c r="C27" s="114">
        <v>69.265</v>
      </c>
      <c r="D27" s="114">
        <v>90.365</v>
      </c>
      <c r="E27" s="114">
        <f>70.49+26.19</f>
        <v>96.67999999999999</v>
      </c>
      <c r="F27" s="114">
        <f>SUM(F25:F26)</f>
        <v>37.8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62" customFormat="1" ht="12.75" customHeight="1">
      <c r="A28" s="82" t="s">
        <v>116</v>
      </c>
      <c r="B28" s="108">
        <v>10150.617</v>
      </c>
      <c r="C28" s="114">
        <v>9889.957999999999</v>
      </c>
      <c r="D28" s="114">
        <v>10738.5</v>
      </c>
      <c r="E28" s="114">
        <v>9750</v>
      </c>
      <c r="F28" s="114">
        <f>11106.4</f>
        <v>11106.4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3" s="5" customFormat="1" ht="12.75" customHeight="1">
      <c r="A29" s="80" t="s">
        <v>117</v>
      </c>
      <c r="B29" s="108">
        <v>19416.359</v>
      </c>
      <c r="C29" s="114">
        <v>18786.211000000003</v>
      </c>
      <c r="D29" s="114">
        <f>295.886+5.688</f>
        <v>301.574</v>
      </c>
      <c r="E29" s="114">
        <v>144.743</v>
      </c>
      <c r="F29" s="114">
        <f>42.752+2.828</f>
        <v>45.580000000000005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5" customFormat="1" ht="12.75" customHeight="1">
      <c r="A30" s="83" t="s">
        <v>239</v>
      </c>
      <c r="B30" s="111"/>
      <c r="C30" s="130"/>
      <c r="D30" s="130"/>
      <c r="E30" s="130">
        <f>218.799+91.545</f>
        <v>310.344</v>
      </c>
      <c r="F30" s="130">
        <f>528.565+325.379</f>
        <v>853.9440000000001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28" s="5" customFormat="1" ht="12.75" customHeight="1">
      <c r="A31" s="84" t="s">
        <v>185</v>
      </c>
      <c r="B31" s="112">
        <v>485554.009</v>
      </c>
      <c r="C31" s="131">
        <v>412850.914</v>
      </c>
      <c r="D31" s="131">
        <v>426325.465</v>
      </c>
      <c r="E31" s="131">
        <v>415658.702</v>
      </c>
      <c r="F31" s="131">
        <v>419556.098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5" customFormat="1" ht="12.75" customHeight="1">
      <c r="A32" s="85" t="s">
        <v>183</v>
      </c>
      <c r="B32" s="113">
        <v>0</v>
      </c>
      <c r="C32" s="132">
        <v>0</v>
      </c>
      <c r="D32" s="132">
        <v>0</v>
      </c>
      <c r="E32" s="132">
        <v>0</v>
      </c>
      <c r="F32" s="132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5" customFormat="1" ht="12.75" customHeight="1">
      <c r="A33" s="86" t="s">
        <v>193</v>
      </c>
      <c r="B33" s="110">
        <v>485554.009</v>
      </c>
      <c r="C33" s="127">
        <v>412850.914</v>
      </c>
      <c r="D33" s="127">
        <v>426325.465</v>
      </c>
      <c r="E33" s="127">
        <v>415658.702</v>
      </c>
      <c r="F33" s="127">
        <v>419556.098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5" customFormat="1" ht="12.75" customHeight="1">
      <c r="A34" s="85" t="s">
        <v>121</v>
      </c>
      <c r="B34" s="109">
        <v>33358.308</v>
      </c>
      <c r="C34" s="126">
        <v>25952.067</v>
      </c>
      <c r="D34" s="126">
        <v>35089.902</v>
      </c>
      <c r="E34" s="126">
        <v>34605.719</v>
      </c>
      <c r="F34" s="126">
        <v>36399.963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5" customFormat="1" ht="12.75" customHeight="1">
      <c r="A35" s="85" t="s">
        <v>189</v>
      </c>
      <c r="B35" s="109">
        <v>10256.378</v>
      </c>
      <c r="C35" s="126">
        <v>7025.146</v>
      </c>
      <c r="D35" s="126">
        <v>8110.841</v>
      </c>
      <c r="E35" s="126">
        <v>9163.922</v>
      </c>
      <c r="F35" s="126">
        <v>8009.321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5" customFormat="1" ht="12.75" customHeight="1">
      <c r="A36" s="87" t="s">
        <v>123</v>
      </c>
      <c r="B36" s="109">
        <v>3773.017</v>
      </c>
      <c r="C36" s="126">
        <v>2107.042</v>
      </c>
      <c r="D36" s="126">
        <v>3393.508</v>
      </c>
      <c r="E36" s="126">
        <v>2020.86</v>
      </c>
      <c r="F36" s="126">
        <v>1935.093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5" customFormat="1" ht="12.75" customHeight="1">
      <c r="A37" s="87" t="s">
        <v>124</v>
      </c>
      <c r="B37" s="109">
        <v>0</v>
      </c>
      <c r="C37" s="126">
        <v>0</v>
      </c>
      <c r="D37" s="126">
        <v>0</v>
      </c>
      <c r="E37" s="126">
        <v>71.44</v>
      </c>
      <c r="F37" s="126"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5" customFormat="1" ht="12.75" customHeight="1">
      <c r="A38" s="87" t="s">
        <v>125</v>
      </c>
      <c r="B38" s="109">
        <v>507.66</v>
      </c>
      <c r="C38" s="126">
        <v>0</v>
      </c>
      <c r="D38" s="126">
        <v>377.165</v>
      </c>
      <c r="E38" s="126">
        <v>0</v>
      </c>
      <c r="F38" s="126">
        <v>378.748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5" customFormat="1" ht="12.75" customHeight="1">
      <c r="A39" s="85" t="s">
        <v>126</v>
      </c>
      <c r="B39" s="109">
        <v>755.026</v>
      </c>
      <c r="C39" s="126">
        <v>385.661</v>
      </c>
      <c r="D39" s="126">
        <v>279.475</v>
      </c>
      <c r="E39" s="126">
        <v>713.125</v>
      </c>
      <c r="F39" s="126">
        <v>438.798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5" customFormat="1" ht="12.75" customHeight="1">
      <c r="A40" s="85" t="s">
        <v>187</v>
      </c>
      <c r="B40" s="109">
        <v>20632.299</v>
      </c>
      <c r="C40" s="126">
        <v>13478.845</v>
      </c>
      <c r="D40" s="126">
        <v>16882.311</v>
      </c>
      <c r="E40" s="126">
        <v>14532.411</v>
      </c>
      <c r="F40" s="126">
        <v>15733.265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5" customFormat="1" ht="12.75" customHeight="1">
      <c r="A41" s="85" t="s">
        <v>127</v>
      </c>
      <c r="B41" s="109">
        <v>3844.43</v>
      </c>
      <c r="C41" s="126">
        <v>3723.902</v>
      </c>
      <c r="D41" s="126">
        <v>3790.91</v>
      </c>
      <c r="E41" s="126">
        <v>3652.119</v>
      </c>
      <c r="F41" s="126">
        <v>3760.463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5" customFormat="1" ht="12.75" customHeight="1">
      <c r="A42" s="85" t="s">
        <v>188</v>
      </c>
      <c r="B42" s="109">
        <v>17785.628</v>
      </c>
      <c r="C42" s="126">
        <v>11779.131</v>
      </c>
      <c r="D42" s="126">
        <v>14627.832</v>
      </c>
      <c r="E42" s="126">
        <v>14879.414</v>
      </c>
      <c r="F42" s="126">
        <v>18069.555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5" customFormat="1" ht="12.75" customHeight="1">
      <c r="A43" s="85" t="s">
        <v>129</v>
      </c>
      <c r="B43" s="109">
        <v>7575.794</v>
      </c>
      <c r="C43" s="126">
        <v>3573.71</v>
      </c>
      <c r="D43" s="126">
        <v>4425.945</v>
      </c>
      <c r="E43" s="126">
        <v>4518.71</v>
      </c>
      <c r="F43" s="126">
        <v>4406.889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5" customFormat="1" ht="12.75" customHeight="1">
      <c r="A44" s="85" t="s">
        <v>139</v>
      </c>
      <c r="B44" s="109">
        <v>0</v>
      </c>
      <c r="C44" s="126">
        <v>0</v>
      </c>
      <c r="D44" s="126">
        <v>0</v>
      </c>
      <c r="E44" s="126">
        <v>0</v>
      </c>
      <c r="F44" s="126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5" customFormat="1" ht="12.75" customHeight="1">
      <c r="A45" s="85" t="s">
        <v>194</v>
      </c>
      <c r="B45" s="109">
        <v>116407.774</v>
      </c>
      <c r="C45" s="126">
        <v>106069.125</v>
      </c>
      <c r="D45" s="126">
        <v>103579.037</v>
      </c>
      <c r="E45" s="126">
        <v>103112.6</v>
      </c>
      <c r="F45" s="126">
        <v>100993.783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5" customFormat="1" ht="12.75" customHeight="1">
      <c r="A46" s="85" t="s">
        <v>131</v>
      </c>
      <c r="B46" s="109">
        <v>29548.64</v>
      </c>
      <c r="C46" s="126">
        <v>26110.878</v>
      </c>
      <c r="D46" s="126">
        <v>25213.483</v>
      </c>
      <c r="E46" s="126">
        <v>24575.069</v>
      </c>
      <c r="F46" s="126">
        <v>24023.331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5" customFormat="1" ht="12.75" customHeight="1">
      <c r="A47" s="85" t="s">
        <v>190</v>
      </c>
      <c r="B47" s="109">
        <v>51471.728</v>
      </c>
      <c r="C47" s="126">
        <v>46961.629</v>
      </c>
      <c r="D47" s="126">
        <v>45559.913</v>
      </c>
      <c r="E47" s="126">
        <v>45409.519</v>
      </c>
      <c r="F47" s="126">
        <v>44463.8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5" customFormat="1" ht="12.75" customHeight="1">
      <c r="A48" s="85" t="s">
        <v>191</v>
      </c>
      <c r="B48" s="109">
        <v>35305.806</v>
      </c>
      <c r="C48" s="126">
        <v>32924.618</v>
      </c>
      <c r="D48" s="126">
        <v>32727.641</v>
      </c>
      <c r="E48" s="126">
        <v>33054.812</v>
      </c>
      <c r="F48" s="126">
        <v>32414.252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5" customFormat="1" ht="12.75" customHeight="1">
      <c r="A49" s="85" t="s">
        <v>186</v>
      </c>
      <c r="B49" s="109">
        <v>81.6</v>
      </c>
      <c r="C49" s="126">
        <v>72</v>
      </c>
      <c r="D49" s="126">
        <v>78</v>
      </c>
      <c r="E49" s="126">
        <v>73.2</v>
      </c>
      <c r="F49" s="126">
        <v>92.4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5" customFormat="1" ht="12.75" customHeight="1">
      <c r="A50" s="85" t="s">
        <v>133</v>
      </c>
      <c r="B50" s="109">
        <v>283591.342</v>
      </c>
      <c r="C50" s="126">
        <v>244436.497</v>
      </c>
      <c r="D50" s="126">
        <v>244110.957</v>
      </c>
      <c r="E50" s="126">
        <v>235018.596</v>
      </c>
      <c r="F50" s="126">
        <v>236252.869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5" customFormat="1" ht="12.75" customHeight="1">
      <c r="A51" s="85" t="s">
        <v>134</v>
      </c>
      <c r="B51" s="109">
        <v>256910.22</v>
      </c>
      <c r="C51" s="126">
        <v>221491.167</v>
      </c>
      <c r="D51" s="126">
        <v>220400.251</v>
      </c>
      <c r="E51" s="126">
        <v>211889.976</v>
      </c>
      <c r="F51" s="126">
        <v>212433.334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5" customFormat="1" ht="12.75" customHeight="1">
      <c r="A52" s="85" t="s">
        <v>135</v>
      </c>
      <c r="B52" s="109">
        <v>17840.446</v>
      </c>
      <c r="C52" s="126">
        <v>14697.03</v>
      </c>
      <c r="D52" s="126">
        <v>15336.045</v>
      </c>
      <c r="E52" s="126">
        <v>14724.202</v>
      </c>
      <c r="F52" s="126">
        <v>15534.653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5" customFormat="1" ht="12.75" customHeight="1">
      <c r="A53" s="85" t="s">
        <v>136</v>
      </c>
      <c r="B53" s="109">
        <v>7914.925</v>
      </c>
      <c r="C53" s="126">
        <v>7254.493</v>
      </c>
      <c r="D53" s="126">
        <v>7596.802</v>
      </c>
      <c r="E53" s="126">
        <v>7217.976</v>
      </c>
      <c r="F53" s="126">
        <v>7421.394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37" customFormat="1" ht="12.75">
      <c r="A54" s="85" t="s">
        <v>137</v>
      </c>
      <c r="B54" s="109">
        <v>341.613</v>
      </c>
      <c r="C54" s="126">
        <v>324.338</v>
      </c>
      <c r="D54" s="126">
        <v>337.134</v>
      </c>
      <c r="E54" s="126">
        <v>722.512</v>
      </c>
      <c r="F54" s="126">
        <v>338.967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6" ht="12.75">
      <c r="A55" s="88" t="s">
        <v>192</v>
      </c>
      <c r="B55" s="110">
        <v>584.138</v>
      </c>
      <c r="C55" s="127">
        <v>669.469</v>
      </c>
      <c r="D55" s="127">
        <v>440.725</v>
      </c>
      <c r="E55" s="127">
        <v>463.93</v>
      </c>
      <c r="F55" s="127">
        <v>524.521</v>
      </c>
    </row>
    <row r="56" spans="1:6" ht="12.75">
      <c r="A56" s="36" t="s">
        <v>153</v>
      </c>
      <c r="B56" s="34">
        <f>B4+B11+B31</f>
        <v>2365332.111</v>
      </c>
      <c r="C56" s="34">
        <f>C4+C11+C31</f>
        <v>2290729.886</v>
      </c>
      <c r="D56" s="34">
        <f>D4+D11+D31</f>
        <v>2307729.031</v>
      </c>
      <c r="E56" s="34">
        <f>E4+E11+E31</f>
        <v>2313540.3449999997</v>
      </c>
      <c r="F56" s="34">
        <f>F4+F11+F31</f>
        <v>2322616.688</v>
      </c>
    </row>
    <row r="57" spans="1:38" s="7" customFormat="1" ht="12.75">
      <c r="A57" s="89" t="s">
        <v>184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ht="12.75">
      <c r="A58" s="119"/>
    </row>
    <row r="59" ht="12.75">
      <c r="A59" s="7"/>
    </row>
    <row r="60" ht="12.75">
      <c r="A60" s="89"/>
    </row>
    <row r="61" ht="12.75">
      <c r="A61" s="89"/>
    </row>
    <row r="62" ht="12.75">
      <c r="A62" s="89"/>
    </row>
    <row r="63" spans="1:4" ht="12.75">
      <c r="A63" s="89"/>
      <c r="D63" s="3">
        <v>12</v>
      </c>
    </row>
    <row r="64" ht="12.75">
      <c r="A64" s="89"/>
    </row>
  </sheetData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8"/>
  <sheetViews>
    <sheetView workbookViewId="0" topLeftCell="A95">
      <selection activeCell="C116" sqref="C116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10.140625" style="3" customWidth="1"/>
    <col min="4" max="4" width="8.140625" style="3" customWidth="1"/>
    <col min="5" max="5" width="9.7109375" style="3" customWidth="1"/>
    <col min="6" max="6" width="8.421875" style="3" customWidth="1"/>
    <col min="7" max="7" width="9.140625" style="3" customWidth="1"/>
    <col min="8" max="8" width="8.421875" style="3" customWidth="1"/>
    <col min="9" max="9" width="9.7109375" style="3" customWidth="1"/>
    <col min="10" max="16384" width="9.140625" style="3" customWidth="1"/>
  </cols>
  <sheetData>
    <row r="1" spans="1:8" s="2" customFormat="1" ht="15" customHeight="1">
      <c r="A1" s="1" t="s">
        <v>218</v>
      </c>
      <c r="B1" s="1"/>
      <c r="C1" s="1"/>
      <c r="D1" s="1"/>
      <c r="E1" s="1"/>
      <c r="F1" s="1"/>
      <c r="G1" s="1"/>
      <c r="H1" s="1"/>
    </row>
    <row r="2" spans="2:8" s="2" customFormat="1" ht="15" customHeight="1">
      <c r="B2" s="1"/>
      <c r="C2" s="1"/>
      <c r="D2" s="1"/>
      <c r="E2" s="1"/>
      <c r="F2" s="1"/>
      <c r="G2" s="1"/>
      <c r="H2" s="1"/>
    </row>
    <row r="3" spans="1:9" s="7" customFormat="1" ht="15" customHeight="1">
      <c r="A3" s="133" t="s">
        <v>235</v>
      </c>
      <c r="B3" s="118"/>
      <c r="C3" s="118"/>
      <c r="D3" s="118"/>
      <c r="E3" s="118"/>
      <c r="F3" s="118"/>
      <c r="I3" s="118" t="s">
        <v>171</v>
      </c>
    </row>
    <row r="4" spans="1:9" s="7" customFormat="1" ht="12.75" customHeight="1">
      <c r="A4" s="20"/>
      <c r="B4" s="140" t="s">
        <v>88</v>
      </c>
      <c r="C4" s="140" t="s">
        <v>236</v>
      </c>
      <c r="D4" s="140" t="s">
        <v>89</v>
      </c>
      <c r="E4" s="140" t="s">
        <v>236</v>
      </c>
      <c r="F4" s="140" t="s">
        <v>90</v>
      </c>
      <c r="G4" s="140" t="s">
        <v>236</v>
      </c>
      <c r="H4" s="140" t="s">
        <v>172</v>
      </c>
      <c r="I4" s="140" t="s">
        <v>236</v>
      </c>
    </row>
    <row r="5" spans="1:9" s="7" customFormat="1" ht="12.75">
      <c r="A5" s="21"/>
      <c r="B5" s="141"/>
      <c r="C5" s="141"/>
      <c r="D5" s="141"/>
      <c r="E5" s="141"/>
      <c r="F5" s="141"/>
      <c r="G5" s="141"/>
      <c r="H5" s="141"/>
      <c r="I5" s="141"/>
    </row>
    <row r="6" spans="1:9" s="7" customFormat="1" ht="12.75">
      <c r="A6" s="60" t="s">
        <v>0</v>
      </c>
      <c r="B6" s="8">
        <v>185305</v>
      </c>
      <c r="C6" s="8">
        <v>101.09328372458415</v>
      </c>
      <c r="D6" s="8">
        <v>171326</v>
      </c>
      <c r="E6" s="8">
        <v>101.95063315243264</v>
      </c>
      <c r="F6" s="8">
        <v>765793</v>
      </c>
      <c r="G6" s="8">
        <v>100.45452875927423</v>
      </c>
      <c r="H6" s="8">
        <v>131137</v>
      </c>
      <c r="I6" s="8">
        <v>100.58755398056316</v>
      </c>
    </row>
    <row r="7" spans="1:9" ht="12.75">
      <c r="A7" s="16" t="s">
        <v>1</v>
      </c>
      <c r="B7" s="9">
        <v>4882</v>
      </c>
      <c r="C7" s="9">
        <v>102.67087276550998</v>
      </c>
      <c r="D7" s="9">
        <v>14210</v>
      </c>
      <c r="E7" s="9">
        <v>101.44203312392919</v>
      </c>
      <c r="F7" s="12">
        <v>81695</v>
      </c>
      <c r="G7" s="9">
        <v>100.83063859198735</v>
      </c>
      <c r="H7" s="12">
        <v>11274</v>
      </c>
      <c r="I7" s="9">
        <v>94.31941771940099</v>
      </c>
    </row>
    <row r="8" spans="1:9" ht="12.75">
      <c r="A8" s="17" t="s">
        <v>2</v>
      </c>
      <c r="B8" s="10">
        <v>379</v>
      </c>
      <c r="C8" s="10">
        <v>101.33689839572193</v>
      </c>
      <c r="D8" s="10">
        <v>1053</v>
      </c>
      <c r="E8" s="10">
        <v>101.25</v>
      </c>
      <c r="F8" s="10">
        <v>4809</v>
      </c>
      <c r="G8" s="10">
        <v>100.58565153733528</v>
      </c>
      <c r="H8" s="10">
        <v>775</v>
      </c>
      <c r="I8" s="10">
        <v>99.48652118100128</v>
      </c>
    </row>
    <row r="9" spans="1:9" ht="12.75">
      <c r="A9" s="17" t="s">
        <v>3</v>
      </c>
      <c r="B9" s="10">
        <v>824</v>
      </c>
      <c r="C9" s="10">
        <v>104.30379746835443</v>
      </c>
      <c r="D9" s="10">
        <v>1961</v>
      </c>
      <c r="E9" s="10">
        <v>101.87012987012987</v>
      </c>
      <c r="F9" s="10">
        <v>14100</v>
      </c>
      <c r="G9" s="10">
        <v>100.77907226073906</v>
      </c>
      <c r="H9" s="10">
        <v>2184</v>
      </c>
      <c r="I9" s="10">
        <v>102.82485875706216</v>
      </c>
    </row>
    <row r="10" spans="1:9" ht="12.75">
      <c r="A10" s="17" t="s">
        <v>4</v>
      </c>
      <c r="B10" s="10">
        <v>422</v>
      </c>
      <c r="C10" s="10">
        <v>104.19753086419755</v>
      </c>
      <c r="D10" s="10">
        <v>1217</v>
      </c>
      <c r="E10" s="10">
        <v>103.6626916524702</v>
      </c>
      <c r="F10" s="10">
        <v>7470</v>
      </c>
      <c r="G10" s="10">
        <v>100.61961206896552</v>
      </c>
      <c r="H10" s="10">
        <v>1152</v>
      </c>
      <c r="I10" s="10">
        <v>101.67696381288613</v>
      </c>
    </row>
    <row r="11" spans="1:9" ht="12.75">
      <c r="A11" s="17" t="s">
        <v>5</v>
      </c>
      <c r="B11" s="10">
        <v>431</v>
      </c>
      <c r="C11" s="10">
        <v>106.1576354679803</v>
      </c>
      <c r="D11" s="10">
        <v>1355</v>
      </c>
      <c r="E11" s="10">
        <v>101.42215568862277</v>
      </c>
      <c r="F11" s="10">
        <v>13517</v>
      </c>
      <c r="G11" s="10">
        <v>101.1070386715536</v>
      </c>
      <c r="H11" s="10">
        <v>1818</v>
      </c>
      <c r="I11" s="10">
        <v>100.83194675540766</v>
      </c>
    </row>
    <row r="12" spans="1:9" ht="12.75">
      <c r="A12" s="17" t="s">
        <v>6</v>
      </c>
      <c r="B12" s="10">
        <v>779</v>
      </c>
      <c r="C12" s="10">
        <v>100.51612903225806</v>
      </c>
      <c r="D12" s="10">
        <v>1520</v>
      </c>
      <c r="E12" s="10">
        <v>99.73753280839895</v>
      </c>
      <c r="F12" s="10">
        <v>17384</v>
      </c>
      <c r="G12" s="10">
        <v>100.66010422698322</v>
      </c>
      <c r="H12" s="10">
        <v>2103</v>
      </c>
      <c r="I12" s="10">
        <v>100.47778308647875</v>
      </c>
    </row>
    <row r="13" spans="1:9" ht="12.75">
      <c r="A13" s="17" t="s">
        <v>7</v>
      </c>
      <c r="B13" s="10">
        <v>1073</v>
      </c>
      <c r="C13" s="10">
        <v>100.46816479400749</v>
      </c>
      <c r="D13" s="10">
        <v>2626</v>
      </c>
      <c r="E13" s="10">
        <v>100.30557677616501</v>
      </c>
      <c r="F13" s="10">
        <v>9045</v>
      </c>
      <c r="G13" s="10">
        <v>100.7238307349666</v>
      </c>
      <c r="H13" s="10">
        <v>1572</v>
      </c>
      <c r="I13" s="10">
        <v>100.8338678640154</v>
      </c>
    </row>
    <row r="14" spans="1:9" ht="12.75">
      <c r="A14" s="17" t="s">
        <v>8</v>
      </c>
      <c r="B14" s="10">
        <v>516</v>
      </c>
      <c r="C14" s="10">
        <v>104.45344129554657</v>
      </c>
      <c r="D14" s="10">
        <v>2395</v>
      </c>
      <c r="E14" s="10">
        <v>101.91489361702128</v>
      </c>
      <c r="F14" s="10">
        <v>7845</v>
      </c>
      <c r="G14" s="10">
        <v>100.90032154340835</v>
      </c>
      <c r="H14" s="10">
        <v>1265</v>
      </c>
      <c r="I14" s="10">
        <v>100.79681274900398</v>
      </c>
    </row>
    <row r="15" spans="1:9" ht="12.75">
      <c r="A15" s="17" t="s">
        <v>9</v>
      </c>
      <c r="B15" s="10">
        <v>458</v>
      </c>
      <c r="C15" s="10">
        <v>103.38600451467268</v>
      </c>
      <c r="D15" s="10">
        <v>2083</v>
      </c>
      <c r="E15" s="10">
        <v>102.05781479666828</v>
      </c>
      <c r="F15" s="10">
        <v>7525</v>
      </c>
      <c r="G15" s="10">
        <v>101.251345532831</v>
      </c>
      <c r="H15" s="10">
        <v>1236</v>
      </c>
      <c r="I15" s="10">
        <v>102.4026512013256</v>
      </c>
    </row>
    <row r="16" spans="1:9" ht="12.75">
      <c r="A16" s="15" t="s">
        <v>10</v>
      </c>
      <c r="B16" s="9">
        <v>14615</v>
      </c>
      <c r="C16" s="9">
        <v>102.4033071748879</v>
      </c>
      <c r="D16" s="9">
        <v>18647</v>
      </c>
      <c r="E16" s="9">
        <v>101.03489380147377</v>
      </c>
      <c r="F16" s="9">
        <v>77995</v>
      </c>
      <c r="G16" s="9">
        <v>100.503840008247</v>
      </c>
      <c r="H16" s="9">
        <v>12196</v>
      </c>
      <c r="I16" s="9">
        <v>100.69352708058123</v>
      </c>
    </row>
    <row r="17" spans="1:9" ht="12.75">
      <c r="A17" s="17" t="s">
        <v>11</v>
      </c>
      <c r="B17" s="10">
        <v>3064</v>
      </c>
      <c r="C17" s="10">
        <v>104.50204638472033</v>
      </c>
      <c r="D17" s="10">
        <v>4495</v>
      </c>
      <c r="E17" s="10">
        <v>101.6508367254636</v>
      </c>
      <c r="F17" s="10">
        <v>16445</v>
      </c>
      <c r="G17" s="10">
        <v>100.81535066208926</v>
      </c>
      <c r="H17" s="10">
        <v>2574</v>
      </c>
      <c r="I17" s="10">
        <v>100.58616647127785</v>
      </c>
    </row>
    <row r="18" spans="1:9" ht="12.75">
      <c r="A18" s="17" t="s">
        <v>12</v>
      </c>
      <c r="B18" s="10">
        <v>3312</v>
      </c>
      <c r="C18" s="10">
        <v>103.11332503113324</v>
      </c>
      <c r="D18" s="10">
        <v>3609</v>
      </c>
      <c r="E18" s="10">
        <v>100.66945606694561</v>
      </c>
      <c r="F18" s="10">
        <v>13287</v>
      </c>
      <c r="G18" s="10">
        <v>100.74304344529533</v>
      </c>
      <c r="H18" s="10">
        <v>2113</v>
      </c>
      <c r="I18" s="10">
        <v>100.38004750593825</v>
      </c>
    </row>
    <row r="19" spans="1:9" ht="12.75">
      <c r="A19" s="17" t="s">
        <v>13</v>
      </c>
      <c r="B19" s="10">
        <v>1532</v>
      </c>
      <c r="C19" s="10">
        <v>98.2051282051282</v>
      </c>
      <c r="D19" s="10">
        <v>1235</v>
      </c>
      <c r="E19" s="10">
        <v>101.06382978723406</v>
      </c>
      <c r="F19" s="10">
        <v>6455</v>
      </c>
      <c r="G19" s="10">
        <v>100.607855361596</v>
      </c>
      <c r="H19" s="10">
        <v>1018</v>
      </c>
      <c r="I19" s="10">
        <v>101.59680638722554</v>
      </c>
    </row>
    <row r="20" spans="1:9" ht="12.75">
      <c r="A20" s="17" t="s">
        <v>14</v>
      </c>
      <c r="B20" s="10">
        <v>1386</v>
      </c>
      <c r="C20" s="10">
        <v>103.51008215085884</v>
      </c>
      <c r="D20" s="10">
        <v>2249</v>
      </c>
      <c r="E20" s="10">
        <v>101.48916967509025</v>
      </c>
      <c r="F20" s="10">
        <v>8709</v>
      </c>
      <c r="G20" s="10">
        <v>100.27633851468048</v>
      </c>
      <c r="H20" s="10">
        <v>1292</v>
      </c>
      <c r="I20" s="10">
        <v>100.23273855702095</v>
      </c>
    </row>
    <row r="21" spans="1:9" ht="12.75">
      <c r="A21" s="17" t="s">
        <v>15</v>
      </c>
      <c r="B21" s="10">
        <v>1388</v>
      </c>
      <c r="C21" s="10">
        <v>100.50687907313541</v>
      </c>
      <c r="D21" s="10">
        <v>1581</v>
      </c>
      <c r="E21" s="10">
        <v>99.87365761212888</v>
      </c>
      <c r="F21" s="10">
        <v>8509</v>
      </c>
      <c r="G21" s="10">
        <v>100.17659524370144</v>
      </c>
      <c r="H21" s="10">
        <v>1379</v>
      </c>
      <c r="I21" s="10">
        <v>100.14524328249819</v>
      </c>
    </row>
    <row r="22" spans="1:9" ht="12.75">
      <c r="A22" s="17" t="s">
        <v>16</v>
      </c>
      <c r="B22" s="10">
        <v>1326</v>
      </c>
      <c r="C22" s="10">
        <v>101.29870129870129</v>
      </c>
      <c r="D22" s="10">
        <v>1170</v>
      </c>
      <c r="E22" s="10">
        <v>100.17123287671232</v>
      </c>
      <c r="F22" s="10">
        <v>6789</v>
      </c>
      <c r="G22" s="10">
        <v>100.19185360094451</v>
      </c>
      <c r="H22" s="10">
        <v>1067</v>
      </c>
      <c r="I22" s="10">
        <v>100.56550424128181</v>
      </c>
    </row>
    <row r="23" spans="1:9" ht="12.75">
      <c r="A23" s="17" t="s">
        <v>17</v>
      </c>
      <c r="B23" s="10">
        <v>2607</v>
      </c>
      <c r="C23" s="10">
        <v>102.67821977156362</v>
      </c>
      <c r="D23" s="10">
        <v>4308</v>
      </c>
      <c r="E23" s="10">
        <v>101.12676056338029</v>
      </c>
      <c r="F23" s="10">
        <v>17801</v>
      </c>
      <c r="G23" s="10">
        <v>100.38912700203022</v>
      </c>
      <c r="H23" s="10">
        <v>2753</v>
      </c>
      <c r="I23" s="10">
        <v>101.25045972784112</v>
      </c>
    </row>
    <row r="24" spans="1:9" ht="12.75">
      <c r="A24" s="15" t="s">
        <v>18</v>
      </c>
      <c r="B24" s="9">
        <v>12055</v>
      </c>
      <c r="C24" s="9">
        <v>100.40812926869897</v>
      </c>
      <c r="D24" s="9">
        <v>19648</v>
      </c>
      <c r="E24" s="9">
        <v>101.13759201111854</v>
      </c>
      <c r="F24" s="9">
        <v>84746</v>
      </c>
      <c r="G24" s="9">
        <v>100.36595331430533</v>
      </c>
      <c r="H24" s="9">
        <v>12576</v>
      </c>
      <c r="I24" s="9">
        <v>100.5597313289621</v>
      </c>
    </row>
    <row r="25" spans="1:9" ht="12.75">
      <c r="A25" s="17" t="s">
        <v>19</v>
      </c>
      <c r="B25" s="10">
        <v>985</v>
      </c>
      <c r="C25" s="10">
        <v>101.02564102564102</v>
      </c>
      <c r="D25" s="10">
        <v>1352</v>
      </c>
      <c r="E25" s="10">
        <v>100.67014147431124</v>
      </c>
      <c r="F25" s="10">
        <v>5421</v>
      </c>
      <c r="G25" s="10">
        <v>100.16629711751663</v>
      </c>
      <c r="H25" s="10">
        <v>865</v>
      </c>
      <c r="I25" s="10">
        <v>100.23174971031285</v>
      </c>
    </row>
    <row r="26" spans="1:9" ht="12.75">
      <c r="A26" s="17" t="s">
        <v>20</v>
      </c>
      <c r="B26" s="10">
        <v>1355</v>
      </c>
      <c r="C26" s="10">
        <v>100.89352196574832</v>
      </c>
      <c r="D26" s="10">
        <v>1633</v>
      </c>
      <c r="E26" s="10">
        <v>99.6947496947497</v>
      </c>
      <c r="F26" s="10">
        <v>8830</v>
      </c>
      <c r="G26" s="10">
        <v>100.3409090909091</v>
      </c>
      <c r="H26" s="10">
        <v>1225</v>
      </c>
      <c r="I26" s="10">
        <v>101.65975103734439</v>
      </c>
    </row>
    <row r="27" spans="1:9" ht="12.75">
      <c r="A27" s="17" t="s">
        <v>21</v>
      </c>
      <c r="B27" s="10">
        <v>606</v>
      </c>
      <c r="C27" s="10">
        <v>101.6778523489933</v>
      </c>
      <c r="D27" s="10">
        <v>762</v>
      </c>
      <c r="E27" s="10">
        <v>102.00803212851406</v>
      </c>
      <c r="F27" s="10">
        <v>3797</v>
      </c>
      <c r="G27" s="10">
        <v>100.13185654008439</v>
      </c>
      <c r="H27" s="10">
        <v>506</v>
      </c>
      <c r="I27" s="10">
        <v>100.59642147117296</v>
      </c>
    </row>
    <row r="28" spans="1:9" ht="12.75">
      <c r="A28" s="17" t="s">
        <v>22</v>
      </c>
      <c r="B28" s="10">
        <v>1060</v>
      </c>
      <c r="C28" s="10">
        <v>97.7859778597786</v>
      </c>
      <c r="D28" s="10">
        <v>1723</v>
      </c>
      <c r="E28" s="10">
        <v>101.1150234741784</v>
      </c>
      <c r="F28" s="10">
        <v>8481</v>
      </c>
      <c r="G28" s="10">
        <v>100.20085066162572</v>
      </c>
      <c r="H28" s="10">
        <v>1234</v>
      </c>
      <c r="I28" s="10">
        <v>99.83818770226537</v>
      </c>
    </row>
    <row r="29" spans="1:9" ht="12.75">
      <c r="A29" s="17" t="s">
        <v>23</v>
      </c>
      <c r="B29" s="10">
        <v>1496</v>
      </c>
      <c r="C29" s="10">
        <v>99.40199335548174</v>
      </c>
      <c r="D29" s="10">
        <v>1610</v>
      </c>
      <c r="E29" s="10">
        <v>101.32158590308372</v>
      </c>
      <c r="F29" s="10">
        <v>6501</v>
      </c>
      <c r="G29" s="10">
        <v>100.37054191755442</v>
      </c>
      <c r="H29" s="10">
        <v>1004</v>
      </c>
      <c r="I29" s="10">
        <v>100.90452261306532</v>
      </c>
    </row>
    <row r="30" spans="1:9" ht="12.75">
      <c r="A30" s="17" t="s">
        <v>24</v>
      </c>
      <c r="B30" s="10">
        <v>1608</v>
      </c>
      <c r="C30" s="10">
        <v>100.31191515907673</v>
      </c>
      <c r="D30" s="10">
        <v>3370</v>
      </c>
      <c r="E30" s="10">
        <v>100.71727435744171</v>
      </c>
      <c r="F30" s="10">
        <v>9766</v>
      </c>
      <c r="G30" s="10">
        <v>100.29783300811339</v>
      </c>
      <c r="H30" s="10">
        <v>1553</v>
      </c>
      <c r="I30" s="10">
        <v>100.06443298969072</v>
      </c>
    </row>
    <row r="31" spans="1:9" ht="12.75">
      <c r="A31" s="17" t="s">
        <v>25</v>
      </c>
      <c r="B31" s="10">
        <v>2892</v>
      </c>
      <c r="C31" s="10">
        <v>100.90718771807397</v>
      </c>
      <c r="D31" s="10">
        <v>4264</v>
      </c>
      <c r="E31" s="10">
        <v>101.37898240608654</v>
      </c>
      <c r="F31" s="10">
        <v>19870</v>
      </c>
      <c r="G31" s="10">
        <v>100.65346233726761</v>
      </c>
      <c r="H31" s="10">
        <v>2816</v>
      </c>
      <c r="I31" s="10">
        <v>100.07107320540156</v>
      </c>
    </row>
    <row r="32" spans="1:9" ht="12.75">
      <c r="A32" s="17" t="s">
        <v>26</v>
      </c>
      <c r="B32" s="10">
        <v>695</v>
      </c>
      <c r="C32" s="10">
        <v>101.90615835777126</v>
      </c>
      <c r="D32" s="10">
        <v>2295</v>
      </c>
      <c r="E32" s="10">
        <v>102.27272727272727</v>
      </c>
      <c r="F32" s="10">
        <v>6518</v>
      </c>
      <c r="G32" s="10">
        <v>100.16904871676655</v>
      </c>
      <c r="H32" s="10">
        <v>1068</v>
      </c>
      <c r="I32" s="10">
        <v>100.84985835694052</v>
      </c>
    </row>
    <row r="33" spans="1:9" ht="12.75">
      <c r="A33" s="16" t="s">
        <v>27</v>
      </c>
      <c r="B33" s="10">
        <v>1358</v>
      </c>
      <c r="C33" s="10">
        <v>100.44378698224851</v>
      </c>
      <c r="D33" s="10">
        <v>2639</v>
      </c>
      <c r="E33" s="10">
        <v>101.11111111111111</v>
      </c>
      <c r="F33" s="10">
        <v>15562</v>
      </c>
      <c r="G33" s="10">
        <v>100.35467853227576</v>
      </c>
      <c r="H33" s="10">
        <v>2305</v>
      </c>
      <c r="I33" s="10">
        <v>101.14085125054848</v>
      </c>
    </row>
    <row r="34" spans="1:9" ht="12.75">
      <c r="A34" s="15" t="s">
        <v>28</v>
      </c>
      <c r="B34" s="9">
        <v>28736</v>
      </c>
      <c r="C34" s="9">
        <v>102.95951271945538</v>
      </c>
      <c r="D34" s="9">
        <v>25558</v>
      </c>
      <c r="E34" s="9">
        <v>102.66318537859007</v>
      </c>
      <c r="F34" s="9">
        <v>98588</v>
      </c>
      <c r="G34" s="9">
        <v>100.54254711593376</v>
      </c>
      <c r="H34" s="9">
        <v>15528</v>
      </c>
      <c r="I34" s="9">
        <v>100.6351263771873</v>
      </c>
    </row>
    <row r="35" spans="1:9" ht="12.75">
      <c r="A35" s="18" t="s">
        <v>29</v>
      </c>
      <c r="B35" s="11">
        <v>4169</v>
      </c>
      <c r="C35" s="11">
        <v>104.09488139825218</v>
      </c>
      <c r="D35" s="11">
        <v>3783</v>
      </c>
      <c r="E35" s="11">
        <v>101.69354838709677</v>
      </c>
      <c r="F35" s="11">
        <v>14438</v>
      </c>
      <c r="G35" s="11">
        <v>100.73960368406362</v>
      </c>
      <c r="H35" s="11">
        <v>2213</v>
      </c>
      <c r="I35" s="11">
        <v>100.91199270405838</v>
      </c>
    </row>
    <row r="36" spans="1:9" ht="12.75">
      <c r="A36" s="17" t="s">
        <v>30</v>
      </c>
      <c r="B36" s="10">
        <v>6757</v>
      </c>
      <c r="C36" s="10">
        <v>101.47169244631327</v>
      </c>
      <c r="D36" s="10">
        <v>6081</v>
      </c>
      <c r="E36" s="10">
        <v>104.88099344601586</v>
      </c>
      <c r="F36" s="10">
        <v>16429</v>
      </c>
      <c r="G36" s="10">
        <v>100.54467564259485</v>
      </c>
      <c r="H36" s="10">
        <v>2597</v>
      </c>
      <c r="I36" s="10">
        <v>99.76949673453707</v>
      </c>
    </row>
    <row r="37" spans="1:9" ht="12.75">
      <c r="A37" s="17" t="s">
        <v>31</v>
      </c>
      <c r="B37" s="10">
        <v>4908</v>
      </c>
      <c r="C37" s="10">
        <v>104.60358056265984</v>
      </c>
      <c r="D37" s="10">
        <v>4115</v>
      </c>
      <c r="E37" s="10">
        <v>103.18455366098296</v>
      </c>
      <c r="F37" s="10">
        <v>23687</v>
      </c>
      <c r="G37" s="10">
        <v>100.68006970714498</v>
      </c>
      <c r="H37" s="10">
        <v>3604</v>
      </c>
      <c r="I37" s="10">
        <v>101.57835400225478</v>
      </c>
    </row>
    <row r="38" spans="1:9" ht="12.75">
      <c r="A38" s="17" t="s">
        <v>32</v>
      </c>
      <c r="B38" s="10">
        <v>6690</v>
      </c>
      <c r="C38" s="10">
        <v>104.20560747663552</v>
      </c>
      <c r="D38" s="10">
        <v>4877</v>
      </c>
      <c r="E38" s="10">
        <v>102.32899706252623</v>
      </c>
      <c r="F38" s="10">
        <v>20344</v>
      </c>
      <c r="G38" s="10">
        <v>100.32547588519579</v>
      </c>
      <c r="H38" s="10">
        <v>3247</v>
      </c>
      <c r="I38" s="10">
        <v>100.03080714725816</v>
      </c>
    </row>
    <row r="39" spans="1:9" ht="12.75">
      <c r="A39" s="17" t="s">
        <v>33</v>
      </c>
      <c r="B39" s="10">
        <v>2491</v>
      </c>
      <c r="C39" s="10">
        <v>102.84888521882742</v>
      </c>
      <c r="D39" s="10">
        <v>1436</v>
      </c>
      <c r="E39" s="10">
        <v>101.3408609738885</v>
      </c>
      <c r="F39" s="10">
        <v>7580</v>
      </c>
      <c r="G39" s="10">
        <v>100.71751262290725</v>
      </c>
      <c r="H39" s="10">
        <v>1231</v>
      </c>
      <c r="I39" s="10">
        <v>101.81968569065343</v>
      </c>
    </row>
    <row r="40" spans="1:9" ht="12.75">
      <c r="A40" s="17" t="s">
        <v>34</v>
      </c>
      <c r="B40" s="10">
        <v>2098</v>
      </c>
      <c r="C40" s="10">
        <v>100.52707235265932</v>
      </c>
      <c r="D40" s="10">
        <v>2830</v>
      </c>
      <c r="E40" s="10">
        <v>101.21602288984263</v>
      </c>
      <c r="F40" s="10">
        <v>10277</v>
      </c>
      <c r="G40" s="10">
        <v>100.31234748657883</v>
      </c>
      <c r="H40" s="10">
        <v>1677</v>
      </c>
      <c r="I40" s="10">
        <v>100.29904306220097</v>
      </c>
    </row>
    <row r="41" spans="1:9" ht="12.75">
      <c r="A41" s="16" t="s">
        <v>35</v>
      </c>
      <c r="B41" s="12">
        <v>1623</v>
      </c>
      <c r="C41" s="12">
        <v>99.87692307692308</v>
      </c>
      <c r="D41" s="12">
        <v>2436</v>
      </c>
      <c r="E41" s="12">
        <v>101.07883817427386</v>
      </c>
      <c r="F41" s="12">
        <v>5833</v>
      </c>
      <c r="G41" s="12">
        <v>100.43044077134986</v>
      </c>
      <c r="H41" s="12">
        <v>959</v>
      </c>
      <c r="I41" s="12">
        <v>100</v>
      </c>
    </row>
    <row r="42" spans="1:9" ht="12.75">
      <c r="A42" s="15" t="s">
        <v>36</v>
      </c>
      <c r="B42" s="9">
        <v>17617</v>
      </c>
      <c r="C42" s="9">
        <v>100.60533379018904</v>
      </c>
      <c r="D42" s="9">
        <v>22924</v>
      </c>
      <c r="E42" s="9">
        <v>103.18689232985237</v>
      </c>
      <c r="F42" s="9">
        <v>101220</v>
      </c>
      <c r="G42" s="9">
        <v>100.37982089907473</v>
      </c>
      <c r="H42" s="9">
        <v>18171</v>
      </c>
      <c r="I42" s="9">
        <v>100.40335948723616</v>
      </c>
    </row>
    <row r="43" spans="1:9" ht="12.75">
      <c r="A43" s="17" t="s">
        <v>37</v>
      </c>
      <c r="B43" s="10">
        <v>813</v>
      </c>
      <c r="C43" s="10">
        <v>101.49812734082397</v>
      </c>
      <c r="D43" s="10">
        <v>845</v>
      </c>
      <c r="E43" s="10">
        <v>101.93003618817853</v>
      </c>
      <c r="F43" s="10">
        <v>4492</v>
      </c>
      <c r="G43" s="10">
        <v>100.74007625028034</v>
      </c>
      <c r="H43" s="10">
        <v>939</v>
      </c>
      <c r="I43" s="10">
        <v>100.96774193548387</v>
      </c>
    </row>
    <row r="44" spans="1:9" ht="12.75">
      <c r="A44" s="17" t="s">
        <v>38</v>
      </c>
      <c r="B44" s="10">
        <v>2111</v>
      </c>
      <c r="C44" s="10">
        <v>100.90822179732312</v>
      </c>
      <c r="D44" s="10">
        <v>3883</v>
      </c>
      <c r="E44" s="10">
        <v>105.05952380952381</v>
      </c>
      <c r="F44" s="10">
        <v>13580</v>
      </c>
      <c r="G44" s="10">
        <v>100.41407867494824</v>
      </c>
      <c r="H44" s="10">
        <v>2575</v>
      </c>
      <c r="I44" s="10">
        <v>100.7433489827856</v>
      </c>
    </row>
    <row r="45" spans="1:9" ht="12.75">
      <c r="A45" s="17" t="s">
        <v>39</v>
      </c>
      <c r="B45" s="10">
        <v>1272</v>
      </c>
      <c r="C45" s="10">
        <v>98.22393822393822</v>
      </c>
      <c r="D45" s="10">
        <v>1062</v>
      </c>
      <c r="E45" s="10">
        <v>103.81231671554252</v>
      </c>
      <c r="F45" s="10">
        <v>5854</v>
      </c>
      <c r="G45" s="10">
        <v>100.36002057260416</v>
      </c>
      <c r="H45" s="10">
        <v>1127</v>
      </c>
      <c r="I45" s="10">
        <v>101.25786163522012</v>
      </c>
    </row>
    <row r="46" spans="1:9" ht="12.75">
      <c r="A46" s="17" t="s">
        <v>40</v>
      </c>
      <c r="B46" s="10">
        <v>1030</v>
      </c>
      <c r="C46" s="10">
        <v>102.08126858275521</v>
      </c>
      <c r="D46" s="10">
        <v>798</v>
      </c>
      <c r="E46" s="10">
        <v>105</v>
      </c>
      <c r="F46" s="10">
        <v>5013</v>
      </c>
      <c r="G46" s="10">
        <v>100.21991203518593</v>
      </c>
      <c r="H46" s="10">
        <v>903</v>
      </c>
      <c r="I46" s="10">
        <v>100.33333333333334</v>
      </c>
    </row>
    <row r="47" spans="1:9" ht="12.75">
      <c r="A47" s="17" t="s">
        <v>41</v>
      </c>
      <c r="B47" s="10">
        <v>1956</v>
      </c>
      <c r="C47" s="10">
        <v>101.76899063475547</v>
      </c>
      <c r="D47" s="10">
        <v>2188</v>
      </c>
      <c r="E47" s="10">
        <v>102.53045923149016</v>
      </c>
      <c r="F47" s="10">
        <v>10410</v>
      </c>
      <c r="G47" s="10">
        <v>100.42446459579395</v>
      </c>
      <c r="H47" s="10">
        <v>1569</v>
      </c>
      <c r="I47" s="10">
        <v>100.57692307692308</v>
      </c>
    </row>
    <row r="48" spans="1:9" ht="12.75">
      <c r="A48" s="17" t="s">
        <v>42</v>
      </c>
      <c r="B48" s="10">
        <v>2711</v>
      </c>
      <c r="C48" s="10">
        <v>98.08248914616497</v>
      </c>
      <c r="D48" s="10">
        <v>4856</v>
      </c>
      <c r="E48" s="10">
        <v>103.14358538657604</v>
      </c>
      <c r="F48" s="10">
        <v>14233</v>
      </c>
      <c r="G48" s="10">
        <v>100.16890703075516</v>
      </c>
      <c r="H48" s="10">
        <v>2247</v>
      </c>
      <c r="I48" s="10">
        <v>99.42477876106194</v>
      </c>
    </row>
    <row r="49" spans="1:9" ht="12.75">
      <c r="A49" s="17" t="s">
        <v>43</v>
      </c>
      <c r="B49" s="10">
        <v>1097</v>
      </c>
      <c r="C49" s="10">
        <v>102.52336448598132</v>
      </c>
      <c r="D49" s="10">
        <v>1745</v>
      </c>
      <c r="E49" s="10">
        <v>101.39453805926786</v>
      </c>
      <c r="F49" s="10">
        <v>8859</v>
      </c>
      <c r="G49" s="10">
        <v>99.85347159603246</v>
      </c>
      <c r="H49" s="10">
        <v>2401</v>
      </c>
      <c r="I49" s="10">
        <v>99.05115511551155</v>
      </c>
    </row>
    <row r="50" spans="1:9" ht="12.75">
      <c r="A50" s="17" t="s">
        <v>44</v>
      </c>
      <c r="B50" s="10">
        <v>1934</v>
      </c>
      <c r="C50" s="10">
        <v>101.57563025210084</v>
      </c>
      <c r="D50" s="10">
        <v>1880</v>
      </c>
      <c r="E50" s="10">
        <v>102.39651416122004</v>
      </c>
      <c r="F50" s="10">
        <v>8477</v>
      </c>
      <c r="G50" s="10">
        <v>100.42648975239901</v>
      </c>
      <c r="H50" s="10">
        <v>1422</v>
      </c>
      <c r="I50" s="10">
        <v>101.86246418338109</v>
      </c>
    </row>
    <row r="51" spans="1:9" ht="12.75">
      <c r="A51" s="17" t="s">
        <v>45</v>
      </c>
      <c r="B51" s="10">
        <v>627</v>
      </c>
      <c r="C51" s="10">
        <v>100.80385852090032</v>
      </c>
      <c r="D51" s="10">
        <v>1009</v>
      </c>
      <c r="E51" s="10">
        <v>100.69860279441119</v>
      </c>
      <c r="F51" s="10">
        <v>2229</v>
      </c>
      <c r="G51" s="10">
        <v>100.13477088948788</v>
      </c>
      <c r="H51" s="10">
        <v>336</v>
      </c>
      <c r="I51" s="10">
        <v>99.70326409495549</v>
      </c>
    </row>
    <row r="52" spans="1:9" ht="12.75">
      <c r="A52" s="17" t="s">
        <v>46</v>
      </c>
      <c r="B52" s="10">
        <v>705</v>
      </c>
      <c r="C52" s="10">
        <v>100.14204545454545</v>
      </c>
      <c r="D52" s="10">
        <v>855</v>
      </c>
      <c r="E52" s="10">
        <v>100.47003525264395</v>
      </c>
      <c r="F52" s="10">
        <v>5303</v>
      </c>
      <c r="G52" s="10">
        <v>100.17000377786174</v>
      </c>
      <c r="H52" s="10">
        <v>1117</v>
      </c>
      <c r="I52" s="10">
        <v>101.17753623188406</v>
      </c>
    </row>
    <row r="53" spans="1:9" ht="12.75">
      <c r="A53" s="16" t="s">
        <v>47</v>
      </c>
      <c r="B53" s="12">
        <v>3361</v>
      </c>
      <c r="C53" s="12">
        <v>100.99158653846155</v>
      </c>
      <c r="D53" s="12">
        <v>3803</v>
      </c>
      <c r="E53" s="12">
        <v>104.02078774617067</v>
      </c>
      <c r="F53" s="12">
        <v>22770</v>
      </c>
      <c r="G53" s="12">
        <v>100.70319755871036</v>
      </c>
      <c r="H53" s="12">
        <v>3535</v>
      </c>
      <c r="I53" s="12">
        <v>100.4832291074474</v>
      </c>
    </row>
    <row r="54" spans="1:9" ht="12.75">
      <c r="A54" s="38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8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38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8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8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38"/>
      <c r="B59" s="23"/>
      <c r="C59" s="23"/>
      <c r="D59" s="23">
        <v>13</v>
      </c>
      <c r="E59" s="23"/>
      <c r="F59" s="23"/>
      <c r="G59" s="23"/>
      <c r="H59" s="23"/>
      <c r="I59" s="23"/>
    </row>
    <row r="60" spans="1:9" ht="12.75">
      <c r="A60" s="38"/>
      <c r="B60" s="23"/>
      <c r="C60" s="23"/>
      <c r="D60" s="23"/>
      <c r="E60" s="23"/>
      <c r="F60" s="23"/>
      <c r="G60" s="23"/>
      <c r="H60" s="23"/>
      <c r="I60" s="23"/>
    </row>
    <row r="61" spans="1:8" s="2" customFormat="1" ht="15" customHeight="1">
      <c r="A61" s="1" t="s">
        <v>218</v>
      </c>
      <c r="B61" s="1"/>
      <c r="C61" s="1"/>
      <c r="D61" s="1"/>
      <c r="E61" s="1"/>
      <c r="F61" s="1"/>
      <c r="G61" s="1"/>
      <c r="H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8" s="7" customFormat="1" ht="15" customHeight="1">
      <c r="A63" s="133" t="s">
        <v>235</v>
      </c>
      <c r="B63" s="118"/>
      <c r="C63" s="118"/>
      <c r="D63" s="118"/>
      <c r="E63" s="118"/>
      <c r="F63" s="118"/>
      <c r="H63" s="118" t="s">
        <v>173</v>
      </c>
    </row>
    <row r="64" spans="1:9" s="7" customFormat="1" ht="12.75" customHeight="1">
      <c r="A64" s="20"/>
      <c r="B64" s="140" t="s">
        <v>88</v>
      </c>
      <c r="C64" s="140" t="s">
        <v>236</v>
      </c>
      <c r="D64" s="140" t="s">
        <v>89</v>
      </c>
      <c r="E64" s="140" t="s">
        <v>236</v>
      </c>
      <c r="F64" s="140" t="s">
        <v>90</v>
      </c>
      <c r="G64" s="140" t="s">
        <v>236</v>
      </c>
      <c r="H64" s="140" t="s">
        <v>172</v>
      </c>
      <c r="I64" s="140" t="s">
        <v>236</v>
      </c>
    </row>
    <row r="65" spans="1:9" s="7" customFormat="1" ht="12.75">
      <c r="A65" s="21"/>
      <c r="B65" s="141"/>
      <c r="C65" s="141"/>
      <c r="D65" s="141"/>
      <c r="E65" s="141"/>
      <c r="F65" s="141"/>
      <c r="G65" s="141"/>
      <c r="H65" s="141"/>
      <c r="I65" s="141"/>
    </row>
    <row r="66" spans="1:9" ht="12.75">
      <c r="A66" s="15" t="s">
        <v>48</v>
      </c>
      <c r="B66" s="12">
        <v>35000</v>
      </c>
      <c r="C66" s="12">
        <v>100.73971735313589</v>
      </c>
      <c r="D66" s="12">
        <v>18192</v>
      </c>
      <c r="E66" s="12">
        <v>101.98452741338716</v>
      </c>
      <c r="F66" s="12">
        <v>93098</v>
      </c>
      <c r="G66" s="12">
        <v>100.40767903364969</v>
      </c>
      <c r="H66" s="12">
        <v>15634</v>
      </c>
      <c r="I66" s="12">
        <v>100.61784013386537</v>
      </c>
    </row>
    <row r="67" spans="1:9" ht="12.75">
      <c r="A67" s="17" t="s">
        <v>49</v>
      </c>
      <c r="B67" s="10">
        <v>2190</v>
      </c>
      <c r="C67" s="10">
        <v>101.76579925650557</v>
      </c>
      <c r="D67" s="10">
        <v>1831</v>
      </c>
      <c r="E67" s="10">
        <v>101.94877505567929</v>
      </c>
      <c r="F67" s="10">
        <v>16176</v>
      </c>
      <c r="G67" s="10">
        <v>100.52199850857568</v>
      </c>
      <c r="H67" s="10">
        <v>2068</v>
      </c>
      <c r="I67" s="10">
        <v>100.1937984496124</v>
      </c>
    </row>
    <row r="68" spans="1:9" ht="12.75">
      <c r="A68" s="17" t="s">
        <v>50</v>
      </c>
      <c r="B68" s="10">
        <v>827</v>
      </c>
      <c r="C68" s="10">
        <v>100.48602673147022</v>
      </c>
      <c r="D68" s="10">
        <v>329</v>
      </c>
      <c r="E68" s="10">
        <v>103.45911949685535</v>
      </c>
      <c r="F68" s="10">
        <v>2444</v>
      </c>
      <c r="G68" s="10">
        <v>100.65897858319606</v>
      </c>
      <c r="H68" s="10">
        <v>421</v>
      </c>
      <c r="I68" s="10">
        <v>100.47732696897376</v>
      </c>
    </row>
    <row r="69" spans="1:9" ht="12.75">
      <c r="A69" s="17" t="s">
        <v>51</v>
      </c>
      <c r="B69" s="10">
        <v>2714</v>
      </c>
      <c r="C69" s="10">
        <v>100.89219330855019</v>
      </c>
      <c r="D69" s="10">
        <v>918</v>
      </c>
      <c r="E69" s="10">
        <v>102.56983240223462</v>
      </c>
      <c r="F69" s="10">
        <v>8980</v>
      </c>
      <c r="G69" s="10">
        <v>100.17849174475681</v>
      </c>
      <c r="H69" s="10">
        <v>1492</v>
      </c>
      <c r="I69" s="10">
        <v>100.47138047138047</v>
      </c>
    </row>
    <row r="70" spans="1:9" ht="12.75">
      <c r="A70" s="17" t="s">
        <v>52</v>
      </c>
      <c r="B70" s="10">
        <v>1541</v>
      </c>
      <c r="C70" s="10">
        <v>100.32552083333333</v>
      </c>
      <c r="D70" s="10">
        <v>487</v>
      </c>
      <c r="E70" s="10">
        <v>103.61702127659575</v>
      </c>
      <c r="F70" s="10">
        <v>4531</v>
      </c>
      <c r="G70" s="10">
        <v>100.26554547466253</v>
      </c>
      <c r="H70" s="10">
        <v>725</v>
      </c>
      <c r="I70" s="10">
        <v>101.68302945301544</v>
      </c>
    </row>
    <row r="71" spans="1:9" ht="12.75">
      <c r="A71" s="17" t="s">
        <v>53</v>
      </c>
      <c r="B71" s="10">
        <v>1233</v>
      </c>
      <c r="C71" s="10">
        <v>102.15410107705054</v>
      </c>
      <c r="D71" s="10">
        <v>775</v>
      </c>
      <c r="E71" s="10">
        <v>100.91145833333333</v>
      </c>
      <c r="F71" s="10">
        <v>3115</v>
      </c>
      <c r="G71" s="10">
        <v>100.64620355411955</v>
      </c>
      <c r="H71" s="10">
        <v>592</v>
      </c>
      <c r="I71" s="10">
        <v>101.89328743545612</v>
      </c>
    </row>
    <row r="72" spans="1:9" ht="12.75">
      <c r="A72" s="17" t="s">
        <v>54</v>
      </c>
      <c r="B72" s="10">
        <v>4474</v>
      </c>
      <c r="C72" s="10">
        <v>100.40394973070018</v>
      </c>
      <c r="D72" s="10">
        <v>3280</v>
      </c>
      <c r="E72" s="10">
        <v>101.6423923148435</v>
      </c>
      <c r="F72" s="10">
        <v>10298</v>
      </c>
      <c r="G72" s="10">
        <v>100.73363983175194</v>
      </c>
      <c r="H72" s="10">
        <v>1869</v>
      </c>
      <c r="I72" s="10">
        <v>101.96399345335516</v>
      </c>
    </row>
    <row r="73" spans="1:9" ht="12.75">
      <c r="A73" s="17" t="s">
        <v>55</v>
      </c>
      <c r="B73" s="10">
        <v>1468</v>
      </c>
      <c r="C73" s="10">
        <v>99.79605710401088</v>
      </c>
      <c r="D73" s="10">
        <v>847</v>
      </c>
      <c r="E73" s="10">
        <v>103.16686967113276</v>
      </c>
      <c r="F73" s="10">
        <v>3134</v>
      </c>
      <c r="G73" s="10">
        <v>100.1918158567775</v>
      </c>
      <c r="H73" s="10">
        <v>523</v>
      </c>
      <c r="I73" s="10">
        <v>99.24098671726756</v>
      </c>
    </row>
    <row r="74" spans="1:9" ht="12.75">
      <c r="A74" s="17" t="s">
        <v>56</v>
      </c>
      <c r="B74" s="10">
        <v>3544</v>
      </c>
      <c r="C74" s="10">
        <v>100.11299435028249</v>
      </c>
      <c r="D74" s="10">
        <v>1412</v>
      </c>
      <c r="E74" s="10">
        <v>100.7132667617689</v>
      </c>
      <c r="F74" s="10">
        <v>5827</v>
      </c>
      <c r="G74" s="10">
        <v>100.15469233413543</v>
      </c>
      <c r="H74" s="10">
        <v>1153</v>
      </c>
      <c r="I74" s="10">
        <v>99.39655172413792</v>
      </c>
    </row>
    <row r="75" spans="1:9" ht="12.75">
      <c r="A75" s="17" t="s">
        <v>57</v>
      </c>
      <c r="B75" s="10">
        <v>7510</v>
      </c>
      <c r="C75" s="10">
        <v>99.47019867549669</v>
      </c>
      <c r="D75" s="10">
        <v>3677</v>
      </c>
      <c r="E75" s="10">
        <v>101.60265266648246</v>
      </c>
      <c r="F75" s="10">
        <v>11709</v>
      </c>
      <c r="G75" s="10">
        <v>100.35998971457958</v>
      </c>
      <c r="H75" s="10">
        <v>2462</v>
      </c>
      <c r="I75" s="10">
        <v>99.91883116883116</v>
      </c>
    </row>
    <row r="76" spans="1:9" ht="12.75">
      <c r="A76" s="17" t="s">
        <v>58</v>
      </c>
      <c r="B76" s="10">
        <v>3951</v>
      </c>
      <c r="C76" s="10">
        <v>102.78355879292404</v>
      </c>
      <c r="D76" s="10">
        <v>1797</v>
      </c>
      <c r="E76" s="10">
        <v>102.56849315068493</v>
      </c>
      <c r="F76" s="10">
        <v>6461</v>
      </c>
      <c r="G76" s="10">
        <v>100.18607536052102</v>
      </c>
      <c r="H76" s="10">
        <v>1149</v>
      </c>
      <c r="I76" s="10">
        <v>100.34934497816595</v>
      </c>
    </row>
    <row r="77" spans="1:9" ht="12.75">
      <c r="A77" s="17" t="s">
        <v>59</v>
      </c>
      <c r="B77" s="10">
        <v>2129</v>
      </c>
      <c r="C77" s="10">
        <v>100.046992481203</v>
      </c>
      <c r="D77" s="10">
        <v>1140</v>
      </c>
      <c r="E77" s="10">
        <v>101.87667560321717</v>
      </c>
      <c r="F77" s="10">
        <v>9881</v>
      </c>
      <c r="G77" s="10">
        <v>100.30453761039489</v>
      </c>
      <c r="H77" s="10">
        <v>1474</v>
      </c>
      <c r="I77" s="10">
        <v>101.02810143934202</v>
      </c>
    </row>
    <row r="78" spans="1:9" ht="12.75">
      <c r="A78" s="17" t="s">
        <v>60</v>
      </c>
      <c r="B78" s="10">
        <v>1339</v>
      </c>
      <c r="C78" s="10">
        <v>102.52679938744258</v>
      </c>
      <c r="D78" s="10">
        <v>736</v>
      </c>
      <c r="E78" s="10">
        <v>103.51617440225036</v>
      </c>
      <c r="F78" s="10">
        <v>3740</v>
      </c>
      <c r="G78" s="10">
        <v>100.40268456375838</v>
      </c>
      <c r="H78" s="10">
        <v>636</v>
      </c>
      <c r="I78" s="10">
        <v>101.59744408945687</v>
      </c>
    </row>
    <row r="79" spans="1:9" ht="12.75">
      <c r="A79" s="17" t="s">
        <v>61</v>
      </c>
      <c r="B79" s="10">
        <v>2080</v>
      </c>
      <c r="C79" s="10">
        <v>101.96078431372548</v>
      </c>
      <c r="D79" s="10">
        <v>963</v>
      </c>
      <c r="E79" s="10">
        <v>102.4468085106383</v>
      </c>
      <c r="F79" s="10">
        <v>6802</v>
      </c>
      <c r="G79" s="10">
        <v>100.606419168762</v>
      </c>
      <c r="H79" s="10">
        <v>1070</v>
      </c>
      <c r="I79" s="10">
        <v>100.75329566854991</v>
      </c>
    </row>
    <row r="80" spans="1:9" ht="12.75">
      <c r="A80" s="15" t="s">
        <v>62</v>
      </c>
      <c r="B80" s="9">
        <v>30041</v>
      </c>
      <c r="C80" s="9">
        <v>100.5489172272986</v>
      </c>
      <c r="D80" s="9">
        <v>29566</v>
      </c>
      <c r="E80" s="9">
        <v>101.95172413793104</v>
      </c>
      <c r="F80" s="9">
        <v>116504</v>
      </c>
      <c r="G80" s="9">
        <v>100.31946130729423</v>
      </c>
      <c r="H80" s="9">
        <v>23384</v>
      </c>
      <c r="I80" s="9">
        <v>100.42085373185606</v>
      </c>
    </row>
    <row r="81" spans="1:9" ht="12.75">
      <c r="A81" s="18" t="s">
        <v>63</v>
      </c>
      <c r="B81" s="11">
        <v>2541</v>
      </c>
      <c r="C81" s="11">
        <v>100.43478260869566</v>
      </c>
      <c r="D81" s="11">
        <v>2951</v>
      </c>
      <c r="E81" s="11">
        <v>103.32633053221289</v>
      </c>
      <c r="F81" s="11">
        <v>10919</v>
      </c>
      <c r="G81" s="11">
        <v>100.5062592047128</v>
      </c>
      <c r="H81" s="11">
        <v>2281</v>
      </c>
      <c r="I81" s="11">
        <v>99.65050240279598</v>
      </c>
    </row>
    <row r="82" spans="1:9" ht="12.75">
      <c r="A82" s="17" t="s">
        <v>64</v>
      </c>
      <c r="B82" s="10">
        <v>2088</v>
      </c>
      <c r="C82" s="10">
        <v>100.91831802803286</v>
      </c>
      <c r="D82" s="10">
        <v>2416</v>
      </c>
      <c r="E82" s="10">
        <v>102.07013096746937</v>
      </c>
      <c r="F82" s="10">
        <v>9503</v>
      </c>
      <c r="G82" s="10">
        <v>100.25319126490135</v>
      </c>
      <c r="H82" s="10">
        <v>1557</v>
      </c>
      <c r="I82" s="10">
        <v>100.12861736334403</v>
      </c>
    </row>
    <row r="83" spans="1:9" ht="12.75">
      <c r="A83" s="17" t="s">
        <v>65</v>
      </c>
      <c r="B83" s="10">
        <v>3644</v>
      </c>
      <c r="C83" s="10">
        <v>101.30664442591049</v>
      </c>
      <c r="D83" s="10">
        <v>2112</v>
      </c>
      <c r="E83" s="10">
        <v>101.68512277323063</v>
      </c>
      <c r="F83" s="10">
        <v>9879</v>
      </c>
      <c r="G83" s="10">
        <v>100.45759609518</v>
      </c>
      <c r="H83" s="10">
        <v>2472</v>
      </c>
      <c r="I83" s="10">
        <v>100.56956875508543</v>
      </c>
    </row>
    <row r="84" spans="1:9" ht="12.75">
      <c r="A84" s="17" t="s">
        <v>66</v>
      </c>
      <c r="B84" s="10">
        <v>1548</v>
      </c>
      <c r="C84" s="10">
        <v>101.17647058823529</v>
      </c>
      <c r="D84" s="10">
        <v>991</v>
      </c>
      <c r="E84" s="10">
        <v>103.55276907001046</v>
      </c>
      <c r="F84" s="10">
        <v>4803</v>
      </c>
      <c r="G84" s="10">
        <v>100.31328320802004</v>
      </c>
      <c r="H84" s="10">
        <v>1011</v>
      </c>
      <c r="I84" s="10">
        <v>100.29761904761905</v>
      </c>
    </row>
    <row r="85" spans="1:9" ht="12.75">
      <c r="A85" s="17" t="s">
        <v>67</v>
      </c>
      <c r="B85" s="10">
        <v>650</v>
      </c>
      <c r="C85" s="10">
        <v>99.38837920489296</v>
      </c>
      <c r="D85" s="10">
        <v>718</v>
      </c>
      <c r="E85" s="10">
        <v>101.98863636363636</v>
      </c>
      <c r="F85" s="10">
        <v>1564</v>
      </c>
      <c r="G85" s="10">
        <v>100.44958253050737</v>
      </c>
      <c r="H85" s="10">
        <v>315</v>
      </c>
      <c r="I85" s="10">
        <v>100.63897763578275</v>
      </c>
    </row>
    <row r="86" spans="1:9" ht="12.75">
      <c r="A86" s="17" t="s">
        <v>68</v>
      </c>
      <c r="B86" s="10">
        <v>3185</v>
      </c>
      <c r="C86" s="10">
        <v>100.85497150094997</v>
      </c>
      <c r="D86" s="10">
        <v>3163</v>
      </c>
      <c r="E86" s="10">
        <v>102.03225806451613</v>
      </c>
      <c r="F86" s="10">
        <v>15267</v>
      </c>
      <c r="G86" s="10">
        <v>100.34176799211305</v>
      </c>
      <c r="H86" s="10">
        <v>2664</v>
      </c>
      <c r="I86" s="10">
        <v>100.71833648393194</v>
      </c>
    </row>
    <row r="87" spans="1:9" ht="12.75">
      <c r="A87" s="17" t="s">
        <v>69</v>
      </c>
      <c r="B87" s="10">
        <v>5760</v>
      </c>
      <c r="C87" s="10">
        <v>99.86130374479889</v>
      </c>
      <c r="D87" s="10">
        <v>6072</v>
      </c>
      <c r="E87" s="10">
        <v>101.45363408521304</v>
      </c>
      <c r="F87" s="10">
        <v>24007</v>
      </c>
      <c r="G87" s="10">
        <v>100.31757970832811</v>
      </c>
      <c r="H87" s="10">
        <v>4439</v>
      </c>
      <c r="I87" s="10">
        <v>101.00113765642776</v>
      </c>
    </row>
    <row r="88" spans="1:9" ht="12.75">
      <c r="A88" s="17" t="s">
        <v>70</v>
      </c>
      <c r="B88" s="10">
        <v>2550</v>
      </c>
      <c r="C88" s="10">
        <v>100.87025316455696</v>
      </c>
      <c r="D88" s="10">
        <v>1750</v>
      </c>
      <c r="E88" s="10">
        <v>102.45901639344261</v>
      </c>
      <c r="F88" s="10">
        <v>8109</v>
      </c>
      <c r="G88" s="10">
        <v>100.21008403361344</v>
      </c>
      <c r="H88" s="10">
        <v>1953</v>
      </c>
      <c r="I88" s="10">
        <v>100.51466803911478</v>
      </c>
    </row>
    <row r="89" spans="1:9" ht="12.75">
      <c r="A89" s="17" t="s">
        <v>71</v>
      </c>
      <c r="B89" s="10">
        <v>1502</v>
      </c>
      <c r="C89" s="10">
        <v>99.20739762219286</v>
      </c>
      <c r="D89" s="10">
        <v>1400</v>
      </c>
      <c r="E89" s="10">
        <v>102.04081632653062</v>
      </c>
      <c r="F89" s="10">
        <v>5659</v>
      </c>
      <c r="G89" s="10">
        <v>100.01767408978436</v>
      </c>
      <c r="H89" s="10">
        <v>975</v>
      </c>
      <c r="I89" s="10">
        <v>99.28716904276986</v>
      </c>
    </row>
    <row r="90" spans="1:9" ht="12.75">
      <c r="A90" s="17" t="s">
        <v>72</v>
      </c>
      <c r="B90" s="10">
        <v>1204</v>
      </c>
      <c r="C90" s="10">
        <v>99.50413223140497</v>
      </c>
      <c r="D90" s="10">
        <v>1610</v>
      </c>
      <c r="E90" s="10">
        <v>101.3853904282116</v>
      </c>
      <c r="F90" s="10">
        <v>7466</v>
      </c>
      <c r="G90" s="10">
        <v>100.06701514542287</v>
      </c>
      <c r="H90" s="10">
        <v>1687</v>
      </c>
      <c r="I90" s="10">
        <v>99.52802359882006</v>
      </c>
    </row>
    <row r="91" spans="1:9" ht="12.75">
      <c r="A91" s="17" t="s">
        <v>73</v>
      </c>
      <c r="B91" s="10">
        <v>821</v>
      </c>
      <c r="C91" s="10">
        <v>102.88220551378447</v>
      </c>
      <c r="D91" s="10">
        <v>817</v>
      </c>
      <c r="E91" s="10">
        <v>99.27095990279466</v>
      </c>
      <c r="F91" s="10">
        <v>3012</v>
      </c>
      <c r="G91" s="10">
        <v>100.16627868307285</v>
      </c>
      <c r="H91" s="10">
        <v>520</v>
      </c>
      <c r="I91" s="10">
        <v>101.76125244618395</v>
      </c>
    </row>
    <row r="92" spans="1:9" ht="12.75">
      <c r="A92" s="17" t="s">
        <v>74</v>
      </c>
      <c r="B92" s="10">
        <v>1074</v>
      </c>
      <c r="C92" s="10">
        <v>101.80094786729859</v>
      </c>
      <c r="D92" s="10">
        <v>1340</v>
      </c>
      <c r="E92" s="10">
        <v>100.97965335342877</v>
      </c>
      <c r="F92" s="10">
        <v>4892</v>
      </c>
      <c r="G92" s="10">
        <v>100.2664480426317</v>
      </c>
      <c r="H92" s="10">
        <v>855</v>
      </c>
      <c r="I92" s="10">
        <v>100.70671378091873</v>
      </c>
    </row>
    <row r="93" spans="1:9" ht="12.75">
      <c r="A93" s="16" t="s">
        <v>75</v>
      </c>
      <c r="B93" s="12">
        <v>3474</v>
      </c>
      <c r="C93" s="12">
        <v>100.23081361800345</v>
      </c>
      <c r="D93" s="12">
        <v>4226</v>
      </c>
      <c r="E93" s="12">
        <v>102.17601547388782</v>
      </c>
      <c r="F93" s="12">
        <v>11424</v>
      </c>
      <c r="G93" s="12">
        <v>100.49261083743843</v>
      </c>
      <c r="H93" s="12">
        <v>2655</v>
      </c>
      <c r="I93" s="12">
        <v>100.45402951191829</v>
      </c>
    </row>
    <row r="94" spans="1:9" ht="12.75">
      <c r="A94" s="15" t="s">
        <v>76</v>
      </c>
      <c r="B94" s="9">
        <v>42359</v>
      </c>
      <c r="C94" s="9">
        <v>100.31259620621877</v>
      </c>
      <c r="D94" s="9">
        <v>22581</v>
      </c>
      <c r="E94" s="9">
        <v>101.6795749279539</v>
      </c>
      <c r="F94" s="9">
        <v>111947</v>
      </c>
      <c r="G94" s="9">
        <v>100.3837911028614</v>
      </c>
      <c r="H94" s="9">
        <v>21543</v>
      </c>
      <c r="I94" s="9">
        <v>100.44293174188736</v>
      </c>
    </row>
    <row r="95" spans="1:9" ht="12.75">
      <c r="A95" s="17" t="s">
        <v>77</v>
      </c>
      <c r="B95" s="10">
        <v>1648</v>
      </c>
      <c r="C95" s="10">
        <v>98.38805970149254</v>
      </c>
      <c r="D95" s="10">
        <v>1670</v>
      </c>
      <c r="E95" s="10">
        <v>101.39647844565877</v>
      </c>
      <c r="F95" s="10">
        <v>4356</v>
      </c>
      <c r="G95" s="10">
        <v>99.97704842781731</v>
      </c>
      <c r="H95" s="10">
        <v>967</v>
      </c>
      <c r="I95" s="10">
        <v>99.79360165118679</v>
      </c>
    </row>
    <row r="96" spans="1:9" ht="12.75">
      <c r="A96" s="17" t="s">
        <v>78</v>
      </c>
      <c r="B96" s="10">
        <v>2481</v>
      </c>
      <c r="C96" s="10">
        <v>99.12105473431882</v>
      </c>
      <c r="D96" s="10">
        <v>1288</v>
      </c>
      <c r="E96" s="10">
        <v>102.95763389288568</v>
      </c>
      <c r="F96" s="10">
        <v>10372</v>
      </c>
      <c r="G96" s="10">
        <v>100.4260263361735</v>
      </c>
      <c r="H96" s="10">
        <v>1591</v>
      </c>
      <c r="I96" s="10">
        <v>99.93718592964824</v>
      </c>
    </row>
    <row r="97" spans="1:9" ht="12.75">
      <c r="A97" s="17" t="s">
        <v>79</v>
      </c>
      <c r="B97" s="10">
        <v>2981</v>
      </c>
      <c r="C97" s="10">
        <v>99.73235195717632</v>
      </c>
      <c r="D97" s="10">
        <v>1804</v>
      </c>
      <c r="E97" s="10">
        <v>101.86335403726707</v>
      </c>
      <c r="F97" s="10">
        <v>12475</v>
      </c>
      <c r="G97" s="10">
        <v>100.58050471660083</v>
      </c>
      <c r="H97" s="10">
        <v>1935</v>
      </c>
      <c r="I97" s="10">
        <v>101.46827477713687</v>
      </c>
    </row>
    <row r="98" spans="1:9" ht="12.75">
      <c r="A98" s="17" t="s">
        <v>80</v>
      </c>
      <c r="B98" s="10">
        <v>1348</v>
      </c>
      <c r="C98" s="10">
        <v>98.68228404099561</v>
      </c>
      <c r="D98" s="10">
        <v>658</v>
      </c>
      <c r="E98" s="10">
        <v>102.17391304347827</v>
      </c>
      <c r="F98" s="10">
        <v>4571</v>
      </c>
      <c r="G98" s="10">
        <v>100.46153846153847</v>
      </c>
      <c r="H98" s="10">
        <v>750</v>
      </c>
      <c r="I98" s="10">
        <v>100.9421265141319</v>
      </c>
    </row>
    <row r="99" spans="1:9" ht="12.75">
      <c r="A99" s="17" t="s">
        <v>81</v>
      </c>
      <c r="B99" s="10">
        <v>2483</v>
      </c>
      <c r="C99" s="10">
        <v>101.63733115022512</v>
      </c>
      <c r="D99" s="10">
        <v>1008</v>
      </c>
      <c r="E99" s="10">
        <v>100.39840637450199</v>
      </c>
      <c r="F99" s="10">
        <v>7459</v>
      </c>
      <c r="G99" s="10">
        <v>100.63410685375067</v>
      </c>
      <c r="H99" s="10">
        <v>1383</v>
      </c>
      <c r="I99" s="10">
        <v>100.87527352297595</v>
      </c>
    </row>
    <row r="100" spans="1:9" ht="12.75">
      <c r="A100" s="17" t="s">
        <v>82</v>
      </c>
      <c r="B100" s="10">
        <v>6109</v>
      </c>
      <c r="C100" s="10">
        <v>101.34372926343728</v>
      </c>
      <c r="D100" s="10">
        <v>2877</v>
      </c>
      <c r="E100" s="10">
        <v>101.44569816643158</v>
      </c>
      <c r="F100" s="10">
        <v>15853</v>
      </c>
      <c r="G100" s="10">
        <v>100.4435151745549</v>
      </c>
      <c r="H100" s="10">
        <v>3569</v>
      </c>
      <c r="I100" s="10">
        <v>100.70541760722347</v>
      </c>
    </row>
    <row r="101" spans="1:9" ht="12.75">
      <c r="A101" s="17" t="s">
        <v>83</v>
      </c>
      <c r="B101" s="10">
        <v>6132</v>
      </c>
      <c r="C101" s="10">
        <v>99.67490247074122</v>
      </c>
      <c r="D101" s="10">
        <v>3635</v>
      </c>
      <c r="E101" s="10">
        <v>101.02834908282378</v>
      </c>
      <c r="F101" s="10">
        <v>15642</v>
      </c>
      <c r="G101" s="10">
        <v>100.35929680482485</v>
      </c>
      <c r="H101" s="10">
        <v>3046</v>
      </c>
      <c r="I101" s="10">
        <v>100.3955174686882</v>
      </c>
    </row>
    <row r="102" spans="1:9" ht="12.75">
      <c r="A102" s="17" t="s">
        <v>84</v>
      </c>
      <c r="B102" s="10">
        <v>4968</v>
      </c>
      <c r="C102" s="10">
        <v>100.18148820326678</v>
      </c>
      <c r="D102" s="10">
        <v>2223</v>
      </c>
      <c r="E102" s="10">
        <v>102.20689655172414</v>
      </c>
      <c r="F102" s="10">
        <v>8782</v>
      </c>
      <c r="G102" s="10">
        <v>100.33131497772192</v>
      </c>
      <c r="H102" s="10">
        <v>1616</v>
      </c>
      <c r="I102" s="10">
        <v>100.31036623215395</v>
      </c>
    </row>
    <row r="103" spans="1:9" ht="12.75">
      <c r="A103" s="17" t="s">
        <v>85</v>
      </c>
      <c r="B103" s="10">
        <v>1670</v>
      </c>
      <c r="C103" s="10">
        <v>101.33495145631069</v>
      </c>
      <c r="D103" s="10">
        <v>1440</v>
      </c>
      <c r="E103" s="10">
        <v>100.06949270326615</v>
      </c>
      <c r="F103" s="10">
        <v>3102</v>
      </c>
      <c r="G103" s="10">
        <v>100.29097963142578</v>
      </c>
      <c r="H103" s="10">
        <v>537</v>
      </c>
      <c r="I103" s="10">
        <v>98.71323529411765</v>
      </c>
    </row>
    <row r="104" spans="1:9" ht="12.75">
      <c r="A104" s="17" t="s">
        <v>86</v>
      </c>
      <c r="B104" s="10">
        <v>4248</v>
      </c>
      <c r="C104" s="10">
        <v>99.6715157203191</v>
      </c>
      <c r="D104" s="10">
        <v>2701</v>
      </c>
      <c r="E104" s="10">
        <v>100.37160906726123</v>
      </c>
      <c r="F104" s="10">
        <v>14076</v>
      </c>
      <c r="G104" s="10">
        <v>100.17079419299743</v>
      </c>
      <c r="H104" s="10">
        <v>3057</v>
      </c>
      <c r="I104" s="10">
        <v>100.49309664694279</v>
      </c>
    </row>
    <row r="105" spans="1:9" ht="12.75">
      <c r="A105" s="16" t="s">
        <v>87</v>
      </c>
      <c r="B105" s="12">
        <v>8291</v>
      </c>
      <c r="C105" s="12">
        <v>101.08510119483054</v>
      </c>
      <c r="D105" s="12">
        <v>3277</v>
      </c>
      <c r="E105" s="12">
        <v>103.96573604060914</v>
      </c>
      <c r="F105" s="12">
        <v>15259</v>
      </c>
      <c r="G105" s="12">
        <v>100.37495066438626</v>
      </c>
      <c r="H105" s="12">
        <v>3092</v>
      </c>
      <c r="I105" s="12">
        <v>100.03235198964737</v>
      </c>
    </row>
    <row r="106" spans="1:9" ht="12.75">
      <c r="A106" s="19" t="s">
        <v>208</v>
      </c>
      <c r="B106" s="13"/>
      <c r="C106" s="136"/>
      <c r="D106" s="13"/>
      <c r="E106" s="13"/>
      <c r="F106" s="13"/>
      <c r="G106" s="13"/>
      <c r="H106" s="13"/>
      <c r="I106" s="13"/>
    </row>
    <row r="107" spans="1:9" ht="12.75">
      <c r="A107" s="19" t="s">
        <v>91</v>
      </c>
      <c r="B107" s="13"/>
      <c r="C107" s="136"/>
      <c r="D107" s="13"/>
      <c r="E107" s="13"/>
      <c r="F107" s="13"/>
      <c r="G107" s="13"/>
      <c r="H107" s="13"/>
      <c r="I107" s="13"/>
    </row>
    <row r="108" spans="1:9" ht="12.75">
      <c r="A108" s="19" t="s">
        <v>92</v>
      </c>
      <c r="B108" s="13"/>
      <c r="C108" s="136"/>
      <c r="D108" s="13"/>
      <c r="E108" s="13"/>
      <c r="F108" s="13"/>
      <c r="G108" s="13"/>
      <c r="H108" s="13"/>
      <c r="I108" s="13"/>
    </row>
    <row r="109" spans="1:9" ht="12.75">
      <c r="A109" s="19" t="s">
        <v>93</v>
      </c>
      <c r="B109" s="13"/>
      <c r="C109" s="136"/>
      <c r="D109" s="13"/>
      <c r="E109" s="13"/>
      <c r="F109" s="13"/>
      <c r="G109" s="13"/>
      <c r="H109" s="13"/>
      <c r="I109" s="13"/>
    </row>
    <row r="110" spans="1:9" ht="12.75">
      <c r="A110" s="7"/>
      <c r="B110" s="13"/>
      <c r="C110" s="136"/>
      <c r="D110" s="13"/>
      <c r="E110" s="13"/>
      <c r="F110" s="13"/>
      <c r="G110" s="13"/>
      <c r="H110" s="13"/>
      <c r="I110" s="13"/>
    </row>
    <row r="111" spans="2:9" ht="12.75">
      <c r="B111" s="13"/>
      <c r="C111" s="136"/>
      <c r="D111" s="13"/>
      <c r="E111" s="13"/>
      <c r="F111" s="13"/>
      <c r="G111" s="13"/>
      <c r="H111" s="13"/>
      <c r="I111" s="13"/>
    </row>
    <row r="112" spans="2:9" ht="12.75">
      <c r="B112" s="13"/>
      <c r="C112" s="136"/>
      <c r="D112" s="13"/>
      <c r="E112" s="13"/>
      <c r="F112" s="13"/>
      <c r="G112" s="13"/>
      <c r="H112" s="13"/>
      <c r="I112" s="13"/>
    </row>
    <row r="113" spans="2:9" ht="12.75">
      <c r="B113" s="13"/>
      <c r="C113" s="136"/>
      <c r="D113" s="13"/>
      <c r="E113" s="13"/>
      <c r="F113" s="13"/>
      <c r="G113" s="13"/>
      <c r="H113" s="13"/>
      <c r="I113" s="13"/>
    </row>
    <row r="114" spans="2:9" ht="12.75">
      <c r="B114" s="13"/>
      <c r="C114" s="136"/>
      <c r="D114" s="13"/>
      <c r="E114" s="13"/>
      <c r="F114" s="13"/>
      <c r="G114" s="13"/>
      <c r="H114" s="13"/>
      <c r="I114" s="13"/>
    </row>
    <row r="115" spans="2:9" ht="12.75">
      <c r="B115" s="13"/>
      <c r="C115" s="136"/>
      <c r="D115" s="13"/>
      <c r="E115" s="13"/>
      <c r="F115" s="13"/>
      <c r="G115" s="13"/>
      <c r="H115" s="13"/>
      <c r="I115" s="13"/>
    </row>
    <row r="116" spans="2:9" ht="12.75">
      <c r="B116" s="13"/>
      <c r="C116" s="136"/>
      <c r="D116" s="13"/>
      <c r="E116" s="13"/>
      <c r="F116" s="13"/>
      <c r="G116" s="13"/>
      <c r="H116" s="13"/>
      <c r="I116" s="13"/>
    </row>
    <row r="117" spans="2:9" ht="12.75">
      <c r="B117" s="13"/>
      <c r="C117" s="136"/>
      <c r="D117" s="13"/>
      <c r="E117" s="13"/>
      <c r="F117" s="13"/>
      <c r="G117" s="13"/>
      <c r="H117" s="13"/>
      <c r="I117" s="13"/>
    </row>
    <row r="118" spans="2:9" ht="12.75">
      <c r="B118" s="13"/>
      <c r="C118" s="136"/>
      <c r="D118" s="13"/>
      <c r="E118" s="13"/>
      <c r="F118" s="13"/>
      <c r="G118" s="13"/>
      <c r="H118" s="13"/>
      <c r="I118" s="13"/>
    </row>
    <row r="119" spans="2:9" ht="12.75">
      <c r="B119" s="13"/>
      <c r="C119" s="136"/>
      <c r="D119" s="13">
        <v>14</v>
      </c>
      <c r="E119" s="13"/>
      <c r="F119" s="13"/>
      <c r="G119" s="13"/>
      <c r="H119" s="13"/>
      <c r="I119" s="13"/>
    </row>
    <row r="120" spans="2:9" ht="12.75">
      <c r="B120" s="13"/>
      <c r="C120" s="136"/>
      <c r="D120" s="13"/>
      <c r="E120" s="13"/>
      <c r="F120" s="13"/>
      <c r="G120" s="13"/>
      <c r="H120" s="13"/>
      <c r="I120" s="13"/>
    </row>
    <row r="121" spans="2:9" ht="12.75">
      <c r="B121" s="13"/>
      <c r="C121" s="136"/>
      <c r="D121" s="13"/>
      <c r="E121" s="13"/>
      <c r="F121" s="13"/>
      <c r="G121" s="13"/>
      <c r="H121" s="13"/>
      <c r="I121" s="13"/>
    </row>
    <row r="122" ht="12.75">
      <c r="C122" s="135"/>
    </row>
    <row r="123" ht="12.75">
      <c r="C123" s="135"/>
    </row>
    <row r="124" ht="12.75">
      <c r="C124" s="135"/>
    </row>
    <row r="125" ht="12.75">
      <c r="C125" s="135"/>
    </row>
    <row r="126" ht="12.75">
      <c r="C126" s="135"/>
    </row>
    <row r="127" ht="12.75">
      <c r="C127" s="135"/>
    </row>
    <row r="128" ht="12.75">
      <c r="C128" s="135"/>
    </row>
    <row r="129" ht="12.75">
      <c r="C129" s="135"/>
    </row>
    <row r="130" ht="12.75">
      <c r="C130" s="135"/>
    </row>
    <row r="131" ht="12.75">
      <c r="C131" s="135"/>
    </row>
    <row r="132" ht="12.75">
      <c r="C132" s="135"/>
    </row>
    <row r="133" ht="12.75">
      <c r="C133" s="135"/>
    </row>
    <row r="134" ht="12.75">
      <c r="C134" s="135"/>
    </row>
    <row r="135" ht="12.75">
      <c r="C135" s="135"/>
    </row>
    <row r="136" ht="12.75">
      <c r="C136" s="135"/>
    </row>
    <row r="137" ht="12.75">
      <c r="C137" s="135"/>
    </row>
    <row r="138" ht="12.75">
      <c r="C138" s="135"/>
    </row>
    <row r="139" ht="12.75">
      <c r="C139" s="135"/>
    </row>
    <row r="140" ht="12.75">
      <c r="C140" s="135"/>
    </row>
    <row r="141" ht="12.75">
      <c r="C141" s="135"/>
    </row>
    <row r="142" ht="12.75">
      <c r="C142" s="135"/>
    </row>
    <row r="143" ht="12.75">
      <c r="C143" s="135"/>
    </row>
    <row r="144" ht="12.75">
      <c r="C144" s="135"/>
    </row>
    <row r="145" ht="12.75">
      <c r="C145" s="135"/>
    </row>
    <row r="146" ht="12.75">
      <c r="C146" s="135"/>
    </row>
    <row r="147" ht="12.75">
      <c r="C147" s="135"/>
    </row>
    <row r="148" ht="12.75">
      <c r="C148" s="135"/>
    </row>
    <row r="149" ht="12.75">
      <c r="C149" s="135"/>
    </row>
    <row r="150" ht="12.75">
      <c r="C150" s="135"/>
    </row>
    <row r="151" ht="12.75">
      <c r="C151" s="135"/>
    </row>
    <row r="152" ht="12.75">
      <c r="C152" s="135"/>
    </row>
    <row r="153" ht="12.75">
      <c r="C153" s="135"/>
    </row>
    <row r="154" ht="12.75">
      <c r="C154" s="135"/>
    </row>
    <row r="155" ht="12.75">
      <c r="C155" s="135"/>
    </row>
    <row r="156" ht="12.75">
      <c r="C156" s="135"/>
    </row>
    <row r="157" ht="12.75">
      <c r="C157" s="135"/>
    </row>
    <row r="158" ht="12.75">
      <c r="C158" s="135"/>
    </row>
    <row r="159" ht="12.75">
      <c r="C159" s="135"/>
    </row>
    <row r="160" ht="12.75">
      <c r="C160" s="135"/>
    </row>
    <row r="161" ht="12.75">
      <c r="C161" s="135"/>
    </row>
    <row r="162" ht="12.75">
      <c r="C162" s="135"/>
    </row>
    <row r="163" ht="12.75">
      <c r="C163" s="135"/>
    </row>
    <row r="164" ht="12.75">
      <c r="C164" s="135"/>
    </row>
    <row r="165" ht="12.75">
      <c r="C165" s="135"/>
    </row>
    <row r="166" ht="12.75">
      <c r="C166" s="135"/>
    </row>
    <row r="167" ht="12.75">
      <c r="C167" s="135"/>
    </row>
    <row r="168" ht="12.75">
      <c r="C168" s="135"/>
    </row>
    <row r="169" ht="12.75">
      <c r="C169" s="135"/>
    </row>
    <row r="170" ht="12.75">
      <c r="C170" s="135"/>
    </row>
    <row r="171" ht="12.75">
      <c r="C171" s="135"/>
    </row>
    <row r="172" ht="12.75">
      <c r="C172" s="135"/>
    </row>
    <row r="173" ht="12.75">
      <c r="C173" s="135"/>
    </row>
    <row r="174" ht="12.75">
      <c r="C174" s="135"/>
    </row>
    <row r="175" ht="12.75">
      <c r="C175" s="135"/>
    </row>
    <row r="176" ht="12.75">
      <c r="C176" s="135"/>
    </row>
    <row r="177" ht="12.75">
      <c r="C177" s="135"/>
    </row>
    <row r="178" ht="12.75">
      <c r="C178" s="135"/>
    </row>
    <row r="179" ht="12.75">
      <c r="C179" s="135"/>
    </row>
    <row r="180" ht="12.75">
      <c r="C180" s="135"/>
    </row>
    <row r="181" ht="12.75">
      <c r="C181" s="135"/>
    </row>
    <row r="182" ht="12.75">
      <c r="C182" s="135"/>
    </row>
    <row r="183" ht="12.75">
      <c r="C183" s="135"/>
    </row>
    <row r="184" ht="12.75">
      <c r="C184" s="135"/>
    </row>
    <row r="185" ht="12.75">
      <c r="C185" s="135"/>
    </row>
    <row r="186" ht="12.75">
      <c r="C186" s="135"/>
    </row>
    <row r="187" ht="12.75">
      <c r="C187" s="135"/>
    </row>
    <row r="188" ht="12.75">
      <c r="C188" s="135"/>
    </row>
    <row r="189" ht="12.75">
      <c r="C189" s="135"/>
    </row>
    <row r="190" ht="12.75">
      <c r="C190" s="135"/>
    </row>
    <row r="191" ht="12.75">
      <c r="C191" s="135"/>
    </row>
    <row r="192" ht="12.75">
      <c r="C192" s="135"/>
    </row>
    <row r="193" ht="12.75">
      <c r="C193" s="135"/>
    </row>
    <row r="194" ht="12.75">
      <c r="C194" s="135"/>
    </row>
    <row r="195" ht="12.75">
      <c r="C195" s="135"/>
    </row>
    <row r="196" ht="12.75">
      <c r="C196" s="135"/>
    </row>
    <row r="197" ht="12.75">
      <c r="C197" s="135"/>
    </row>
    <row r="198" ht="12.75">
      <c r="C198" s="135"/>
    </row>
    <row r="199" ht="12.75">
      <c r="C199" s="135"/>
    </row>
    <row r="200" ht="12.75">
      <c r="C200" s="135"/>
    </row>
    <row r="201" ht="12.75">
      <c r="C201" s="135"/>
    </row>
    <row r="202" ht="12.75">
      <c r="C202" s="135"/>
    </row>
    <row r="203" ht="12.75">
      <c r="C203" s="135"/>
    </row>
    <row r="204" ht="12.75">
      <c r="C204" s="135"/>
    </row>
    <row r="205" ht="12.75">
      <c r="C205" s="135"/>
    </row>
    <row r="206" ht="12.75">
      <c r="C206" s="135"/>
    </row>
    <row r="207" ht="12.75">
      <c r="C207" s="135"/>
    </row>
    <row r="208" ht="12.75">
      <c r="C208" s="135"/>
    </row>
    <row r="209" ht="12.75">
      <c r="C209" s="135"/>
    </row>
    <row r="210" ht="12.75">
      <c r="C210" s="135"/>
    </row>
    <row r="211" ht="12.75">
      <c r="C211" s="135"/>
    </row>
    <row r="212" ht="12.75">
      <c r="C212" s="135"/>
    </row>
    <row r="213" ht="12.75">
      <c r="C213" s="135"/>
    </row>
    <row r="214" ht="12.75">
      <c r="C214" s="135"/>
    </row>
    <row r="215" ht="12.75">
      <c r="C215" s="135"/>
    </row>
    <row r="216" ht="12.75">
      <c r="C216" s="135"/>
    </row>
    <row r="217" ht="12.75">
      <c r="C217" s="135"/>
    </row>
    <row r="218" ht="12.75">
      <c r="C218" s="135"/>
    </row>
    <row r="219" ht="12.75">
      <c r="C219" s="135"/>
    </row>
    <row r="220" ht="12.75">
      <c r="C220" s="135"/>
    </row>
    <row r="221" ht="12.75">
      <c r="C221" s="135"/>
    </row>
    <row r="222" ht="12.75">
      <c r="C222" s="135"/>
    </row>
    <row r="223" ht="12.75">
      <c r="C223" s="135"/>
    </row>
    <row r="224" ht="12.75">
      <c r="C224" s="135"/>
    </row>
    <row r="225" ht="12.75">
      <c r="C225" s="135"/>
    </row>
    <row r="226" ht="12.75">
      <c r="C226" s="135"/>
    </row>
    <row r="227" ht="12.75">
      <c r="C227" s="135"/>
    </row>
    <row r="228" ht="12.75">
      <c r="C228" s="135"/>
    </row>
    <row r="229" ht="12.75">
      <c r="C229" s="135"/>
    </row>
    <row r="230" ht="12.75">
      <c r="C230" s="135"/>
    </row>
    <row r="231" ht="12.75">
      <c r="C231" s="135"/>
    </row>
    <row r="232" ht="12.75">
      <c r="C232" s="135"/>
    </row>
    <row r="233" ht="12.75">
      <c r="C233" s="135"/>
    </row>
    <row r="234" ht="12.75">
      <c r="C234" s="135"/>
    </row>
    <row r="235" ht="12.75">
      <c r="C235" s="135"/>
    </row>
    <row r="236" ht="12.75">
      <c r="C236" s="135"/>
    </row>
    <row r="237" ht="12.75">
      <c r="C237" s="135"/>
    </row>
    <row r="238" ht="12.75">
      <c r="C238" s="135"/>
    </row>
    <row r="239" ht="12.75">
      <c r="C239" s="135"/>
    </row>
    <row r="240" ht="12.75">
      <c r="C240" s="135"/>
    </row>
    <row r="241" ht="12.75">
      <c r="C241" s="135"/>
    </row>
    <row r="242" ht="12.75">
      <c r="C242" s="135"/>
    </row>
    <row r="243" ht="12.75">
      <c r="C243" s="135"/>
    </row>
    <row r="244" ht="12.75">
      <c r="C244" s="135"/>
    </row>
    <row r="245" ht="12.75">
      <c r="C245" s="135"/>
    </row>
    <row r="246" ht="12.75">
      <c r="C246" s="135"/>
    </row>
    <row r="247" ht="12.75">
      <c r="C247" s="135"/>
    </row>
    <row r="248" ht="12.75">
      <c r="C248" s="135"/>
    </row>
    <row r="249" ht="12.75">
      <c r="C249" s="135"/>
    </row>
    <row r="250" ht="12.75">
      <c r="C250" s="135"/>
    </row>
    <row r="251" ht="12.75">
      <c r="C251" s="135"/>
    </row>
    <row r="252" ht="12.75">
      <c r="C252" s="135"/>
    </row>
    <row r="253" ht="12.75">
      <c r="C253" s="135"/>
    </row>
    <row r="254" ht="12.75">
      <c r="C254" s="135"/>
    </row>
    <row r="255" ht="12.75">
      <c r="C255" s="135"/>
    </row>
    <row r="256" ht="12.75">
      <c r="C256" s="135"/>
    </row>
    <row r="257" ht="12.75">
      <c r="C257" s="135"/>
    </row>
    <row r="258" ht="12.75">
      <c r="C258" s="135"/>
    </row>
    <row r="259" ht="12.75">
      <c r="C259" s="135"/>
    </row>
    <row r="260" ht="12.75">
      <c r="C260" s="135"/>
    </row>
    <row r="261" ht="12.75">
      <c r="C261" s="135"/>
    </row>
    <row r="262" ht="12.75">
      <c r="C262" s="135"/>
    </row>
    <row r="263" ht="12.75">
      <c r="C263" s="135"/>
    </row>
    <row r="264" ht="12.75">
      <c r="C264" s="135"/>
    </row>
    <row r="265" ht="12.75">
      <c r="C265" s="135"/>
    </row>
    <row r="266" ht="12.75">
      <c r="C266" s="135"/>
    </row>
    <row r="267" ht="12.75">
      <c r="C267" s="135"/>
    </row>
    <row r="268" ht="12.75">
      <c r="C268" s="135"/>
    </row>
    <row r="269" ht="12.75">
      <c r="C269" s="135"/>
    </row>
    <row r="270" ht="12.75">
      <c r="C270" s="135"/>
    </row>
    <row r="271" ht="12.75">
      <c r="C271" s="135"/>
    </row>
    <row r="272" ht="12.75">
      <c r="C272" s="135"/>
    </row>
    <row r="273" ht="12.75">
      <c r="C273" s="135"/>
    </row>
    <row r="274" ht="12.75">
      <c r="C274" s="135"/>
    </row>
    <row r="275" ht="12.75">
      <c r="C275" s="135"/>
    </row>
    <row r="276" ht="12.75">
      <c r="C276" s="135"/>
    </row>
    <row r="277" ht="12.75">
      <c r="C277" s="135"/>
    </row>
    <row r="278" ht="12.75">
      <c r="C278" s="135"/>
    </row>
    <row r="279" ht="12.75">
      <c r="C279" s="135"/>
    </row>
    <row r="280" ht="12.75">
      <c r="C280" s="135"/>
    </row>
    <row r="281" ht="12.75">
      <c r="C281" s="135"/>
    </row>
    <row r="282" ht="12.75">
      <c r="C282" s="135"/>
    </row>
    <row r="283" ht="12.75">
      <c r="C283" s="135"/>
    </row>
    <row r="284" ht="12.75">
      <c r="C284" s="135"/>
    </row>
    <row r="285" ht="12.75">
      <c r="C285" s="135"/>
    </row>
    <row r="286" ht="12.75">
      <c r="C286" s="135"/>
    </row>
    <row r="287" ht="12.75">
      <c r="C287" s="135"/>
    </row>
    <row r="288" ht="12.75">
      <c r="C288" s="135"/>
    </row>
    <row r="289" ht="12.75">
      <c r="C289" s="135"/>
    </row>
    <row r="290" ht="12.75">
      <c r="C290" s="135"/>
    </row>
    <row r="291" ht="12.75">
      <c r="C291" s="135"/>
    </row>
    <row r="292" ht="12.75">
      <c r="C292" s="135"/>
    </row>
    <row r="293" ht="12.75">
      <c r="C293" s="135"/>
    </row>
    <row r="294" ht="12.75">
      <c r="C294" s="135"/>
    </row>
    <row r="295" ht="12.75">
      <c r="C295" s="135"/>
    </row>
    <row r="296" ht="12.75">
      <c r="C296" s="135"/>
    </row>
    <row r="297" ht="12.75">
      <c r="C297" s="135"/>
    </row>
    <row r="298" ht="12.75">
      <c r="C298" s="135"/>
    </row>
    <row r="299" ht="12.75">
      <c r="C299" s="135"/>
    </row>
    <row r="300" ht="12.75">
      <c r="C300" s="135"/>
    </row>
    <row r="301" ht="12.75">
      <c r="C301" s="135"/>
    </row>
    <row r="302" ht="12.75">
      <c r="C302" s="135"/>
    </row>
    <row r="303" ht="12.75">
      <c r="C303" s="135"/>
    </row>
    <row r="304" ht="12.75">
      <c r="C304" s="135"/>
    </row>
    <row r="305" ht="12.75">
      <c r="C305" s="135"/>
    </row>
    <row r="306" ht="12.75">
      <c r="C306" s="135"/>
    </row>
    <row r="307" ht="12.75">
      <c r="C307" s="135"/>
    </row>
    <row r="308" ht="12.75">
      <c r="C308" s="135"/>
    </row>
    <row r="309" ht="12.75">
      <c r="C309" s="135"/>
    </row>
    <row r="310" ht="12.75">
      <c r="C310" s="135"/>
    </row>
    <row r="311" ht="12.75">
      <c r="C311" s="135"/>
    </row>
    <row r="312" ht="12.75">
      <c r="C312" s="135"/>
    </row>
    <row r="313" ht="12.75">
      <c r="C313" s="135"/>
    </row>
    <row r="314" ht="12.75">
      <c r="C314" s="135"/>
    </row>
    <row r="315" ht="12.75">
      <c r="C315" s="135"/>
    </row>
    <row r="316" ht="12.75">
      <c r="C316" s="135"/>
    </row>
    <row r="317" ht="12.75">
      <c r="C317" s="135"/>
    </row>
    <row r="318" ht="12.75">
      <c r="C318" s="135"/>
    </row>
    <row r="319" ht="12.75">
      <c r="C319" s="135"/>
    </row>
    <row r="320" ht="12.75">
      <c r="C320" s="135"/>
    </row>
    <row r="321" ht="12.75">
      <c r="C321" s="135"/>
    </row>
    <row r="322" ht="12.75">
      <c r="C322" s="135"/>
    </row>
    <row r="323" ht="12.75">
      <c r="C323" s="135"/>
    </row>
    <row r="324" ht="12.75">
      <c r="C324" s="135"/>
    </row>
    <row r="325" ht="12.75">
      <c r="C325" s="135"/>
    </row>
    <row r="326" ht="12.75">
      <c r="C326" s="135"/>
    </row>
    <row r="327" ht="12.75">
      <c r="C327" s="135"/>
    </row>
    <row r="328" ht="12.75">
      <c r="C328" s="135"/>
    </row>
    <row r="329" ht="12.75">
      <c r="C329" s="135"/>
    </row>
    <row r="330" ht="12.75">
      <c r="C330" s="135"/>
    </row>
    <row r="331" ht="12.75">
      <c r="C331" s="135"/>
    </row>
    <row r="332" ht="12.75">
      <c r="C332" s="135"/>
    </row>
    <row r="333" ht="12.75">
      <c r="C333" s="135"/>
    </row>
    <row r="334" ht="12.75">
      <c r="C334" s="135"/>
    </row>
    <row r="335" ht="12.75">
      <c r="C335" s="135"/>
    </row>
    <row r="336" ht="12.75">
      <c r="C336" s="135"/>
    </row>
    <row r="337" ht="12.75">
      <c r="C337" s="135"/>
    </row>
    <row r="338" ht="12.75">
      <c r="C338" s="135"/>
    </row>
    <row r="339" ht="12.75">
      <c r="C339" s="135"/>
    </row>
    <row r="340" ht="12.75">
      <c r="C340" s="135"/>
    </row>
    <row r="341" ht="12.75">
      <c r="C341" s="135"/>
    </row>
    <row r="342" ht="12.75">
      <c r="C342" s="135"/>
    </row>
    <row r="343" ht="12.75">
      <c r="C343" s="135"/>
    </row>
    <row r="344" ht="12.75">
      <c r="C344" s="135"/>
    </row>
    <row r="345" ht="12.75">
      <c r="C345" s="135"/>
    </row>
    <row r="346" ht="12.75">
      <c r="C346" s="135"/>
    </row>
    <row r="347" ht="12.75">
      <c r="C347" s="135"/>
    </row>
    <row r="348" ht="12.75">
      <c r="C348" s="135"/>
    </row>
    <row r="349" ht="12.75">
      <c r="C349" s="135"/>
    </row>
    <row r="350" ht="12.75">
      <c r="C350" s="135"/>
    </row>
    <row r="351" ht="12.75">
      <c r="C351" s="135"/>
    </row>
    <row r="352" ht="12.75">
      <c r="C352" s="135"/>
    </row>
    <row r="353" ht="12.75">
      <c r="C353" s="135"/>
    </row>
    <row r="354" ht="12.75">
      <c r="C354" s="135"/>
    </row>
    <row r="355" ht="12.75">
      <c r="C355" s="135"/>
    </row>
    <row r="356" ht="12.75">
      <c r="C356" s="135"/>
    </row>
    <row r="357" ht="12.75">
      <c r="C357" s="135"/>
    </row>
    <row r="358" ht="12.75">
      <c r="C358" s="135"/>
    </row>
    <row r="359" ht="12.75">
      <c r="C359" s="135"/>
    </row>
    <row r="360" ht="12.75">
      <c r="C360" s="135"/>
    </row>
    <row r="361" ht="12.75">
      <c r="C361" s="135"/>
    </row>
    <row r="362" ht="12.75">
      <c r="C362" s="135"/>
    </row>
    <row r="363" ht="12.75">
      <c r="C363" s="135"/>
    </row>
    <row r="364" ht="12.75">
      <c r="C364" s="135"/>
    </row>
    <row r="365" ht="12.75">
      <c r="C365" s="135"/>
    </row>
    <row r="366" ht="12.75">
      <c r="C366" s="135"/>
    </row>
    <row r="367" ht="12.75">
      <c r="C367" s="135"/>
    </row>
    <row r="368" ht="12.75">
      <c r="C368" s="135"/>
    </row>
    <row r="369" ht="12.75">
      <c r="C369" s="135"/>
    </row>
    <row r="370" ht="12.75">
      <c r="C370" s="135"/>
    </row>
    <row r="371" ht="12.75">
      <c r="C371" s="135"/>
    </row>
    <row r="372" ht="12.75">
      <c r="C372" s="135"/>
    </row>
    <row r="373" ht="12.75">
      <c r="C373" s="135"/>
    </row>
    <row r="374" ht="12.75">
      <c r="C374" s="135"/>
    </row>
    <row r="375" ht="12.75">
      <c r="C375" s="135"/>
    </row>
    <row r="376" ht="12.75">
      <c r="C376" s="135"/>
    </row>
    <row r="377" ht="12.75">
      <c r="C377" s="135"/>
    </row>
    <row r="378" ht="12.75">
      <c r="C378" s="135"/>
    </row>
    <row r="379" ht="12.75">
      <c r="C379" s="135"/>
    </row>
    <row r="380" ht="12.75">
      <c r="C380" s="135"/>
    </row>
    <row r="381" ht="12.75">
      <c r="C381" s="135"/>
    </row>
    <row r="382" ht="12.75">
      <c r="C382" s="135"/>
    </row>
    <row r="383" ht="12.75">
      <c r="C383" s="135"/>
    </row>
    <row r="384" ht="12.75">
      <c r="C384" s="135"/>
    </row>
    <row r="385" ht="12.75">
      <c r="C385" s="135"/>
    </row>
    <row r="386" ht="12.75">
      <c r="C386" s="135"/>
    </row>
    <row r="387" ht="12.75">
      <c r="C387" s="135"/>
    </row>
    <row r="388" ht="12.75">
      <c r="C388" s="135"/>
    </row>
    <row r="389" ht="12.75">
      <c r="C389" s="135"/>
    </row>
    <row r="390" ht="12.75">
      <c r="C390" s="135"/>
    </row>
    <row r="391" ht="12.75">
      <c r="C391" s="135"/>
    </row>
    <row r="392" ht="12.75">
      <c r="C392" s="135"/>
    </row>
    <row r="393" ht="12.75">
      <c r="C393" s="135"/>
    </row>
    <row r="394" ht="12.75">
      <c r="C394" s="135"/>
    </row>
    <row r="395" ht="12.75">
      <c r="C395" s="135"/>
    </row>
    <row r="396" ht="12.75">
      <c r="C396" s="135"/>
    </row>
    <row r="397" ht="12.75">
      <c r="C397" s="135"/>
    </row>
    <row r="398" ht="12.75">
      <c r="C398" s="135"/>
    </row>
    <row r="399" ht="12.75">
      <c r="C399" s="135"/>
    </row>
    <row r="400" ht="12.75">
      <c r="C400" s="135"/>
    </row>
    <row r="401" ht="12.75">
      <c r="C401" s="135"/>
    </row>
    <row r="402" ht="12.75">
      <c r="C402" s="135"/>
    </row>
    <row r="403" ht="12.75">
      <c r="C403" s="135"/>
    </row>
    <row r="404" ht="12.75">
      <c r="C404" s="135"/>
    </row>
    <row r="405" ht="12.75">
      <c r="C405" s="135"/>
    </row>
    <row r="406" ht="12.75">
      <c r="C406" s="135"/>
    </row>
    <row r="407" ht="12.75">
      <c r="C407" s="135"/>
    </row>
    <row r="408" ht="12.75">
      <c r="C408" s="135"/>
    </row>
    <row r="409" ht="12.75">
      <c r="C409" s="135"/>
    </row>
    <row r="410" ht="12.75">
      <c r="C410" s="135"/>
    </row>
    <row r="411" ht="12.75">
      <c r="C411" s="135"/>
    </row>
    <row r="412" ht="12.75">
      <c r="C412" s="135"/>
    </row>
    <row r="413" ht="12.75">
      <c r="C413" s="135"/>
    </row>
    <row r="414" ht="12.75">
      <c r="C414" s="135"/>
    </row>
    <row r="415" ht="12.75">
      <c r="C415" s="135"/>
    </row>
    <row r="416" ht="12.75">
      <c r="C416" s="135"/>
    </row>
    <row r="417" ht="12.75">
      <c r="C417" s="135"/>
    </row>
    <row r="418" ht="12.75">
      <c r="C418" s="135"/>
    </row>
    <row r="419" ht="12.75">
      <c r="C419" s="135"/>
    </row>
    <row r="420" ht="12.75">
      <c r="C420" s="135"/>
    </row>
    <row r="421" ht="12.75">
      <c r="C421" s="135"/>
    </row>
    <row r="422" ht="12.75">
      <c r="C422" s="135"/>
    </row>
    <row r="423" ht="12.75">
      <c r="C423" s="135"/>
    </row>
    <row r="424" ht="12.75">
      <c r="C424" s="135"/>
    </row>
    <row r="425" ht="12.75">
      <c r="C425" s="135"/>
    </row>
    <row r="426" ht="12.75">
      <c r="C426" s="135"/>
    </row>
    <row r="427" ht="12.75">
      <c r="C427" s="135"/>
    </row>
    <row r="428" ht="12.75">
      <c r="C428" s="135"/>
    </row>
    <row r="429" ht="12.75">
      <c r="C429" s="135"/>
    </row>
    <row r="430" ht="12.75">
      <c r="C430" s="135"/>
    </row>
    <row r="431" ht="12.75">
      <c r="C431" s="135"/>
    </row>
    <row r="432" ht="12.75">
      <c r="C432" s="135"/>
    </row>
    <row r="433" ht="12.75">
      <c r="C433" s="135"/>
    </row>
    <row r="434" ht="12.75">
      <c r="C434" s="135"/>
    </row>
    <row r="435" ht="12.75">
      <c r="C435" s="135"/>
    </row>
    <row r="436" ht="12.75">
      <c r="C436" s="135"/>
    </row>
    <row r="437" ht="12.75">
      <c r="C437" s="135"/>
    </row>
    <row r="438" ht="12.75">
      <c r="C438" s="135"/>
    </row>
    <row r="439" ht="12.75">
      <c r="C439" s="135"/>
    </row>
    <row r="440" ht="12.75">
      <c r="C440" s="135"/>
    </row>
    <row r="441" ht="12.75">
      <c r="C441" s="135"/>
    </row>
    <row r="442" ht="12.75">
      <c r="C442" s="135"/>
    </row>
    <row r="443" ht="12.75">
      <c r="C443" s="135"/>
    </row>
    <row r="444" ht="12.75">
      <c r="C444" s="135"/>
    </row>
    <row r="445" ht="12.75">
      <c r="C445" s="135"/>
    </row>
    <row r="446" ht="12.75">
      <c r="C446" s="135"/>
    </row>
    <row r="447" ht="12.75">
      <c r="C447" s="135"/>
    </row>
    <row r="448" ht="12.75">
      <c r="C448" s="135"/>
    </row>
    <row r="449" ht="12.75">
      <c r="C449" s="135"/>
    </row>
    <row r="450" ht="12.75">
      <c r="C450" s="135"/>
    </row>
    <row r="451" ht="12.75">
      <c r="C451" s="135"/>
    </row>
    <row r="452" ht="12.75">
      <c r="C452" s="135"/>
    </row>
    <row r="453" ht="12.75">
      <c r="C453" s="135"/>
    </row>
    <row r="454" ht="12.75">
      <c r="C454" s="135"/>
    </row>
    <row r="455" ht="12.75">
      <c r="C455" s="135"/>
    </row>
    <row r="456" ht="12.75">
      <c r="C456" s="135"/>
    </row>
    <row r="457" ht="12.75">
      <c r="C457" s="135"/>
    </row>
    <row r="458" ht="12.75">
      <c r="C458" s="135"/>
    </row>
    <row r="459" ht="12.75">
      <c r="C459" s="135"/>
    </row>
    <row r="460" ht="12.75">
      <c r="C460" s="135"/>
    </row>
    <row r="461" ht="12.75">
      <c r="C461" s="135"/>
    </row>
    <row r="462" ht="12.75">
      <c r="C462" s="135"/>
    </row>
    <row r="463" ht="12.75">
      <c r="C463" s="135"/>
    </row>
    <row r="464" ht="12.75">
      <c r="C464" s="135"/>
    </row>
    <row r="465" ht="12.75">
      <c r="C465" s="135"/>
    </row>
    <row r="466" ht="12.75">
      <c r="C466" s="135"/>
    </row>
    <row r="467" ht="12.75">
      <c r="C467" s="135"/>
    </row>
    <row r="468" ht="12.75">
      <c r="C468" s="135"/>
    </row>
    <row r="469" ht="12.75">
      <c r="C469" s="135"/>
    </row>
    <row r="470" ht="12.75">
      <c r="C470" s="135"/>
    </row>
    <row r="471" ht="12.75">
      <c r="C471" s="135"/>
    </row>
    <row r="472" ht="12.75">
      <c r="C472" s="135"/>
    </row>
    <row r="473" ht="12.75">
      <c r="C473" s="135"/>
    </row>
    <row r="474" ht="12.75">
      <c r="C474" s="135"/>
    </row>
    <row r="475" ht="12.75">
      <c r="C475" s="135"/>
    </row>
    <row r="476" ht="12.75">
      <c r="C476" s="135"/>
    </row>
    <row r="477" ht="12.75">
      <c r="C477" s="135"/>
    </row>
    <row r="478" ht="12.75">
      <c r="C478" s="135"/>
    </row>
    <row r="479" ht="12.75">
      <c r="C479" s="135"/>
    </row>
    <row r="480" ht="12.75">
      <c r="C480" s="135"/>
    </row>
    <row r="481" ht="12.75">
      <c r="C481" s="135"/>
    </row>
    <row r="482" ht="12.75">
      <c r="C482" s="135"/>
    </row>
    <row r="483" ht="12.75">
      <c r="C483" s="135"/>
    </row>
    <row r="484" ht="12.75">
      <c r="C484" s="135"/>
    </row>
    <row r="485" ht="12.75">
      <c r="C485" s="135"/>
    </row>
    <row r="486" ht="12.75">
      <c r="C486" s="135"/>
    </row>
    <row r="487" ht="12.75">
      <c r="C487" s="135"/>
    </row>
    <row r="488" ht="12.75">
      <c r="C488" s="135"/>
    </row>
    <row r="489" ht="12.75">
      <c r="C489" s="135"/>
    </row>
    <row r="490" ht="12.75">
      <c r="C490" s="135"/>
    </row>
    <row r="491" ht="12.75">
      <c r="C491" s="135"/>
    </row>
    <row r="492" ht="12.75">
      <c r="C492" s="135"/>
    </row>
    <row r="493" ht="12.75">
      <c r="C493" s="135"/>
    </row>
    <row r="494" ht="12.75">
      <c r="C494" s="135"/>
    </row>
    <row r="495" ht="12.75">
      <c r="C495" s="135"/>
    </row>
    <row r="496" ht="12.75">
      <c r="C496" s="135"/>
    </row>
    <row r="497" ht="12.75">
      <c r="C497" s="135"/>
    </row>
    <row r="498" ht="12.75">
      <c r="C498" s="135"/>
    </row>
    <row r="499" ht="12.75">
      <c r="C499" s="135"/>
    </row>
    <row r="500" ht="12.75">
      <c r="C500" s="135"/>
    </row>
    <row r="501" ht="12.75">
      <c r="C501" s="135"/>
    </row>
    <row r="502" ht="12.75">
      <c r="C502" s="135"/>
    </row>
    <row r="503" ht="12.75">
      <c r="C503" s="135"/>
    </row>
    <row r="504" ht="12.75">
      <c r="C504" s="135"/>
    </row>
    <row r="505" ht="12.75">
      <c r="C505" s="135"/>
    </row>
    <row r="506" ht="12.75">
      <c r="C506" s="135"/>
    </row>
    <row r="507" ht="12.75">
      <c r="C507" s="135"/>
    </row>
    <row r="508" ht="12.75">
      <c r="C508" s="135"/>
    </row>
    <row r="509" ht="12.75">
      <c r="C509" s="135"/>
    </row>
    <row r="510" ht="12.75">
      <c r="C510" s="135"/>
    </row>
    <row r="511" ht="12.75">
      <c r="C511" s="135"/>
    </row>
    <row r="512" ht="12.75">
      <c r="C512" s="135"/>
    </row>
    <row r="513" ht="12.75">
      <c r="C513" s="135"/>
    </row>
    <row r="514" ht="12.75">
      <c r="C514" s="135"/>
    </row>
    <row r="515" ht="12.75">
      <c r="C515" s="135"/>
    </row>
    <row r="516" ht="12.75">
      <c r="C516" s="135"/>
    </row>
    <row r="517" ht="12.75">
      <c r="C517" s="135"/>
    </row>
    <row r="518" ht="12.75">
      <c r="C518" s="135"/>
    </row>
    <row r="519" ht="12.75">
      <c r="C519" s="135"/>
    </row>
    <row r="520" ht="12.75">
      <c r="C520" s="135"/>
    </row>
    <row r="521" ht="12.75">
      <c r="C521" s="135"/>
    </row>
    <row r="522" ht="12.75">
      <c r="C522" s="135"/>
    </row>
    <row r="523" ht="12.75">
      <c r="C523" s="135"/>
    </row>
    <row r="524" ht="12.75">
      <c r="C524" s="135"/>
    </row>
    <row r="525" ht="12.75">
      <c r="C525" s="135"/>
    </row>
    <row r="526" ht="12.75">
      <c r="C526" s="135"/>
    </row>
    <row r="527" ht="12.75">
      <c r="C527" s="135"/>
    </row>
    <row r="528" ht="12.75">
      <c r="C528" s="135"/>
    </row>
    <row r="529" ht="12.75">
      <c r="C529" s="135"/>
    </row>
    <row r="530" ht="12.75">
      <c r="C530" s="135"/>
    </row>
    <row r="531" ht="12.75">
      <c r="C531" s="135"/>
    </row>
    <row r="532" ht="12.75">
      <c r="C532" s="135"/>
    </row>
    <row r="533" ht="12.75">
      <c r="C533" s="135"/>
    </row>
    <row r="534" ht="12.75">
      <c r="C534" s="135"/>
    </row>
    <row r="535" ht="12.75">
      <c r="C535" s="135"/>
    </row>
    <row r="536" ht="12.75">
      <c r="C536" s="135"/>
    </row>
    <row r="537" ht="12.75">
      <c r="C537" s="135"/>
    </row>
    <row r="538" ht="12.75">
      <c r="C538" s="135"/>
    </row>
    <row r="539" ht="12.75">
      <c r="C539" s="135"/>
    </row>
    <row r="540" ht="12.75">
      <c r="C540" s="135"/>
    </row>
    <row r="541" ht="12.75">
      <c r="C541" s="135"/>
    </row>
    <row r="542" ht="12.75">
      <c r="C542" s="135"/>
    </row>
    <row r="543" ht="12.75">
      <c r="C543" s="135"/>
    </row>
    <row r="544" ht="12.75">
      <c r="C544" s="135"/>
    </row>
    <row r="545" ht="12.75">
      <c r="C545" s="135"/>
    </row>
    <row r="546" ht="12.75">
      <c r="C546" s="135"/>
    </row>
    <row r="547" ht="12.75">
      <c r="C547" s="135"/>
    </row>
    <row r="548" ht="12.75">
      <c r="C548" s="135"/>
    </row>
    <row r="549" ht="12.75">
      <c r="C549" s="135"/>
    </row>
    <row r="550" ht="12.75">
      <c r="C550" s="135"/>
    </row>
    <row r="551" ht="12.75">
      <c r="C551" s="135"/>
    </row>
    <row r="552" ht="12.75">
      <c r="C552" s="135"/>
    </row>
    <row r="553" ht="12.75">
      <c r="C553" s="135"/>
    </row>
    <row r="554" ht="12.75">
      <c r="C554" s="135"/>
    </row>
    <row r="555" ht="12.75">
      <c r="C555" s="135"/>
    </row>
    <row r="556" ht="12.75">
      <c r="C556" s="135"/>
    </row>
    <row r="557" ht="12.75">
      <c r="C557" s="135"/>
    </row>
    <row r="558" ht="12.75">
      <c r="C558" s="135"/>
    </row>
    <row r="559" ht="12.75">
      <c r="C559" s="135"/>
    </row>
    <row r="560" ht="12.75">
      <c r="C560" s="135"/>
    </row>
    <row r="561" ht="12.75">
      <c r="C561" s="135"/>
    </row>
    <row r="562" ht="12.75">
      <c r="C562" s="135"/>
    </row>
    <row r="563" ht="12.75">
      <c r="C563" s="135"/>
    </row>
    <row r="564" ht="12.75">
      <c r="C564" s="135"/>
    </row>
    <row r="565" ht="12.75">
      <c r="C565" s="135"/>
    </row>
    <row r="566" ht="12.75">
      <c r="C566" s="135"/>
    </row>
    <row r="567" ht="12.75">
      <c r="C567" s="135"/>
    </row>
    <row r="568" ht="12.75">
      <c r="C568" s="135"/>
    </row>
    <row r="569" ht="12.75">
      <c r="C569" s="135"/>
    </row>
    <row r="570" ht="12.75">
      <c r="C570" s="135"/>
    </row>
    <row r="571" ht="12.75">
      <c r="C571" s="135"/>
    </row>
    <row r="572" ht="12.75">
      <c r="C572" s="135"/>
    </row>
    <row r="573" ht="12.75">
      <c r="C573" s="135"/>
    </row>
    <row r="574" ht="12.75">
      <c r="C574" s="135"/>
    </row>
    <row r="575" ht="12.75">
      <c r="C575" s="135"/>
    </row>
    <row r="576" ht="12.75">
      <c r="C576" s="135"/>
    </row>
    <row r="577" ht="12.75">
      <c r="C577" s="135"/>
    </row>
    <row r="578" ht="12.75">
      <c r="C578" s="135"/>
    </row>
    <row r="579" ht="12.75">
      <c r="C579" s="135"/>
    </row>
    <row r="580" ht="12.75">
      <c r="C580" s="135"/>
    </row>
    <row r="581" ht="12.75">
      <c r="C581" s="135"/>
    </row>
    <row r="582" ht="12.75">
      <c r="C582" s="135"/>
    </row>
    <row r="583" ht="12.75">
      <c r="C583" s="135"/>
    </row>
    <row r="584" ht="12.75">
      <c r="C584" s="135"/>
    </row>
    <row r="585" ht="12.75">
      <c r="C585" s="135"/>
    </row>
    <row r="586" ht="12.75">
      <c r="C586" s="135"/>
    </row>
    <row r="587" ht="12.75">
      <c r="C587" s="135"/>
    </row>
    <row r="588" ht="12.75">
      <c r="C588" s="135"/>
    </row>
    <row r="589" ht="12.75">
      <c r="C589" s="135"/>
    </row>
    <row r="590" ht="12.75">
      <c r="C590" s="135"/>
    </row>
    <row r="591" ht="12.75">
      <c r="C591" s="135"/>
    </row>
    <row r="592" ht="12.75">
      <c r="C592" s="135"/>
    </row>
    <row r="593" ht="12.75">
      <c r="C593" s="135"/>
    </row>
    <row r="594" ht="12.75">
      <c r="C594" s="135"/>
    </row>
    <row r="595" ht="12.75">
      <c r="C595" s="135"/>
    </row>
    <row r="596" ht="12.75">
      <c r="C596" s="135"/>
    </row>
    <row r="597" ht="12.75">
      <c r="C597" s="135"/>
    </row>
    <row r="598" ht="12.75">
      <c r="C598" s="135"/>
    </row>
    <row r="599" ht="12.75">
      <c r="C599" s="135"/>
    </row>
    <row r="600" ht="12.75">
      <c r="C600" s="135"/>
    </row>
    <row r="601" ht="12.75">
      <c r="C601" s="135"/>
    </row>
    <row r="602" ht="12.75">
      <c r="C602" s="135"/>
    </row>
    <row r="603" ht="12.75">
      <c r="C603" s="135"/>
    </row>
    <row r="604" ht="12.75">
      <c r="C604" s="135"/>
    </row>
    <row r="605" ht="12.75">
      <c r="C605" s="135"/>
    </row>
    <row r="606" ht="12.75">
      <c r="C606" s="135"/>
    </row>
    <row r="607" ht="12.75">
      <c r="C607" s="135"/>
    </row>
    <row r="608" ht="12.75">
      <c r="C608" s="135"/>
    </row>
    <row r="609" ht="12.75">
      <c r="C609" s="135"/>
    </row>
    <row r="610" ht="12.75">
      <c r="C610" s="135"/>
    </row>
    <row r="611" ht="12.75">
      <c r="C611" s="135"/>
    </row>
    <row r="612" ht="12.75">
      <c r="C612" s="135"/>
    </row>
    <row r="613" ht="12.75">
      <c r="C613" s="135"/>
    </row>
    <row r="614" ht="12.75">
      <c r="C614" s="135"/>
    </row>
    <row r="615" ht="12.75">
      <c r="C615" s="135"/>
    </row>
    <row r="616" ht="12.75">
      <c r="C616" s="135"/>
    </row>
    <row r="617" ht="12.75">
      <c r="C617" s="135"/>
    </row>
    <row r="618" ht="12.75">
      <c r="C618" s="135"/>
    </row>
    <row r="619" ht="12.75">
      <c r="C619" s="135"/>
    </row>
    <row r="620" ht="12.75">
      <c r="C620" s="135"/>
    </row>
    <row r="621" ht="12.75">
      <c r="C621" s="135"/>
    </row>
    <row r="622" ht="12.75">
      <c r="C622" s="135"/>
    </row>
    <row r="623" ht="12.75">
      <c r="C623" s="135"/>
    </row>
    <row r="624" ht="12.75">
      <c r="C624" s="135"/>
    </row>
    <row r="625" ht="12.75">
      <c r="C625" s="135"/>
    </row>
    <row r="626" ht="12.75">
      <c r="C626" s="135"/>
    </row>
    <row r="627" ht="12.75">
      <c r="C627" s="135"/>
    </row>
    <row r="628" ht="12.75">
      <c r="C628" s="135"/>
    </row>
    <row r="629" ht="12.75">
      <c r="C629" s="135"/>
    </row>
    <row r="630" ht="12.75">
      <c r="C630" s="135"/>
    </row>
    <row r="631" ht="12.75">
      <c r="C631" s="135"/>
    </row>
    <row r="632" ht="12.75">
      <c r="C632" s="135"/>
    </row>
    <row r="633" ht="12.75">
      <c r="C633" s="135"/>
    </row>
    <row r="634" ht="12.75">
      <c r="C634" s="135"/>
    </row>
    <row r="635" ht="12.75">
      <c r="C635" s="135"/>
    </row>
    <row r="636" ht="12.75">
      <c r="C636" s="135"/>
    </row>
    <row r="637" ht="12.75">
      <c r="C637" s="135"/>
    </row>
    <row r="638" ht="12.75">
      <c r="C638" s="135"/>
    </row>
    <row r="639" ht="12.75">
      <c r="C639" s="135"/>
    </row>
    <row r="640" ht="12.75">
      <c r="C640" s="135"/>
    </row>
    <row r="641" ht="12.75">
      <c r="C641" s="135"/>
    </row>
    <row r="642" ht="12.75">
      <c r="C642" s="135"/>
    </row>
    <row r="643" ht="12.75">
      <c r="C643" s="135"/>
    </row>
    <row r="644" ht="12.75">
      <c r="C644" s="135"/>
    </row>
    <row r="645" ht="12.75">
      <c r="C645" s="135"/>
    </row>
    <row r="646" ht="12.75">
      <c r="C646" s="135"/>
    </row>
    <row r="647" ht="12.75">
      <c r="C647" s="135"/>
    </row>
    <row r="648" ht="12.75">
      <c r="C648" s="135"/>
    </row>
    <row r="649" ht="12.75">
      <c r="C649" s="135"/>
    </row>
    <row r="650" ht="12.75">
      <c r="C650" s="135"/>
    </row>
    <row r="651" ht="12.75">
      <c r="C651" s="135"/>
    </row>
    <row r="652" ht="12.75">
      <c r="C652" s="135"/>
    </row>
    <row r="653" ht="12.75">
      <c r="C653" s="135"/>
    </row>
    <row r="654" ht="12.75">
      <c r="C654" s="135"/>
    </row>
    <row r="655" ht="12.75">
      <c r="C655" s="135"/>
    </row>
    <row r="656" ht="12.75">
      <c r="C656" s="135"/>
    </row>
    <row r="657" ht="12.75">
      <c r="C657" s="135"/>
    </row>
    <row r="658" ht="12.75">
      <c r="C658" s="135"/>
    </row>
    <row r="659" ht="12.75">
      <c r="C659" s="135"/>
    </row>
    <row r="660" ht="12.75">
      <c r="C660" s="135"/>
    </row>
    <row r="661" ht="12.75">
      <c r="C661" s="135"/>
    </row>
    <row r="662" ht="12.75">
      <c r="C662" s="135"/>
    </row>
    <row r="663" ht="12.75">
      <c r="C663" s="135"/>
    </row>
    <row r="664" ht="12.75">
      <c r="C664" s="135"/>
    </row>
    <row r="665" ht="12.75">
      <c r="C665" s="135"/>
    </row>
    <row r="666" ht="12.75">
      <c r="C666" s="135"/>
    </row>
    <row r="667" ht="12.75">
      <c r="C667" s="135"/>
    </row>
    <row r="668" ht="12.75">
      <c r="C668" s="135"/>
    </row>
    <row r="669" ht="12.75">
      <c r="C669" s="135"/>
    </row>
    <row r="670" ht="12.75">
      <c r="C670" s="135"/>
    </row>
    <row r="671" ht="12.75">
      <c r="C671" s="135"/>
    </row>
    <row r="672" ht="12.75">
      <c r="C672" s="135"/>
    </row>
    <row r="673" ht="12.75">
      <c r="C673" s="135"/>
    </row>
    <row r="674" ht="12.75">
      <c r="C674" s="135"/>
    </row>
    <row r="675" ht="12.75">
      <c r="C675" s="135"/>
    </row>
    <row r="676" ht="12.75">
      <c r="C676" s="135"/>
    </row>
    <row r="677" ht="12.75">
      <c r="C677" s="135"/>
    </row>
    <row r="678" ht="12.75">
      <c r="C678" s="135"/>
    </row>
    <row r="679" ht="12.75">
      <c r="C679" s="135"/>
    </row>
    <row r="680" ht="12.75">
      <c r="C680" s="135"/>
    </row>
    <row r="681" ht="12.75">
      <c r="C681" s="135"/>
    </row>
    <row r="682" ht="12.75">
      <c r="C682" s="135"/>
    </row>
    <row r="683" ht="12.75">
      <c r="C683" s="135"/>
    </row>
    <row r="684" ht="12.75">
      <c r="C684" s="135"/>
    </row>
    <row r="685" ht="12.75">
      <c r="C685" s="135"/>
    </row>
    <row r="686" ht="12.75">
      <c r="C686" s="135"/>
    </row>
    <row r="687" ht="12.75">
      <c r="C687" s="135"/>
    </row>
    <row r="688" ht="12.75">
      <c r="C688" s="135"/>
    </row>
    <row r="689" ht="12.75">
      <c r="C689" s="135"/>
    </row>
    <row r="690" ht="12.75">
      <c r="C690" s="135"/>
    </row>
    <row r="691" ht="12.75">
      <c r="C691" s="135"/>
    </row>
    <row r="692" ht="12.75">
      <c r="C692" s="135"/>
    </row>
    <row r="693" ht="12.75">
      <c r="C693" s="135"/>
    </row>
    <row r="694" ht="12.75">
      <c r="C694" s="135"/>
    </row>
    <row r="695" ht="12.75">
      <c r="C695" s="135"/>
    </row>
    <row r="696" ht="12.75">
      <c r="C696" s="135"/>
    </row>
    <row r="697" ht="12.75">
      <c r="C697" s="135"/>
    </row>
    <row r="698" ht="12.75">
      <c r="C698" s="135"/>
    </row>
    <row r="699" ht="12.75">
      <c r="C699" s="135"/>
    </row>
    <row r="700" ht="12.75">
      <c r="C700" s="135"/>
    </row>
    <row r="701" ht="12.75">
      <c r="C701" s="135"/>
    </row>
    <row r="702" ht="12.75">
      <c r="C702" s="135"/>
    </row>
    <row r="703" ht="12.75">
      <c r="C703" s="135"/>
    </row>
    <row r="704" ht="12.75">
      <c r="C704" s="135"/>
    </row>
    <row r="705" ht="12.75">
      <c r="C705" s="135"/>
    </row>
    <row r="706" ht="12.75">
      <c r="C706" s="135"/>
    </row>
    <row r="707" ht="12.75">
      <c r="C707" s="135"/>
    </row>
    <row r="708" ht="12.75">
      <c r="C708" s="135"/>
    </row>
    <row r="709" ht="12.75">
      <c r="C709" s="135"/>
    </row>
    <row r="710" ht="12.75">
      <c r="C710" s="135"/>
    </row>
    <row r="711" ht="12.75">
      <c r="C711" s="135"/>
    </row>
    <row r="712" ht="12.75">
      <c r="C712" s="135"/>
    </row>
    <row r="713" ht="12.75">
      <c r="C713" s="135"/>
    </row>
    <row r="714" ht="12.75">
      <c r="C714" s="135"/>
    </row>
    <row r="715" ht="12.75">
      <c r="C715" s="135"/>
    </row>
    <row r="716" ht="12.75">
      <c r="C716" s="135"/>
    </row>
    <row r="717" ht="12.75">
      <c r="C717" s="135"/>
    </row>
    <row r="718" ht="12.75">
      <c r="C718" s="135"/>
    </row>
    <row r="719" ht="12.75">
      <c r="C719" s="135"/>
    </row>
    <row r="720" ht="12.75">
      <c r="C720" s="135"/>
    </row>
    <row r="721" ht="12.75">
      <c r="C721" s="135"/>
    </row>
    <row r="722" ht="12.75">
      <c r="C722" s="135"/>
    </row>
    <row r="723" ht="12.75">
      <c r="C723" s="135"/>
    </row>
    <row r="724" ht="12.75">
      <c r="C724" s="135"/>
    </row>
    <row r="725" ht="12.75">
      <c r="C725" s="135"/>
    </row>
    <row r="726" ht="12.75">
      <c r="C726" s="135"/>
    </row>
    <row r="727" ht="12.75">
      <c r="C727" s="135"/>
    </row>
    <row r="728" ht="12.75">
      <c r="C728" s="135"/>
    </row>
    <row r="729" ht="12.75">
      <c r="C729" s="135"/>
    </row>
    <row r="730" ht="12.75">
      <c r="C730" s="135"/>
    </row>
    <row r="731" ht="12.75">
      <c r="C731" s="135"/>
    </row>
    <row r="732" ht="12.75">
      <c r="C732" s="135"/>
    </row>
    <row r="733" ht="12.75">
      <c r="C733" s="135"/>
    </row>
    <row r="734" ht="12.75">
      <c r="C734" s="135"/>
    </row>
    <row r="735" ht="12.75">
      <c r="C735" s="135"/>
    </row>
    <row r="736" ht="12.75">
      <c r="C736" s="135"/>
    </row>
    <row r="737" ht="12.75">
      <c r="C737" s="135"/>
    </row>
    <row r="738" ht="12.75">
      <c r="C738" s="135"/>
    </row>
    <row r="739" ht="12.75">
      <c r="C739" s="135"/>
    </row>
    <row r="740" ht="12.75">
      <c r="C740" s="135"/>
    </row>
    <row r="741" ht="12.75">
      <c r="C741" s="135"/>
    </row>
    <row r="742" ht="12.75">
      <c r="C742" s="135"/>
    </row>
    <row r="743" ht="12.75">
      <c r="C743" s="135"/>
    </row>
    <row r="744" ht="12.75">
      <c r="C744" s="135"/>
    </row>
    <row r="745" ht="12.75">
      <c r="C745" s="135"/>
    </row>
    <row r="746" ht="12.75">
      <c r="C746" s="135"/>
    </row>
    <row r="747" ht="12.75">
      <c r="C747" s="135"/>
    </row>
    <row r="748" ht="12.75">
      <c r="C748" s="135"/>
    </row>
    <row r="749" ht="12.75">
      <c r="C749" s="135"/>
    </row>
    <row r="750" ht="12.75">
      <c r="C750" s="135"/>
    </row>
    <row r="751" ht="12.75">
      <c r="C751" s="135"/>
    </row>
    <row r="752" ht="12.75">
      <c r="C752" s="135"/>
    </row>
    <row r="753" ht="12.75">
      <c r="C753" s="135"/>
    </row>
    <row r="754" ht="12.75">
      <c r="C754" s="135"/>
    </row>
    <row r="755" ht="12.75">
      <c r="C755" s="135"/>
    </row>
    <row r="756" ht="12.75">
      <c r="C756" s="135"/>
    </row>
    <row r="757" ht="12.75">
      <c r="C757" s="135"/>
    </row>
    <row r="758" ht="12.75">
      <c r="C758" s="135"/>
    </row>
    <row r="759" ht="12.75">
      <c r="C759" s="135"/>
    </row>
    <row r="760" ht="12.75">
      <c r="C760" s="135"/>
    </row>
    <row r="761" ht="12.75">
      <c r="C761" s="135"/>
    </row>
    <row r="762" ht="12.75">
      <c r="C762" s="135"/>
    </row>
    <row r="763" ht="12.75">
      <c r="C763" s="135"/>
    </row>
    <row r="764" ht="12.75">
      <c r="C764" s="135"/>
    </row>
    <row r="765" ht="12.75">
      <c r="C765" s="135"/>
    </row>
    <row r="766" ht="12.75">
      <c r="C766" s="135"/>
    </row>
    <row r="767" ht="12.75">
      <c r="C767" s="135"/>
    </row>
    <row r="768" ht="12.75">
      <c r="C768" s="135"/>
    </row>
    <row r="769" ht="12.75">
      <c r="C769" s="135"/>
    </row>
    <row r="770" ht="12.75">
      <c r="C770" s="135"/>
    </row>
    <row r="771" ht="12.75">
      <c r="C771" s="135"/>
    </row>
    <row r="772" ht="12.75">
      <c r="C772" s="135"/>
    </row>
    <row r="773" ht="12.75">
      <c r="C773" s="135"/>
    </row>
    <row r="774" ht="12.75">
      <c r="C774" s="135"/>
    </row>
    <row r="775" ht="12.75">
      <c r="C775" s="135"/>
    </row>
    <row r="776" ht="12.75">
      <c r="C776" s="135"/>
    </row>
    <row r="777" ht="12.75">
      <c r="C777" s="135"/>
    </row>
    <row r="778" ht="12.75">
      <c r="C778" s="135"/>
    </row>
    <row r="779" ht="12.75">
      <c r="C779" s="135"/>
    </row>
    <row r="780" ht="12.75">
      <c r="C780" s="135"/>
    </row>
    <row r="781" ht="12.75">
      <c r="C781" s="135"/>
    </row>
    <row r="782" ht="12.75">
      <c r="C782" s="135"/>
    </row>
    <row r="783" ht="12.75">
      <c r="C783" s="135"/>
    </row>
    <row r="784" ht="12.75">
      <c r="C784" s="135"/>
    </row>
    <row r="785" ht="12.75">
      <c r="C785" s="135"/>
    </row>
    <row r="786" ht="12.75">
      <c r="C786" s="135"/>
    </row>
    <row r="787" ht="12.75">
      <c r="C787" s="135"/>
    </row>
    <row r="788" ht="12.75">
      <c r="C788" s="135"/>
    </row>
    <row r="789" ht="12.75">
      <c r="C789" s="135"/>
    </row>
    <row r="790" ht="12.75">
      <c r="C790" s="135"/>
    </row>
    <row r="791" ht="12.75">
      <c r="C791" s="135"/>
    </row>
    <row r="792" ht="12.75">
      <c r="C792" s="135"/>
    </row>
    <row r="793" ht="12.75">
      <c r="C793" s="135"/>
    </row>
    <row r="794" ht="12.75">
      <c r="C794" s="135"/>
    </row>
    <row r="795" ht="12.75">
      <c r="C795" s="135"/>
    </row>
    <row r="796" ht="12.75">
      <c r="C796" s="135"/>
    </row>
    <row r="797" ht="12.75">
      <c r="C797" s="135"/>
    </row>
    <row r="798" ht="12.75">
      <c r="C798" s="135"/>
    </row>
    <row r="799" ht="12.75">
      <c r="C799" s="135"/>
    </row>
    <row r="800" ht="12.75">
      <c r="C800" s="135"/>
    </row>
    <row r="801" ht="12.75">
      <c r="C801" s="135"/>
    </row>
    <row r="802" ht="12.75">
      <c r="C802" s="135"/>
    </row>
    <row r="803" ht="12.75">
      <c r="C803" s="135"/>
    </row>
    <row r="804" ht="12.75">
      <c r="C804" s="135"/>
    </row>
    <row r="805" ht="12.75">
      <c r="C805" s="135"/>
    </row>
    <row r="806" ht="12.75">
      <c r="C806" s="135"/>
    </row>
    <row r="807" ht="12.75">
      <c r="C807" s="135"/>
    </row>
    <row r="808" ht="12.75">
      <c r="C808" s="135"/>
    </row>
    <row r="809" ht="12.75">
      <c r="C809" s="135"/>
    </row>
    <row r="810" ht="12.75">
      <c r="C810" s="135"/>
    </row>
    <row r="811" ht="12.75">
      <c r="C811" s="135"/>
    </row>
    <row r="812" ht="12.75">
      <c r="C812" s="135"/>
    </row>
    <row r="813" ht="12.75">
      <c r="C813" s="135"/>
    </row>
    <row r="814" ht="12.75">
      <c r="C814" s="135"/>
    </row>
    <row r="815" ht="12.75">
      <c r="C815" s="135"/>
    </row>
    <row r="816" ht="12.75">
      <c r="C816" s="135"/>
    </row>
    <row r="817" ht="12.75">
      <c r="C817" s="135"/>
    </row>
    <row r="818" ht="12.75">
      <c r="C818" s="135"/>
    </row>
    <row r="819" ht="12.75">
      <c r="C819" s="135"/>
    </row>
    <row r="820" ht="12.75">
      <c r="C820" s="135"/>
    </row>
    <row r="821" ht="12.75">
      <c r="C821" s="135"/>
    </row>
    <row r="822" ht="12.75">
      <c r="C822" s="135"/>
    </row>
    <row r="823" ht="12.75">
      <c r="C823" s="135"/>
    </row>
    <row r="824" ht="12.75">
      <c r="C824" s="135"/>
    </row>
    <row r="825" ht="12.75">
      <c r="C825" s="135"/>
    </row>
    <row r="826" ht="12.75">
      <c r="C826" s="135"/>
    </row>
    <row r="827" ht="12.75">
      <c r="C827" s="135"/>
    </row>
    <row r="828" ht="12.75">
      <c r="C828" s="135"/>
    </row>
    <row r="829" ht="12.75">
      <c r="C829" s="135"/>
    </row>
    <row r="830" ht="12.75">
      <c r="C830" s="135"/>
    </row>
    <row r="831" ht="12.75">
      <c r="C831" s="135"/>
    </row>
    <row r="832" ht="12.75">
      <c r="C832" s="135"/>
    </row>
    <row r="833" ht="12.75">
      <c r="C833" s="135"/>
    </row>
    <row r="834" ht="12.75">
      <c r="C834" s="135"/>
    </row>
    <row r="835" ht="12.75">
      <c r="C835" s="135"/>
    </row>
    <row r="836" ht="12.75">
      <c r="C836" s="135"/>
    </row>
    <row r="837" ht="12.75">
      <c r="C837" s="135"/>
    </row>
    <row r="838" ht="12.75">
      <c r="C838" s="135"/>
    </row>
    <row r="839" ht="12.75">
      <c r="C839" s="135"/>
    </row>
    <row r="840" ht="12.75">
      <c r="C840" s="135"/>
    </row>
    <row r="841" ht="12.75">
      <c r="C841" s="135"/>
    </row>
    <row r="842" ht="12.75">
      <c r="C842" s="135"/>
    </row>
    <row r="843" ht="12.75">
      <c r="C843" s="135"/>
    </row>
    <row r="844" ht="12.75">
      <c r="C844" s="135"/>
    </row>
    <row r="845" ht="12.75">
      <c r="C845" s="135"/>
    </row>
    <row r="846" ht="12.75">
      <c r="C846" s="135"/>
    </row>
    <row r="847" ht="12.75">
      <c r="C847" s="135"/>
    </row>
    <row r="848" ht="12.75">
      <c r="C848" s="135"/>
    </row>
    <row r="849" ht="12.75">
      <c r="C849" s="135"/>
    </row>
    <row r="850" ht="12.75">
      <c r="C850" s="135"/>
    </row>
    <row r="851" ht="12.75">
      <c r="C851" s="135"/>
    </row>
    <row r="852" ht="12.75">
      <c r="C852" s="135"/>
    </row>
    <row r="853" ht="12.75">
      <c r="C853" s="135"/>
    </row>
    <row r="854" ht="12.75">
      <c r="C854" s="135"/>
    </row>
    <row r="855" ht="12.75">
      <c r="C855" s="135"/>
    </row>
    <row r="856" ht="12.75">
      <c r="C856" s="135"/>
    </row>
    <row r="857" ht="12.75">
      <c r="C857" s="135"/>
    </row>
    <row r="858" ht="12.75">
      <c r="C858" s="135"/>
    </row>
    <row r="859" ht="12.75">
      <c r="C859" s="135"/>
    </row>
    <row r="860" ht="12.75">
      <c r="C860" s="135"/>
    </row>
    <row r="861" ht="12.75">
      <c r="C861" s="135"/>
    </row>
    <row r="862" ht="12.75">
      <c r="C862" s="135"/>
    </row>
    <row r="863" ht="12.75">
      <c r="C863" s="135"/>
    </row>
    <row r="864" ht="12.75">
      <c r="C864" s="135"/>
    </row>
    <row r="865" ht="12.75">
      <c r="C865" s="135"/>
    </row>
    <row r="866" ht="12.75">
      <c r="C866" s="135"/>
    </row>
    <row r="867" ht="12.75">
      <c r="C867" s="135"/>
    </row>
    <row r="868" ht="12.75">
      <c r="C868" s="135"/>
    </row>
    <row r="869" ht="12.75">
      <c r="C869" s="135"/>
    </row>
    <row r="870" ht="12.75">
      <c r="C870" s="135"/>
    </row>
    <row r="871" ht="12.75">
      <c r="C871" s="135"/>
    </row>
    <row r="872" ht="12.75">
      <c r="C872" s="135"/>
    </row>
    <row r="873" ht="12.75">
      <c r="C873" s="135"/>
    </row>
    <row r="874" ht="12.75">
      <c r="C874" s="135"/>
    </row>
    <row r="875" ht="12.75">
      <c r="C875" s="135"/>
    </row>
    <row r="876" ht="12.75">
      <c r="C876" s="135"/>
    </row>
    <row r="877" ht="12.75">
      <c r="C877" s="135"/>
    </row>
    <row r="878" ht="12.75">
      <c r="C878" s="135"/>
    </row>
    <row r="879" ht="12.75">
      <c r="C879" s="135"/>
    </row>
    <row r="880" ht="12.75">
      <c r="C880" s="135"/>
    </row>
    <row r="881" ht="12.75">
      <c r="C881" s="135"/>
    </row>
    <row r="882" ht="12.75">
      <c r="C882" s="135"/>
    </row>
    <row r="883" ht="12.75">
      <c r="C883" s="135"/>
    </row>
    <row r="884" ht="12.75">
      <c r="C884" s="135"/>
    </row>
    <row r="885" ht="12.75">
      <c r="C885" s="135"/>
    </row>
    <row r="886" ht="12.75">
      <c r="C886" s="135"/>
    </row>
    <row r="887" ht="12.75">
      <c r="C887" s="135"/>
    </row>
    <row r="888" ht="12.75">
      <c r="C888" s="135"/>
    </row>
    <row r="889" ht="12.75">
      <c r="C889" s="135"/>
    </row>
    <row r="890" ht="12.75">
      <c r="C890" s="135"/>
    </row>
    <row r="891" ht="12.75">
      <c r="C891" s="135"/>
    </row>
    <row r="892" ht="12.75">
      <c r="C892" s="135"/>
    </row>
    <row r="893" ht="12.75">
      <c r="C893" s="135"/>
    </row>
    <row r="894" ht="12.75">
      <c r="C894" s="135"/>
    </row>
    <row r="895" ht="12.75">
      <c r="C895" s="135"/>
    </row>
    <row r="896" ht="12.75">
      <c r="C896" s="135"/>
    </row>
    <row r="897" ht="12.75">
      <c r="C897" s="135"/>
    </row>
    <row r="898" ht="12.75">
      <c r="C898" s="135"/>
    </row>
    <row r="899" ht="12.75">
      <c r="C899" s="135"/>
    </row>
    <row r="900" ht="12.75">
      <c r="C900" s="135"/>
    </row>
    <row r="901" ht="12.75">
      <c r="C901" s="135"/>
    </row>
    <row r="902" ht="12.75">
      <c r="C902" s="135"/>
    </row>
    <row r="903" ht="12.75">
      <c r="C903" s="135"/>
    </row>
    <row r="904" ht="12.75">
      <c r="C904" s="135"/>
    </row>
    <row r="905" ht="12.75">
      <c r="C905" s="135"/>
    </row>
    <row r="906" ht="12.75">
      <c r="C906" s="135"/>
    </row>
    <row r="907" ht="12.75">
      <c r="C907" s="135"/>
    </row>
    <row r="908" ht="12.75">
      <c r="C908" s="135"/>
    </row>
    <row r="909" ht="12.75">
      <c r="C909" s="135"/>
    </row>
    <row r="910" ht="12.75">
      <c r="C910" s="135"/>
    </row>
    <row r="911" ht="12.75">
      <c r="C911" s="135"/>
    </row>
    <row r="912" ht="12.75">
      <c r="C912" s="135"/>
    </row>
    <row r="913" ht="12.75">
      <c r="C913" s="135"/>
    </row>
    <row r="914" ht="12.75">
      <c r="C914" s="135"/>
    </row>
    <row r="915" ht="12.75">
      <c r="C915" s="135"/>
    </row>
    <row r="916" ht="12.75">
      <c r="C916" s="135"/>
    </row>
    <row r="917" ht="12.75">
      <c r="C917" s="135"/>
    </row>
    <row r="918" ht="12.75">
      <c r="C918" s="135"/>
    </row>
    <row r="919" ht="12.75">
      <c r="C919" s="135"/>
    </row>
    <row r="920" ht="12.75">
      <c r="C920" s="135"/>
    </row>
    <row r="921" ht="12.75">
      <c r="C921" s="135"/>
    </row>
    <row r="922" ht="12.75">
      <c r="C922" s="135"/>
    </row>
    <row r="923" ht="12.75">
      <c r="C923" s="135"/>
    </row>
    <row r="924" ht="12.75">
      <c r="C924" s="135"/>
    </row>
    <row r="925" ht="12.75">
      <c r="C925" s="135"/>
    </row>
    <row r="926" ht="12.75">
      <c r="C926" s="135"/>
    </row>
    <row r="927" ht="12.75">
      <c r="C927" s="135"/>
    </row>
    <row r="928" ht="12.75">
      <c r="C928" s="135"/>
    </row>
  </sheetData>
  <mergeCells count="16">
    <mergeCell ref="B4:B5"/>
    <mergeCell ref="C4:C5"/>
    <mergeCell ref="D4:D5"/>
    <mergeCell ref="E4:E5"/>
    <mergeCell ref="F4:F5"/>
    <mergeCell ref="G4:G5"/>
    <mergeCell ref="H4:H5"/>
    <mergeCell ref="I4:I5"/>
    <mergeCell ref="B64:B65"/>
    <mergeCell ref="C64:C65"/>
    <mergeCell ref="D64:D65"/>
    <mergeCell ref="E64:E65"/>
    <mergeCell ref="F64:F65"/>
    <mergeCell ref="G64:G65"/>
    <mergeCell ref="H64:H65"/>
    <mergeCell ref="I64:I6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5"/>
  <sheetViews>
    <sheetView workbookViewId="0" topLeftCell="A97">
      <selection activeCell="C106" sqref="C106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ht="14.25">
      <c r="A1" s="1" t="s">
        <v>220</v>
      </c>
    </row>
    <row r="2" ht="15.75">
      <c r="A2" s="14"/>
    </row>
    <row r="3" spans="1:8" ht="14.25">
      <c r="A3" s="133" t="s">
        <v>235</v>
      </c>
      <c r="E3" s="118"/>
      <c r="H3" s="118" t="s">
        <v>232</v>
      </c>
    </row>
    <row r="4" spans="1:5" s="7" customFormat="1" ht="12.75" customHeight="1">
      <c r="A4" s="20"/>
      <c r="B4" s="140" t="s">
        <v>88</v>
      </c>
      <c r="C4" s="140" t="s">
        <v>89</v>
      </c>
      <c r="D4" s="140" t="s">
        <v>90</v>
      </c>
      <c r="E4" s="140" t="s">
        <v>172</v>
      </c>
    </row>
    <row r="5" spans="1:5" s="7" customFormat="1" ht="12.75">
      <c r="A5" s="21"/>
      <c r="B5" s="141"/>
      <c r="C5" s="141"/>
      <c r="D5" s="141"/>
      <c r="E5" s="141"/>
    </row>
    <row r="6" spans="1:7" s="7" customFormat="1" ht="12.75">
      <c r="A6" s="60" t="s">
        <v>0</v>
      </c>
      <c r="B6" s="8">
        <v>594327.001</v>
      </c>
      <c r="C6" s="35">
        <v>419556.1</v>
      </c>
      <c r="D6" s="57">
        <v>732596.097</v>
      </c>
      <c r="E6" s="8">
        <v>531645.9</v>
      </c>
      <c r="G6" s="3"/>
    </row>
    <row r="7" spans="1:5" ht="12.75">
      <c r="A7" s="16" t="s">
        <v>1</v>
      </c>
      <c r="B7" s="9">
        <v>12590.095</v>
      </c>
      <c r="C7" s="46">
        <v>33253.44</v>
      </c>
      <c r="D7" s="46">
        <v>72039.94</v>
      </c>
      <c r="E7" s="9">
        <v>50272.37</v>
      </c>
    </row>
    <row r="8" spans="1:5" ht="12.75">
      <c r="A8" s="17" t="s">
        <v>2</v>
      </c>
      <c r="B8" s="10">
        <v>921.282</v>
      </c>
      <c r="C8" s="47">
        <v>2730.174</v>
      </c>
      <c r="D8" s="47">
        <v>4251.7</v>
      </c>
      <c r="E8" s="10">
        <v>3144.23</v>
      </c>
    </row>
    <row r="9" spans="1:5" ht="12.75">
      <c r="A9" s="17" t="s">
        <v>3</v>
      </c>
      <c r="B9" s="10">
        <v>2057.52</v>
      </c>
      <c r="C9" s="47">
        <v>5470.748</v>
      </c>
      <c r="D9" s="47">
        <v>12315.28</v>
      </c>
      <c r="E9" s="10">
        <v>9223.16</v>
      </c>
    </row>
    <row r="10" spans="1:5" ht="12.75">
      <c r="A10" s="17" t="s">
        <v>4</v>
      </c>
      <c r="B10" s="10">
        <v>1051.09</v>
      </c>
      <c r="C10" s="47">
        <v>3587.973</v>
      </c>
      <c r="D10" s="47">
        <v>6414.19</v>
      </c>
      <c r="E10" s="10">
        <v>4761.15</v>
      </c>
    </row>
    <row r="11" spans="1:5" ht="12.75">
      <c r="A11" s="17" t="s">
        <v>5</v>
      </c>
      <c r="B11" s="10">
        <v>1075.2</v>
      </c>
      <c r="C11" s="47">
        <v>3649.709</v>
      </c>
      <c r="D11" s="47">
        <v>12284.12</v>
      </c>
      <c r="E11" s="10">
        <v>7545.78</v>
      </c>
    </row>
    <row r="12" spans="1:5" ht="12.75">
      <c r="A12" s="17" t="s">
        <v>6</v>
      </c>
      <c r="B12" s="10">
        <v>1988.25</v>
      </c>
      <c r="C12" s="47">
        <v>4857.664</v>
      </c>
      <c r="D12" s="47">
        <v>14605.81</v>
      </c>
      <c r="E12" s="10">
        <v>8626.34</v>
      </c>
    </row>
    <row r="13" spans="1:5" ht="12.75">
      <c r="A13" s="17" t="s">
        <v>7</v>
      </c>
      <c r="B13" s="10">
        <v>2919.73</v>
      </c>
      <c r="C13" s="47">
        <v>4150.238</v>
      </c>
      <c r="D13" s="47">
        <v>8178.48</v>
      </c>
      <c r="E13" s="10">
        <v>6373.8</v>
      </c>
    </row>
    <row r="14" spans="1:5" ht="12.75">
      <c r="A14" s="17" t="s">
        <v>8</v>
      </c>
      <c r="B14" s="10">
        <v>1369.49</v>
      </c>
      <c r="C14" s="47">
        <v>4954.703</v>
      </c>
      <c r="D14" s="47">
        <v>7107.84</v>
      </c>
      <c r="E14" s="10">
        <v>5204.93</v>
      </c>
    </row>
    <row r="15" spans="1:5" ht="12.75">
      <c r="A15" s="17" t="s">
        <v>9</v>
      </c>
      <c r="B15" s="10">
        <v>1207.533</v>
      </c>
      <c r="C15" s="47">
        <v>3852.231</v>
      </c>
      <c r="D15" s="47">
        <v>6882.52</v>
      </c>
      <c r="E15" s="10">
        <v>5392.98</v>
      </c>
    </row>
    <row r="16" spans="1:5" ht="12.75">
      <c r="A16" s="15" t="s">
        <v>10</v>
      </c>
      <c r="B16" s="9">
        <v>40097.525</v>
      </c>
      <c r="C16" s="48">
        <v>47495.895</v>
      </c>
      <c r="D16" s="48">
        <v>69469.76</v>
      </c>
      <c r="E16" s="9">
        <v>49351.56</v>
      </c>
    </row>
    <row r="17" spans="1:5" ht="12.75">
      <c r="A17" s="17" t="s">
        <v>11</v>
      </c>
      <c r="B17" s="10">
        <v>9017.038</v>
      </c>
      <c r="C17" s="47">
        <v>14207.85</v>
      </c>
      <c r="D17" s="47">
        <v>14065.84</v>
      </c>
      <c r="E17" s="10">
        <v>10608.86</v>
      </c>
    </row>
    <row r="18" spans="1:5" ht="12.75">
      <c r="A18" s="17" t="s">
        <v>12</v>
      </c>
      <c r="B18" s="10">
        <v>8716.139</v>
      </c>
      <c r="C18" s="47">
        <v>7666.781</v>
      </c>
      <c r="D18" s="47">
        <v>11759.44</v>
      </c>
      <c r="E18" s="10">
        <v>8564.94</v>
      </c>
    </row>
    <row r="19" spans="1:5" ht="12.75">
      <c r="A19" s="17" t="s">
        <v>13</v>
      </c>
      <c r="B19" s="10">
        <v>3598.95</v>
      </c>
      <c r="C19" s="47">
        <v>2661.876</v>
      </c>
      <c r="D19" s="47">
        <v>5900.24</v>
      </c>
      <c r="E19" s="10">
        <v>4083.44</v>
      </c>
    </row>
    <row r="20" spans="1:5" ht="12.75">
      <c r="A20" s="17" t="s">
        <v>14</v>
      </c>
      <c r="B20" s="10">
        <v>3269.55</v>
      </c>
      <c r="C20" s="47">
        <v>4981.466</v>
      </c>
      <c r="D20" s="47">
        <v>7905.54</v>
      </c>
      <c r="E20" s="10">
        <v>5245.65</v>
      </c>
    </row>
    <row r="21" spans="1:5" ht="12.75">
      <c r="A21" s="17" t="s">
        <v>15</v>
      </c>
      <c r="B21" s="10">
        <v>4062.052</v>
      </c>
      <c r="C21" s="47">
        <v>2326.046</v>
      </c>
      <c r="D21" s="47">
        <v>7694.1</v>
      </c>
      <c r="E21" s="10">
        <v>5527.1</v>
      </c>
    </row>
    <row r="22" spans="1:5" ht="12.75">
      <c r="A22" s="17" t="s">
        <v>16</v>
      </c>
      <c r="B22" s="10">
        <v>3767.316</v>
      </c>
      <c r="C22" s="47">
        <v>3012.562</v>
      </c>
      <c r="D22" s="47">
        <v>6090.2</v>
      </c>
      <c r="E22" s="10">
        <v>4257.05</v>
      </c>
    </row>
    <row r="23" spans="1:5" ht="12.75">
      <c r="A23" s="17" t="s">
        <v>17</v>
      </c>
      <c r="B23" s="10">
        <v>7666.48</v>
      </c>
      <c r="C23" s="47">
        <v>12639.314</v>
      </c>
      <c r="D23" s="47">
        <v>16054.4</v>
      </c>
      <c r="E23" s="10">
        <v>11064.52</v>
      </c>
    </row>
    <row r="24" spans="1:5" ht="12.75">
      <c r="A24" s="15" t="s">
        <v>18</v>
      </c>
      <c r="B24" s="9">
        <v>32707.895</v>
      </c>
      <c r="C24" s="48">
        <v>36267.515</v>
      </c>
      <c r="D24" s="48">
        <v>78024.06</v>
      </c>
      <c r="E24" s="9">
        <v>50664.46</v>
      </c>
    </row>
    <row r="25" spans="1:5" ht="12.75">
      <c r="A25" s="17" t="s">
        <v>19</v>
      </c>
      <c r="B25" s="10">
        <v>3128.329</v>
      </c>
      <c r="C25" s="47">
        <v>2395.394</v>
      </c>
      <c r="D25" s="47">
        <v>4999.34</v>
      </c>
      <c r="E25" s="10">
        <v>3408.71</v>
      </c>
    </row>
    <row r="26" spans="1:5" ht="12.75">
      <c r="A26" s="17" t="s">
        <v>20</v>
      </c>
      <c r="B26" s="10">
        <v>3246.97</v>
      </c>
      <c r="C26" s="47">
        <v>3161.9</v>
      </c>
      <c r="D26" s="47">
        <v>8156.46</v>
      </c>
      <c r="E26" s="10">
        <v>4836.7</v>
      </c>
    </row>
    <row r="27" spans="1:5" ht="12.75">
      <c r="A27" s="17" t="s">
        <v>21</v>
      </c>
      <c r="B27" s="10">
        <v>1474.665</v>
      </c>
      <c r="C27" s="47">
        <v>1423.125</v>
      </c>
      <c r="D27" s="47">
        <v>3316.98</v>
      </c>
      <c r="E27" s="10">
        <v>2009.49</v>
      </c>
    </row>
    <row r="28" spans="1:5" ht="12.75">
      <c r="A28" s="17" t="s">
        <v>22</v>
      </c>
      <c r="B28" s="10">
        <v>3094.504</v>
      </c>
      <c r="C28" s="47">
        <v>2697.048</v>
      </c>
      <c r="D28" s="47">
        <v>7654.96</v>
      </c>
      <c r="E28" s="10">
        <v>4987.91</v>
      </c>
    </row>
    <row r="29" spans="1:5" ht="12.75">
      <c r="A29" s="17" t="s">
        <v>23</v>
      </c>
      <c r="B29" s="10">
        <v>4275.408</v>
      </c>
      <c r="C29" s="47">
        <v>3942.165</v>
      </c>
      <c r="D29" s="47">
        <v>5796.26</v>
      </c>
      <c r="E29" s="10">
        <v>4105.26</v>
      </c>
    </row>
    <row r="30" spans="1:5" ht="12.75">
      <c r="A30" s="17" t="s">
        <v>24</v>
      </c>
      <c r="B30" s="10">
        <v>4068.73</v>
      </c>
      <c r="C30" s="47">
        <v>6029.684</v>
      </c>
      <c r="D30" s="47">
        <v>9413.42</v>
      </c>
      <c r="E30" s="10">
        <v>6347.83</v>
      </c>
    </row>
    <row r="31" spans="1:5" ht="12.75">
      <c r="A31" s="17" t="s">
        <v>25</v>
      </c>
      <c r="B31" s="10">
        <v>8208.969</v>
      </c>
      <c r="C31" s="47">
        <v>7904.349</v>
      </c>
      <c r="D31" s="47">
        <v>17923.28</v>
      </c>
      <c r="E31" s="10">
        <v>11338.6</v>
      </c>
    </row>
    <row r="32" spans="1:5" ht="12.75">
      <c r="A32" s="17" t="s">
        <v>26</v>
      </c>
      <c r="B32" s="10">
        <v>1833.4</v>
      </c>
      <c r="C32" s="47">
        <v>3401.51</v>
      </c>
      <c r="D32" s="47">
        <v>6245.6</v>
      </c>
      <c r="E32" s="10">
        <v>4258.38</v>
      </c>
    </row>
    <row r="33" spans="1:5" ht="12.75">
      <c r="A33" s="16" t="s">
        <v>27</v>
      </c>
      <c r="B33" s="10">
        <v>3376.92</v>
      </c>
      <c r="C33" s="46">
        <v>5312.34</v>
      </c>
      <c r="D33" s="46">
        <v>14517.76</v>
      </c>
      <c r="E33" s="10">
        <v>9371.58</v>
      </c>
    </row>
    <row r="34" spans="1:5" ht="12.75">
      <c r="A34" s="15" t="s">
        <v>28</v>
      </c>
      <c r="B34" s="9">
        <v>88492.981</v>
      </c>
      <c r="C34" s="48">
        <v>67473.346</v>
      </c>
      <c r="D34" s="48">
        <v>88328.9</v>
      </c>
      <c r="E34" s="9">
        <v>63091.47</v>
      </c>
    </row>
    <row r="35" spans="1:5" ht="12.75">
      <c r="A35" s="18" t="s">
        <v>29</v>
      </c>
      <c r="B35" s="11">
        <v>13302.28</v>
      </c>
      <c r="C35" s="49">
        <v>10321.605</v>
      </c>
      <c r="D35" s="49">
        <v>12364.42</v>
      </c>
      <c r="E35" s="11">
        <v>9022.05</v>
      </c>
    </row>
    <row r="36" spans="1:5" ht="12.75">
      <c r="A36" s="17" t="s">
        <v>30</v>
      </c>
      <c r="B36" s="10">
        <v>22687.154</v>
      </c>
      <c r="C36" s="47">
        <v>17769.741</v>
      </c>
      <c r="D36" s="47">
        <v>14805.17</v>
      </c>
      <c r="E36" s="10">
        <v>10523.26</v>
      </c>
    </row>
    <row r="37" spans="1:5" ht="12.75">
      <c r="A37" s="17" t="s">
        <v>31</v>
      </c>
      <c r="B37" s="10">
        <v>13548.108</v>
      </c>
      <c r="C37" s="47">
        <v>12342.14</v>
      </c>
      <c r="D37" s="47">
        <v>21662.22</v>
      </c>
      <c r="E37" s="10">
        <v>14715.45</v>
      </c>
    </row>
    <row r="38" spans="1:5" ht="12.75">
      <c r="A38" s="17" t="s">
        <v>32</v>
      </c>
      <c r="B38" s="10">
        <v>20779.744</v>
      </c>
      <c r="C38" s="47">
        <v>11631.255</v>
      </c>
      <c r="D38" s="47">
        <v>17821.08</v>
      </c>
      <c r="E38" s="10">
        <v>13235.05</v>
      </c>
    </row>
    <row r="39" spans="1:5" ht="12.75">
      <c r="A39" s="17" t="s">
        <v>33</v>
      </c>
      <c r="B39" s="10">
        <v>7016.555</v>
      </c>
      <c r="C39" s="47">
        <v>3087.243</v>
      </c>
      <c r="D39" s="47">
        <v>6822.58</v>
      </c>
      <c r="E39" s="10">
        <v>5069.39</v>
      </c>
    </row>
    <row r="40" spans="1:5" ht="12.75">
      <c r="A40" s="17" t="s">
        <v>34</v>
      </c>
      <c r="B40" s="10">
        <v>6140.43</v>
      </c>
      <c r="C40" s="47">
        <v>6281.389</v>
      </c>
      <c r="D40" s="47">
        <v>9230.82</v>
      </c>
      <c r="E40" s="10">
        <v>6656.21</v>
      </c>
    </row>
    <row r="41" spans="1:5" ht="12.75">
      <c r="A41" s="16" t="s">
        <v>35</v>
      </c>
      <c r="B41" s="12">
        <v>5018.71</v>
      </c>
      <c r="C41" s="46">
        <v>6039.963</v>
      </c>
      <c r="D41" s="46">
        <v>5622.61</v>
      </c>
      <c r="E41" s="12">
        <v>3870.06</v>
      </c>
    </row>
    <row r="42" spans="1:5" ht="12.75">
      <c r="A42" s="15" t="s">
        <v>36</v>
      </c>
      <c r="B42" s="9">
        <v>51642.164</v>
      </c>
      <c r="C42" s="48">
        <v>61896.721</v>
      </c>
      <c r="D42" s="48">
        <v>101407.49</v>
      </c>
      <c r="E42" s="9">
        <v>73302.66</v>
      </c>
    </row>
    <row r="43" spans="1:5" ht="12.75">
      <c r="A43" s="17" t="s">
        <v>37</v>
      </c>
      <c r="B43" s="10">
        <v>2191.573</v>
      </c>
      <c r="C43" s="47">
        <v>1738.961</v>
      </c>
      <c r="D43" s="47">
        <v>4630.82</v>
      </c>
      <c r="E43" s="10">
        <v>3885.37</v>
      </c>
    </row>
    <row r="44" spans="1:5" ht="12.75">
      <c r="A44" s="17" t="s">
        <v>38</v>
      </c>
      <c r="B44" s="10">
        <v>6097.732</v>
      </c>
      <c r="C44" s="47">
        <v>15501.11</v>
      </c>
      <c r="D44" s="47">
        <v>13780.8</v>
      </c>
      <c r="E44" s="10">
        <v>10387.21</v>
      </c>
    </row>
    <row r="45" spans="1:5" ht="12.75">
      <c r="A45" s="17" t="s">
        <v>39</v>
      </c>
      <c r="B45" s="10">
        <v>3547.783</v>
      </c>
      <c r="C45" s="47">
        <v>2527.726</v>
      </c>
      <c r="D45" s="47">
        <v>6206.84</v>
      </c>
      <c r="E45" s="10">
        <v>4504.55</v>
      </c>
    </row>
    <row r="46" spans="1:5" ht="12.75">
      <c r="A46" s="17" t="s">
        <v>40</v>
      </c>
      <c r="B46" s="10">
        <v>3031.59</v>
      </c>
      <c r="C46" s="47">
        <v>2051.089</v>
      </c>
      <c r="D46" s="47">
        <v>4797.8</v>
      </c>
      <c r="E46" s="10">
        <v>3617.67</v>
      </c>
    </row>
    <row r="47" spans="1:5" ht="12.75">
      <c r="A47" s="17" t="s">
        <v>41</v>
      </c>
      <c r="B47" s="10">
        <v>6438.635</v>
      </c>
      <c r="C47" s="47">
        <v>5697.572</v>
      </c>
      <c r="D47" s="47">
        <v>9543.84</v>
      </c>
      <c r="E47" s="10">
        <v>6369.98</v>
      </c>
    </row>
    <row r="48" spans="1:5" ht="12.75">
      <c r="A48" s="17" t="s">
        <v>42</v>
      </c>
      <c r="B48" s="10">
        <v>8308.193</v>
      </c>
      <c r="C48" s="47">
        <v>12400.485</v>
      </c>
      <c r="D48" s="47">
        <v>12773.55</v>
      </c>
      <c r="E48" s="10">
        <v>8924.34</v>
      </c>
    </row>
    <row r="49" spans="1:5" ht="12.75">
      <c r="A49" s="17" t="s">
        <v>43</v>
      </c>
      <c r="B49" s="10">
        <v>3336.077</v>
      </c>
      <c r="C49" s="47">
        <v>5025.215</v>
      </c>
      <c r="D49" s="47">
        <v>11285.2</v>
      </c>
      <c r="E49" s="10">
        <v>9759.9</v>
      </c>
    </row>
    <row r="50" spans="1:5" ht="12.75">
      <c r="A50" s="17" t="s">
        <v>44</v>
      </c>
      <c r="B50" s="10">
        <v>5779.986</v>
      </c>
      <c r="C50" s="47">
        <v>3408.713</v>
      </c>
      <c r="D50" s="47">
        <v>8352.12</v>
      </c>
      <c r="E50" s="10">
        <v>5699.76</v>
      </c>
    </row>
    <row r="51" spans="1:5" ht="12.75">
      <c r="A51" s="17" t="s">
        <v>45</v>
      </c>
      <c r="B51" s="10">
        <v>1864.85</v>
      </c>
      <c r="C51" s="47">
        <v>1881.265</v>
      </c>
      <c r="D51" s="47">
        <v>2065.5</v>
      </c>
      <c r="E51" s="10">
        <v>1388.38</v>
      </c>
    </row>
    <row r="52" spans="1:5" ht="12.75">
      <c r="A52" s="17" t="s">
        <v>46</v>
      </c>
      <c r="B52" s="10">
        <v>2278.863</v>
      </c>
      <c r="C52" s="47">
        <v>2244.718</v>
      </c>
      <c r="D52" s="47">
        <v>6063.38</v>
      </c>
      <c r="E52" s="10">
        <v>4411.09</v>
      </c>
    </row>
    <row r="53" spans="1:5" ht="12.75">
      <c r="A53" s="16" t="s">
        <v>47</v>
      </c>
      <c r="B53" s="12">
        <v>8766.882</v>
      </c>
      <c r="C53" s="46">
        <v>9419.877</v>
      </c>
      <c r="D53" s="46">
        <v>21907.64</v>
      </c>
      <c r="E53" s="12">
        <v>14354.41</v>
      </c>
    </row>
    <row r="54" spans="1:4" ht="12.75">
      <c r="A54" s="38"/>
      <c r="B54" s="23"/>
      <c r="C54" s="23"/>
      <c r="D54" s="23"/>
    </row>
    <row r="55" spans="1:4" ht="12.75">
      <c r="A55" s="38"/>
      <c r="B55" s="23"/>
      <c r="C55" s="23"/>
      <c r="D55" s="23">
        <v>15</v>
      </c>
    </row>
    <row r="56" ht="14.25">
      <c r="A56" s="1" t="s">
        <v>220</v>
      </c>
    </row>
    <row r="57" ht="15.75">
      <c r="A57" s="14"/>
    </row>
    <row r="58" spans="1:6" ht="14.25">
      <c r="A58" s="133" t="s">
        <v>235</v>
      </c>
      <c r="F58" s="7" t="s">
        <v>237</v>
      </c>
    </row>
    <row r="59" spans="1:7" s="7" customFormat="1" ht="12.75" customHeight="1">
      <c r="A59" s="20"/>
      <c r="B59" s="140" t="s">
        <v>88</v>
      </c>
      <c r="C59" s="140" t="s">
        <v>89</v>
      </c>
      <c r="D59" s="140" t="s">
        <v>90</v>
      </c>
      <c r="E59" s="140" t="s">
        <v>172</v>
      </c>
      <c r="G59" s="3"/>
    </row>
    <row r="60" spans="1:7" s="7" customFormat="1" ht="12.75">
      <c r="A60" s="21"/>
      <c r="B60" s="141"/>
      <c r="C60" s="141"/>
      <c r="D60" s="141"/>
      <c r="E60" s="141"/>
      <c r="G60" s="3"/>
    </row>
    <row r="61" spans="1:5" ht="12.75">
      <c r="A61" s="15" t="s">
        <v>48</v>
      </c>
      <c r="B61" s="12">
        <v>122111.149</v>
      </c>
      <c r="C61" s="50">
        <v>41192.237</v>
      </c>
      <c r="D61" s="50">
        <v>85541.14</v>
      </c>
      <c r="E61" s="50">
        <v>63523.04</v>
      </c>
    </row>
    <row r="62" spans="1:5" ht="12.75">
      <c r="A62" s="17" t="s">
        <v>49</v>
      </c>
      <c r="B62" s="10">
        <v>6296.27</v>
      </c>
      <c r="C62" s="30">
        <v>3772.799</v>
      </c>
      <c r="D62" s="30">
        <v>14017.02</v>
      </c>
      <c r="E62" s="30">
        <v>8420.35</v>
      </c>
    </row>
    <row r="63" spans="1:5" ht="12.75">
      <c r="A63" s="17" t="s">
        <v>50</v>
      </c>
      <c r="B63" s="10">
        <v>2424.418</v>
      </c>
      <c r="C63" s="30">
        <v>836.97</v>
      </c>
      <c r="D63" s="30">
        <v>2258.28</v>
      </c>
      <c r="E63" s="30">
        <v>1675.72</v>
      </c>
    </row>
    <row r="64" spans="1:5" ht="12.75">
      <c r="A64" s="17" t="s">
        <v>51</v>
      </c>
      <c r="B64" s="10">
        <v>8523.68</v>
      </c>
      <c r="C64" s="30">
        <v>1649.966</v>
      </c>
      <c r="D64" s="30">
        <v>8540.98</v>
      </c>
      <c r="E64" s="30">
        <v>6002.49</v>
      </c>
    </row>
    <row r="65" spans="1:5" ht="12.75">
      <c r="A65" s="17" t="s">
        <v>52</v>
      </c>
      <c r="B65" s="10">
        <v>4930.56</v>
      </c>
      <c r="C65" s="30">
        <v>1313.417</v>
      </c>
      <c r="D65" s="30">
        <v>4259.04</v>
      </c>
      <c r="E65" s="30">
        <v>2928.16</v>
      </c>
    </row>
    <row r="66" spans="1:5" ht="12.75">
      <c r="A66" s="17" t="s">
        <v>53</v>
      </c>
      <c r="B66" s="10">
        <v>4241.618</v>
      </c>
      <c r="C66" s="30">
        <v>1674.902</v>
      </c>
      <c r="D66" s="30">
        <v>3225.78</v>
      </c>
      <c r="E66" s="30">
        <v>2467.59</v>
      </c>
    </row>
    <row r="67" spans="1:5" ht="12.75">
      <c r="A67" s="17" t="s">
        <v>54</v>
      </c>
      <c r="B67" s="10">
        <v>15721.685</v>
      </c>
      <c r="C67" s="30">
        <v>7485.729</v>
      </c>
      <c r="D67" s="30">
        <v>9211.24</v>
      </c>
      <c r="E67" s="30">
        <v>7775.34</v>
      </c>
    </row>
    <row r="68" spans="1:5" ht="12.75">
      <c r="A68" s="17" t="s">
        <v>55</v>
      </c>
      <c r="B68" s="10">
        <v>4802.438</v>
      </c>
      <c r="C68" s="30">
        <v>2309.691</v>
      </c>
      <c r="D68" s="30">
        <v>2844.54</v>
      </c>
      <c r="E68" s="30">
        <v>2133.59</v>
      </c>
    </row>
    <row r="69" spans="1:5" ht="12.75">
      <c r="A69" s="17" t="s">
        <v>56</v>
      </c>
      <c r="B69" s="10">
        <v>14568.508</v>
      </c>
      <c r="C69" s="30">
        <v>1696.39</v>
      </c>
      <c r="D69" s="30">
        <v>5604.26</v>
      </c>
      <c r="E69" s="30">
        <v>4621.94</v>
      </c>
    </row>
    <row r="70" spans="1:5" ht="12.75">
      <c r="A70" s="17" t="s">
        <v>57</v>
      </c>
      <c r="B70" s="10">
        <v>30771.11</v>
      </c>
      <c r="C70" s="30">
        <v>8272.967</v>
      </c>
      <c r="D70" s="30">
        <v>11081.28</v>
      </c>
      <c r="E70" s="30">
        <v>9987.79</v>
      </c>
    </row>
    <row r="71" spans="1:5" ht="12.75">
      <c r="A71" s="17" t="s">
        <v>58</v>
      </c>
      <c r="B71" s="10">
        <v>13769.306</v>
      </c>
      <c r="C71" s="30">
        <v>4954.944</v>
      </c>
      <c r="D71" s="30">
        <v>5923.88</v>
      </c>
      <c r="E71" s="30">
        <v>4678.65</v>
      </c>
    </row>
    <row r="72" spans="1:5" ht="12.75">
      <c r="A72" s="17" t="s">
        <v>59</v>
      </c>
      <c r="B72" s="10">
        <v>5734.53</v>
      </c>
      <c r="C72" s="30">
        <v>2849.308</v>
      </c>
      <c r="D72" s="30">
        <v>8743.42</v>
      </c>
      <c r="E72" s="30">
        <v>5939.34</v>
      </c>
    </row>
    <row r="73" spans="1:5" ht="12.75">
      <c r="A73" s="17" t="s">
        <v>60</v>
      </c>
      <c r="B73" s="10">
        <v>4234.022</v>
      </c>
      <c r="C73" s="30">
        <v>1760.508</v>
      </c>
      <c r="D73" s="30">
        <v>3627.56</v>
      </c>
      <c r="E73" s="30">
        <v>2549.16</v>
      </c>
    </row>
    <row r="74" spans="1:5" ht="12.75">
      <c r="A74" s="17" t="s">
        <v>61</v>
      </c>
      <c r="B74" s="10">
        <v>6093.004</v>
      </c>
      <c r="C74" s="30">
        <v>2614.656</v>
      </c>
      <c r="D74" s="30">
        <v>6203.86</v>
      </c>
      <c r="E74" s="30">
        <v>4342.92</v>
      </c>
    </row>
    <row r="75" spans="1:5" ht="12.75">
      <c r="A75" s="15" t="s">
        <v>62</v>
      </c>
      <c r="B75" s="9">
        <v>107161.062</v>
      </c>
      <c r="C75" s="50">
        <v>74762.635</v>
      </c>
      <c r="D75" s="50">
        <v>126550.22</v>
      </c>
      <c r="E75" s="50">
        <v>94352.45</v>
      </c>
    </row>
    <row r="76" spans="1:5" ht="12.75">
      <c r="A76" s="18" t="s">
        <v>63</v>
      </c>
      <c r="B76" s="11">
        <v>9547.315</v>
      </c>
      <c r="C76" s="56">
        <v>8229.072</v>
      </c>
      <c r="D76" s="30">
        <v>12086.04</v>
      </c>
      <c r="E76" s="30">
        <v>9188.37</v>
      </c>
    </row>
    <row r="77" spans="1:5" ht="12.75">
      <c r="A77" s="17" t="s">
        <v>64</v>
      </c>
      <c r="B77" s="10">
        <v>6607.113</v>
      </c>
      <c r="C77" s="30">
        <v>4217.316</v>
      </c>
      <c r="D77" s="30">
        <v>9445.43</v>
      </c>
      <c r="E77" s="30">
        <v>6103.29</v>
      </c>
    </row>
    <row r="78" spans="1:5" ht="12.75">
      <c r="A78" s="17" t="s">
        <v>65</v>
      </c>
      <c r="B78" s="10">
        <v>14476.99</v>
      </c>
      <c r="C78" s="30">
        <v>3822.907</v>
      </c>
      <c r="D78" s="30">
        <v>11751.18</v>
      </c>
      <c r="E78" s="30">
        <v>10095.8</v>
      </c>
    </row>
    <row r="79" spans="1:5" ht="12.75">
      <c r="A79" s="17" t="s">
        <v>66</v>
      </c>
      <c r="B79" s="10">
        <v>5614.19</v>
      </c>
      <c r="C79" s="30">
        <v>2798.578</v>
      </c>
      <c r="D79" s="30">
        <v>5280.22</v>
      </c>
      <c r="E79" s="30">
        <v>3992.94</v>
      </c>
    </row>
    <row r="80" spans="1:5" ht="12.75">
      <c r="A80" s="17" t="s">
        <v>67</v>
      </c>
      <c r="B80" s="10">
        <v>2185.98</v>
      </c>
      <c r="C80" s="30">
        <v>1131.139</v>
      </c>
      <c r="D80" s="30">
        <v>1595.84</v>
      </c>
      <c r="E80" s="30">
        <v>1328.04</v>
      </c>
    </row>
    <row r="81" spans="1:5" ht="12.75">
      <c r="A81" s="17" t="s">
        <v>68</v>
      </c>
      <c r="B81" s="10">
        <v>10594.796</v>
      </c>
      <c r="C81" s="30">
        <v>8791.114</v>
      </c>
      <c r="D81" s="30">
        <v>15207.72</v>
      </c>
      <c r="E81" s="30">
        <v>10711.14</v>
      </c>
    </row>
    <row r="82" spans="1:5" ht="12.75">
      <c r="A82" s="17" t="s">
        <v>69</v>
      </c>
      <c r="B82" s="10">
        <v>19573.121</v>
      </c>
      <c r="C82" s="30">
        <v>14851.211</v>
      </c>
      <c r="D82" s="30">
        <v>25327.72</v>
      </c>
      <c r="E82" s="30">
        <v>17992.95</v>
      </c>
    </row>
    <row r="83" spans="1:5" ht="12.75">
      <c r="A83" s="17" t="s">
        <v>70</v>
      </c>
      <c r="B83" s="10">
        <v>9256.209</v>
      </c>
      <c r="C83" s="30">
        <v>5336.051</v>
      </c>
      <c r="D83" s="30">
        <v>9998.64</v>
      </c>
      <c r="E83" s="30">
        <v>8041.42</v>
      </c>
    </row>
    <row r="84" spans="1:5" ht="12.75">
      <c r="A84" s="17" t="s">
        <v>71</v>
      </c>
      <c r="B84" s="10">
        <v>5261.431</v>
      </c>
      <c r="C84" s="30">
        <v>3236.007</v>
      </c>
      <c r="D84" s="30">
        <v>5756.7</v>
      </c>
      <c r="E84" s="30">
        <v>3886.5</v>
      </c>
    </row>
    <row r="85" spans="1:5" ht="12.75">
      <c r="A85" s="17" t="s">
        <v>72</v>
      </c>
      <c r="B85" s="10">
        <v>4407.79</v>
      </c>
      <c r="C85" s="30">
        <v>3957.011</v>
      </c>
      <c r="D85" s="30">
        <v>9259.72</v>
      </c>
      <c r="E85" s="30">
        <v>6818.62</v>
      </c>
    </row>
    <row r="86" spans="1:5" ht="12.75">
      <c r="A86" s="17" t="s">
        <v>73</v>
      </c>
      <c r="B86" s="10">
        <v>2809.817</v>
      </c>
      <c r="C86" s="30">
        <v>2225.851</v>
      </c>
      <c r="D86" s="30">
        <v>3137.4</v>
      </c>
      <c r="E86" s="30">
        <v>2079.22</v>
      </c>
    </row>
    <row r="87" spans="1:5" ht="12.75">
      <c r="A87" s="17" t="s">
        <v>74</v>
      </c>
      <c r="B87" s="10">
        <v>4106.51</v>
      </c>
      <c r="C87" s="30">
        <v>3206.14</v>
      </c>
      <c r="D87" s="30">
        <v>5082.72</v>
      </c>
      <c r="E87" s="30">
        <v>3392.17</v>
      </c>
    </row>
    <row r="88" spans="1:5" ht="12.75">
      <c r="A88" s="16" t="s">
        <v>75</v>
      </c>
      <c r="B88" s="10">
        <v>12719.8</v>
      </c>
      <c r="C88" s="31">
        <v>12960.238</v>
      </c>
      <c r="D88" s="31">
        <v>12620.89</v>
      </c>
      <c r="E88" s="31">
        <v>10721.99</v>
      </c>
    </row>
    <row r="89" spans="1:5" ht="12.75">
      <c r="A89" s="15" t="s">
        <v>76</v>
      </c>
      <c r="B89" s="9">
        <v>139524.13</v>
      </c>
      <c r="C89" s="50">
        <v>57214.311</v>
      </c>
      <c r="D89" s="50">
        <v>111234.597</v>
      </c>
      <c r="E89" s="50">
        <v>87087.89</v>
      </c>
    </row>
    <row r="90" spans="1:5" ht="12.75">
      <c r="A90" s="17" t="s">
        <v>77</v>
      </c>
      <c r="B90" s="10">
        <v>5968.497</v>
      </c>
      <c r="C90" s="30">
        <v>3675.721</v>
      </c>
      <c r="D90" s="30">
        <v>4781.7</v>
      </c>
      <c r="E90" s="30">
        <v>3895.89</v>
      </c>
    </row>
    <row r="91" spans="1:5" ht="12.75">
      <c r="A91" s="17" t="s">
        <v>78</v>
      </c>
      <c r="B91" s="10">
        <v>6661.14</v>
      </c>
      <c r="C91" s="30">
        <v>3100.883</v>
      </c>
      <c r="D91" s="30">
        <v>9688.14</v>
      </c>
      <c r="E91" s="30">
        <v>6294.79</v>
      </c>
    </row>
    <row r="92" spans="1:5" ht="12.75">
      <c r="A92" s="17" t="s">
        <v>79</v>
      </c>
      <c r="B92" s="10">
        <v>8187.456</v>
      </c>
      <c r="C92" s="30">
        <v>4730.643</v>
      </c>
      <c r="D92" s="30">
        <v>11872.21</v>
      </c>
      <c r="E92" s="30">
        <v>7870.73</v>
      </c>
    </row>
    <row r="93" spans="1:5" ht="12.75">
      <c r="A93" s="17" t="s">
        <v>80</v>
      </c>
      <c r="B93" s="10">
        <v>3430.96</v>
      </c>
      <c r="C93" s="30">
        <v>2720.908</v>
      </c>
      <c r="D93" s="30">
        <v>3836.76</v>
      </c>
      <c r="E93" s="30">
        <v>3095.51</v>
      </c>
    </row>
    <row r="94" spans="1:5" ht="12.75">
      <c r="A94" s="17" t="s">
        <v>81</v>
      </c>
      <c r="B94" s="10">
        <v>6141.281</v>
      </c>
      <c r="C94" s="30">
        <v>3253.303</v>
      </c>
      <c r="D94" s="30">
        <v>6457.38</v>
      </c>
      <c r="E94" s="30">
        <v>5485.94</v>
      </c>
    </row>
    <row r="95" spans="1:5" ht="12.75">
      <c r="A95" s="17" t="s">
        <v>82</v>
      </c>
      <c r="B95" s="10">
        <v>20276.826</v>
      </c>
      <c r="C95" s="30">
        <v>8631.344</v>
      </c>
      <c r="D95" s="30">
        <v>16932.48</v>
      </c>
      <c r="E95" s="30">
        <v>14785.8</v>
      </c>
    </row>
    <row r="96" spans="1:5" ht="12.75">
      <c r="A96" s="17" t="s">
        <v>83</v>
      </c>
      <c r="B96" s="10">
        <v>20869.831</v>
      </c>
      <c r="C96" s="30">
        <v>7347.822</v>
      </c>
      <c r="D96" s="30">
        <v>15605.8</v>
      </c>
      <c r="E96" s="30">
        <v>12213.85</v>
      </c>
    </row>
    <row r="97" spans="1:5" ht="12.75">
      <c r="A97" s="17" t="s">
        <v>84</v>
      </c>
      <c r="B97" s="10">
        <v>18574.423</v>
      </c>
      <c r="C97" s="30">
        <v>4923.379</v>
      </c>
      <c r="D97" s="30">
        <v>8404.26</v>
      </c>
      <c r="E97" s="30">
        <v>6575.46</v>
      </c>
    </row>
    <row r="98" spans="1:5" ht="12.75">
      <c r="A98" s="17" t="s">
        <v>85</v>
      </c>
      <c r="B98" s="10">
        <v>6044.108</v>
      </c>
      <c r="C98" s="30">
        <v>2310.736</v>
      </c>
      <c r="D98" s="30">
        <v>3126.437</v>
      </c>
      <c r="E98" s="30">
        <v>2163.96</v>
      </c>
    </row>
    <row r="99" spans="1:5" ht="12.75">
      <c r="A99" s="17" t="s">
        <v>86</v>
      </c>
      <c r="B99" s="10">
        <v>14098.194</v>
      </c>
      <c r="C99" s="30">
        <v>6024.948</v>
      </c>
      <c r="D99" s="30">
        <v>15446.94</v>
      </c>
      <c r="E99" s="30">
        <v>12239.57</v>
      </c>
    </row>
    <row r="100" spans="1:5" ht="12.75">
      <c r="A100" s="16" t="s">
        <v>87</v>
      </c>
      <c r="B100" s="12">
        <v>29271.414</v>
      </c>
      <c r="C100" s="31">
        <v>10494.624</v>
      </c>
      <c r="D100" s="31">
        <v>15082.48</v>
      </c>
      <c r="E100" s="31">
        <v>12466.39</v>
      </c>
    </row>
    <row r="101" spans="1:5" ht="12.75">
      <c r="A101" s="38"/>
      <c r="B101" s="13"/>
      <c r="C101" s="65"/>
      <c r="D101" s="65"/>
      <c r="E101" s="65"/>
    </row>
    <row r="102" spans="1:5" ht="12.75">
      <c r="A102" s="19" t="s">
        <v>208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3"/>
      <c r="E103" s="33"/>
    </row>
    <row r="104" spans="1:5" ht="12.75">
      <c r="A104" s="19" t="s">
        <v>92</v>
      </c>
      <c r="B104" s="13"/>
      <c r="C104"/>
      <c r="D104" s="33"/>
      <c r="E104" s="33"/>
    </row>
    <row r="105" spans="1:5" ht="12.75">
      <c r="A105" s="19" t="s">
        <v>93</v>
      </c>
      <c r="B105" s="13"/>
      <c r="C105"/>
      <c r="D105" s="33"/>
      <c r="E105" s="33"/>
    </row>
    <row r="106" spans="1:5" ht="12.75">
      <c r="A106" s="7"/>
      <c r="B106" s="13"/>
      <c r="C106"/>
      <c r="D106" s="33"/>
      <c r="E106" s="33"/>
    </row>
    <row r="107" spans="2:5" ht="12.75">
      <c r="B107" s="136"/>
      <c r="C107" s="136"/>
      <c r="D107" s="136"/>
      <c r="E107" s="136"/>
    </row>
    <row r="108" spans="2:5" ht="12.75">
      <c r="B108" s="13"/>
      <c r="C108"/>
      <c r="D108" s="33"/>
      <c r="E108" s="33"/>
    </row>
    <row r="109" spans="2:5" ht="12.75">
      <c r="B109" s="13"/>
      <c r="C109"/>
      <c r="D109" s="33"/>
      <c r="E109" s="33"/>
    </row>
    <row r="110" spans="2:5" ht="12.75">
      <c r="B110" s="13"/>
      <c r="C110"/>
      <c r="D110" s="33">
        <v>16</v>
      </c>
      <c r="E110" s="33"/>
    </row>
    <row r="111" spans="2:5" ht="12.75">
      <c r="B111" s="13"/>
      <c r="C111"/>
      <c r="D111" s="55"/>
      <c r="E111" s="55"/>
    </row>
    <row r="112" spans="2:5" ht="12.75">
      <c r="B112" s="13"/>
      <c r="C112"/>
      <c r="D112" s="55"/>
      <c r="E112" s="55"/>
    </row>
    <row r="113" spans="2:5" ht="12.75">
      <c r="B113" s="13"/>
      <c r="C113"/>
      <c r="D113" s="55"/>
      <c r="E113" s="55"/>
    </row>
    <row r="114" spans="2:4" ht="12.75">
      <c r="B114" s="13"/>
      <c r="C114"/>
      <c r="D114" s="55"/>
    </row>
    <row r="115" spans="2:4" ht="12.75">
      <c r="B115" s="13"/>
      <c r="C115" s="13"/>
      <c r="D115" s="55"/>
    </row>
    <row r="116" spans="2:4" ht="12.75">
      <c r="B116" s="13"/>
      <c r="C116" s="13"/>
      <c r="D116" s="55"/>
    </row>
    <row r="117" spans="2:4" ht="12.75">
      <c r="B117" s="13"/>
      <c r="C117" s="13"/>
      <c r="D117" s="55"/>
    </row>
    <row r="118" spans="2:4" ht="12.75">
      <c r="B118" s="13"/>
      <c r="D118" s="55"/>
    </row>
    <row r="119" spans="2:4" ht="12.75">
      <c r="B119" s="13"/>
      <c r="D119" s="55"/>
    </row>
    <row r="120" spans="2:4" ht="12.75">
      <c r="B120" s="13"/>
      <c r="D120" s="55"/>
    </row>
    <row r="121" spans="2:4" ht="12.75">
      <c r="B121" s="13"/>
      <c r="D121" s="55"/>
    </row>
    <row r="122" spans="2:4" ht="12.75">
      <c r="B122" s="13"/>
      <c r="D122" s="55"/>
    </row>
    <row r="123" spans="2:4" ht="12.75">
      <c r="B123" s="13"/>
      <c r="D123" s="55"/>
    </row>
    <row r="124" spans="2:4" ht="12.75">
      <c r="B124" s="13"/>
      <c r="D124" s="55"/>
    </row>
    <row r="125" spans="2:5" ht="12.75">
      <c r="B125" s="13"/>
      <c r="D125" s="55"/>
      <c r="E125" s="13"/>
    </row>
    <row r="126" spans="2:5" ht="12.75">
      <c r="B126" s="13"/>
      <c r="D126" s="55"/>
      <c r="E126" s="13"/>
    </row>
    <row r="127" spans="2:5" ht="12.75">
      <c r="B127" s="13"/>
      <c r="D127" s="55"/>
      <c r="E127" s="13"/>
    </row>
    <row r="128" spans="2:5" ht="12.75">
      <c r="B128" s="13"/>
      <c r="D128" s="55"/>
      <c r="E128" s="13"/>
    </row>
    <row r="129" spans="2:5" ht="12.75">
      <c r="B129" s="13"/>
      <c r="D129" s="55"/>
      <c r="E129" s="13"/>
    </row>
    <row r="130" spans="2:5" ht="12.75">
      <c r="B130" s="13"/>
      <c r="D130" s="55"/>
      <c r="E130" s="13"/>
    </row>
    <row r="131" spans="2:5" ht="12.75">
      <c r="B131" s="13"/>
      <c r="D131" s="55"/>
      <c r="E131" s="13"/>
    </row>
    <row r="132" spans="2:5" ht="12.75">
      <c r="B132" s="13"/>
      <c r="D132" s="55"/>
      <c r="E132" s="13"/>
    </row>
    <row r="133" spans="2:5" ht="12.75">
      <c r="B133" s="13"/>
      <c r="D133" s="55"/>
      <c r="E133" s="13"/>
    </row>
    <row r="134" spans="2:5" ht="12.75">
      <c r="B134" s="13"/>
      <c r="D134" s="55"/>
      <c r="E134" s="13"/>
    </row>
    <row r="135" spans="2:5" ht="12.75">
      <c r="B135" s="13"/>
      <c r="D135" s="55"/>
      <c r="E135" s="13"/>
    </row>
    <row r="136" spans="2:5" ht="12.75">
      <c r="B136" s="13"/>
      <c r="D136" s="55"/>
      <c r="E136" s="13"/>
    </row>
    <row r="137" spans="2:5" ht="12.75">
      <c r="B137" s="13"/>
      <c r="D137" s="55"/>
      <c r="E137" s="13"/>
    </row>
    <row r="138" spans="2:5" ht="12.75">
      <c r="B138" s="13"/>
      <c r="D138" s="55"/>
      <c r="E138" s="13"/>
    </row>
    <row r="139" spans="2:5" ht="12.75">
      <c r="B139" s="13"/>
      <c r="D139" s="55"/>
      <c r="E139" s="13"/>
    </row>
    <row r="140" spans="2:5" ht="12.75">
      <c r="B140" s="13"/>
      <c r="D140" s="55"/>
      <c r="E140" s="13"/>
    </row>
    <row r="141" spans="2:5" ht="12.75">
      <c r="B141" s="13"/>
      <c r="D141" s="55"/>
      <c r="E141" s="13"/>
    </row>
    <row r="142" spans="2:5" ht="12.75">
      <c r="B142" s="13"/>
      <c r="D142" s="55"/>
      <c r="E142" s="13"/>
    </row>
    <row r="143" spans="2:5" ht="12.75">
      <c r="B143" s="13"/>
      <c r="D143" s="55"/>
      <c r="E143" s="13"/>
    </row>
    <row r="144" spans="2:5" ht="12.75">
      <c r="B144" s="13"/>
      <c r="D144" s="55"/>
      <c r="E144" s="13"/>
    </row>
    <row r="145" spans="2:5" ht="12.75">
      <c r="B145" s="13"/>
      <c r="D145" s="55"/>
      <c r="E145" s="13"/>
    </row>
    <row r="146" spans="2:5" ht="12.75">
      <c r="B146" s="13"/>
      <c r="D146" s="55"/>
      <c r="E146" s="13"/>
    </row>
    <row r="147" spans="2:5" ht="12.75">
      <c r="B147" s="13"/>
      <c r="D147" s="55"/>
      <c r="E147" s="13"/>
    </row>
    <row r="148" spans="2:5" ht="12.75">
      <c r="B148" s="13"/>
      <c r="D148" s="55"/>
      <c r="E148" s="13"/>
    </row>
    <row r="149" spans="2:5" ht="12.75">
      <c r="B149" s="13"/>
      <c r="D149" s="55"/>
      <c r="E149" s="13"/>
    </row>
    <row r="150" spans="2:5" ht="12.75">
      <c r="B150" s="13"/>
      <c r="D150" s="55"/>
      <c r="E150" s="13"/>
    </row>
    <row r="151" spans="2:5" ht="12.75">
      <c r="B151" s="13"/>
      <c r="D151" s="55"/>
      <c r="E151" s="13"/>
    </row>
    <row r="152" spans="2:5" ht="12.75">
      <c r="B152" s="13"/>
      <c r="D152" s="55"/>
      <c r="E152" s="13"/>
    </row>
    <row r="153" spans="2:5" ht="12.75">
      <c r="B153" s="13"/>
      <c r="D153" s="55"/>
      <c r="E153" s="13"/>
    </row>
    <row r="154" spans="2:5" ht="12.75">
      <c r="B154" s="13"/>
      <c r="D154" s="55"/>
      <c r="E154" s="13"/>
    </row>
    <row r="155" spans="2:5" ht="12.75">
      <c r="B155" s="13"/>
      <c r="D155" s="55"/>
      <c r="E155" s="13"/>
    </row>
    <row r="156" spans="2:5" ht="12.75">
      <c r="B156" s="13"/>
      <c r="D156" s="55"/>
      <c r="E156" s="13"/>
    </row>
    <row r="157" spans="2:5" ht="12.75">
      <c r="B157" s="13"/>
      <c r="D157" s="55"/>
      <c r="E157" s="13"/>
    </row>
    <row r="158" spans="2:5" ht="12.75">
      <c r="B158" s="13"/>
      <c r="D158" s="55"/>
      <c r="E158" s="13"/>
    </row>
    <row r="159" spans="2:5" ht="12.75">
      <c r="B159" s="13"/>
      <c r="D159" s="55"/>
      <c r="E159" s="13"/>
    </row>
    <row r="160" spans="2:5" ht="12.75">
      <c r="B160" s="13"/>
      <c r="D160" s="55"/>
      <c r="E160" s="13"/>
    </row>
    <row r="161" spans="2:5" ht="12.75">
      <c r="B161" s="13"/>
      <c r="D161" s="55"/>
      <c r="E161" s="13"/>
    </row>
    <row r="162" spans="2:5" ht="12.75">
      <c r="B162" s="13"/>
      <c r="D162" s="55"/>
      <c r="E162" s="13"/>
    </row>
    <row r="163" spans="2:5" ht="12.75">
      <c r="B163" s="13"/>
      <c r="D163" s="55"/>
      <c r="E163" s="13"/>
    </row>
    <row r="164" spans="2:5" ht="12.75">
      <c r="B164" s="13"/>
      <c r="D164" s="55"/>
      <c r="E164" s="13"/>
    </row>
    <row r="165" spans="2:5" ht="12.75">
      <c r="B165" s="13"/>
      <c r="D165" s="55"/>
      <c r="E165" s="13"/>
    </row>
    <row r="166" spans="2:5" ht="12.75">
      <c r="B166" s="13"/>
      <c r="D166" s="55"/>
      <c r="E166" s="13"/>
    </row>
    <row r="167" spans="2:5" ht="12.75">
      <c r="B167" s="13"/>
      <c r="D167" s="55"/>
      <c r="E167" s="13"/>
    </row>
    <row r="168" spans="2:5" ht="12.75">
      <c r="B168" s="13"/>
      <c r="D168" s="55"/>
      <c r="E168" s="13"/>
    </row>
    <row r="169" spans="2:5" ht="12.75">
      <c r="B169" s="13"/>
      <c r="D169" s="55"/>
      <c r="E169" s="13"/>
    </row>
    <row r="170" spans="2:5" ht="12.75">
      <c r="B170" s="13"/>
      <c r="D170" s="55"/>
      <c r="E170" s="13"/>
    </row>
    <row r="171" spans="2:5" ht="12.75">
      <c r="B171" s="13"/>
      <c r="D171" s="55"/>
      <c r="E171" s="13"/>
    </row>
    <row r="172" spans="2:5" ht="12.75">
      <c r="B172" s="13"/>
      <c r="D172" s="55"/>
      <c r="E172" s="13"/>
    </row>
    <row r="173" spans="2:5" ht="12.75">
      <c r="B173" s="13"/>
      <c r="D173" s="55"/>
      <c r="E173" s="13"/>
    </row>
    <row r="174" spans="2:5" ht="12.75">
      <c r="B174" s="13"/>
      <c r="D174" s="55"/>
      <c r="E174" s="13"/>
    </row>
    <row r="175" spans="2:5" ht="12.75">
      <c r="B175" s="13"/>
      <c r="D175" s="55"/>
      <c r="E175" s="13"/>
    </row>
    <row r="176" spans="2:5" ht="12.75">
      <c r="B176" s="13"/>
      <c r="D176" s="55"/>
      <c r="E176" s="13"/>
    </row>
    <row r="177" spans="2:5" ht="12.75">
      <c r="B177" s="13"/>
      <c r="D177" s="55"/>
      <c r="E177" s="13"/>
    </row>
    <row r="178" spans="2:5" ht="12.75">
      <c r="B178" s="13"/>
      <c r="D178" s="55"/>
      <c r="E178" s="13"/>
    </row>
    <row r="179" spans="2:5" ht="12.75">
      <c r="B179" s="13"/>
      <c r="D179" s="55"/>
      <c r="E179" s="13"/>
    </row>
    <row r="180" spans="2:5" ht="12.75">
      <c r="B180" s="13"/>
      <c r="D180" s="55"/>
      <c r="E180" s="13"/>
    </row>
    <row r="181" spans="2:5" ht="12.75">
      <c r="B181" s="13"/>
      <c r="D181" s="55"/>
      <c r="E181" s="13"/>
    </row>
    <row r="182" spans="2:5" ht="12.75">
      <c r="B182" s="13"/>
      <c r="D182" s="55"/>
      <c r="E182" s="13"/>
    </row>
    <row r="183" spans="2:5" ht="12.75">
      <c r="B183" s="13"/>
      <c r="D183" s="55"/>
      <c r="E183" s="13"/>
    </row>
    <row r="184" spans="2:5" ht="12.75">
      <c r="B184" s="13"/>
      <c r="D184" s="55"/>
      <c r="E184" s="13"/>
    </row>
    <row r="185" spans="2:5" ht="12.75">
      <c r="B185" s="13"/>
      <c r="D185" s="55"/>
      <c r="E185" s="13"/>
    </row>
    <row r="186" spans="2:5" ht="12.75">
      <c r="B186" s="13"/>
      <c r="D186" s="55"/>
      <c r="E186" s="13"/>
    </row>
    <row r="187" spans="2:5" ht="12.75">
      <c r="B187" s="13"/>
      <c r="D187" s="55"/>
      <c r="E187" s="13"/>
    </row>
    <row r="188" spans="2:5" ht="12.75">
      <c r="B188" s="13"/>
      <c r="D188" s="55"/>
      <c r="E188" s="13"/>
    </row>
    <row r="189" spans="2:5" ht="12.75">
      <c r="B189" s="13"/>
      <c r="D189" s="55"/>
      <c r="E189" s="13"/>
    </row>
    <row r="190" spans="2:5" ht="12.75">
      <c r="B190" s="13"/>
      <c r="D190" s="55"/>
      <c r="E190" s="13"/>
    </row>
    <row r="191" spans="2:5" ht="12.75">
      <c r="B191" s="13"/>
      <c r="D191" s="55"/>
      <c r="E191" s="13"/>
    </row>
    <row r="192" spans="2:5" ht="12.75">
      <c r="B192" s="13"/>
      <c r="D192" s="55"/>
      <c r="E192" s="13"/>
    </row>
    <row r="193" spans="2:5" ht="12.75">
      <c r="B193" s="13"/>
      <c r="D193" s="55"/>
      <c r="E193" s="13"/>
    </row>
    <row r="194" spans="2:5" ht="12.75">
      <c r="B194" s="13"/>
      <c r="D194" s="55"/>
      <c r="E194" s="13"/>
    </row>
    <row r="195" spans="2:5" ht="12.75">
      <c r="B195" s="13"/>
      <c r="D195" s="55"/>
      <c r="E195" s="13"/>
    </row>
    <row r="196" spans="2:5" ht="12.75">
      <c r="B196" s="13"/>
      <c r="D196" s="55"/>
      <c r="E196" s="13"/>
    </row>
    <row r="197" spans="2:5" ht="12.75">
      <c r="B197" s="13"/>
      <c r="D197" s="55"/>
      <c r="E197" s="13"/>
    </row>
    <row r="198" spans="2:5" ht="12.75">
      <c r="B198" s="13"/>
      <c r="D198" s="55"/>
      <c r="E198" s="13"/>
    </row>
    <row r="199" spans="2:5" ht="12.75">
      <c r="B199" s="13"/>
      <c r="D199" s="55"/>
      <c r="E199" s="13"/>
    </row>
    <row r="200" spans="2:5" ht="12.75">
      <c r="B200" s="13"/>
      <c r="D200" s="55"/>
      <c r="E200" s="13"/>
    </row>
    <row r="201" spans="2:5" ht="12.75">
      <c r="B201" s="13"/>
      <c r="D201" s="55"/>
      <c r="E201" s="13"/>
    </row>
    <row r="202" spans="2:5" ht="12.75">
      <c r="B202" s="13"/>
      <c r="D202" s="55"/>
      <c r="E202" s="13"/>
    </row>
    <row r="203" spans="2:5" ht="12.75">
      <c r="B203" s="13"/>
      <c r="D203" s="55"/>
      <c r="E203" s="13"/>
    </row>
    <row r="204" spans="2:5" ht="12.75">
      <c r="B204" s="13"/>
      <c r="D204" s="55"/>
      <c r="E204" s="13"/>
    </row>
    <row r="205" spans="2:5" ht="12.75">
      <c r="B205" s="13"/>
      <c r="D205" s="55"/>
      <c r="E205" s="13"/>
    </row>
    <row r="206" spans="2:5" ht="12.75">
      <c r="B206" s="13"/>
      <c r="D206" s="55"/>
      <c r="E206" s="13"/>
    </row>
    <row r="207" spans="2:5" ht="12.75">
      <c r="B207" s="13"/>
      <c r="D207" s="55"/>
      <c r="E207" s="13"/>
    </row>
    <row r="208" spans="2:5" ht="12.75">
      <c r="B208" s="13"/>
      <c r="D208" s="55"/>
      <c r="E208" s="13"/>
    </row>
    <row r="209" spans="2:5" ht="12.75">
      <c r="B209" s="13"/>
      <c r="D209" s="55"/>
      <c r="E209" s="13"/>
    </row>
    <row r="210" spans="2:5" ht="12.75">
      <c r="B210" s="13"/>
      <c r="D210" s="55"/>
      <c r="E210" s="13"/>
    </row>
    <row r="211" spans="2:5" ht="12.75">
      <c r="B211" s="13"/>
      <c r="D211" s="55"/>
      <c r="E211" s="13"/>
    </row>
    <row r="212" spans="2:5" ht="12.75">
      <c r="B212" s="13"/>
      <c r="D212" s="55"/>
      <c r="E212" s="13"/>
    </row>
    <row r="213" spans="2:5" ht="12.75">
      <c r="B213" s="13"/>
      <c r="D213" s="55"/>
      <c r="E213" s="13"/>
    </row>
    <row r="214" spans="2:5" ht="12.75">
      <c r="B214" s="13"/>
      <c r="D214" s="55"/>
      <c r="E214" s="13"/>
    </row>
    <row r="215" spans="2:5" ht="12.75">
      <c r="B215" s="13"/>
      <c r="D215" s="55"/>
      <c r="E215" s="13"/>
    </row>
    <row r="216" spans="2:5" ht="12.75">
      <c r="B216" s="13"/>
      <c r="D216" s="55"/>
      <c r="E216" s="13"/>
    </row>
    <row r="217" spans="2:5" ht="12.75">
      <c r="B217" s="13"/>
      <c r="D217" s="55"/>
      <c r="E217" s="13"/>
    </row>
    <row r="218" spans="2:5" ht="12.75">
      <c r="B218" s="13"/>
      <c r="D218" s="55"/>
      <c r="E218" s="13"/>
    </row>
    <row r="219" spans="2:5" ht="12.75">
      <c r="B219" s="13"/>
      <c r="D219" s="55"/>
      <c r="E219" s="13"/>
    </row>
    <row r="220" spans="2:5" ht="12.75">
      <c r="B220" s="13"/>
      <c r="D220" s="55"/>
      <c r="E220" s="13"/>
    </row>
    <row r="221" spans="2:5" ht="12.75">
      <c r="B221" s="13"/>
      <c r="D221" s="55"/>
      <c r="E221" s="13"/>
    </row>
    <row r="222" spans="2:5" ht="12.75">
      <c r="B222" s="13"/>
      <c r="D222" s="55"/>
      <c r="E222" s="13"/>
    </row>
    <row r="223" spans="2:5" ht="12.75">
      <c r="B223" s="13"/>
      <c r="D223" s="55"/>
      <c r="E223" s="13"/>
    </row>
    <row r="224" spans="2:5" ht="12.75">
      <c r="B224" s="13"/>
      <c r="D224" s="55"/>
      <c r="E224" s="13"/>
    </row>
    <row r="225" spans="2:5" ht="12.75">
      <c r="B225" s="13"/>
      <c r="D225" s="55"/>
      <c r="E225" s="13"/>
    </row>
    <row r="226" spans="2:5" ht="12.75">
      <c r="B226" s="13"/>
      <c r="D226" s="55"/>
      <c r="E226" s="13"/>
    </row>
    <row r="227" spans="2:5" ht="12.75">
      <c r="B227" s="13"/>
      <c r="D227" s="55"/>
      <c r="E227" s="13"/>
    </row>
    <row r="228" spans="2:5" ht="12.75">
      <c r="B228" s="13"/>
      <c r="D228" s="55"/>
      <c r="E228" s="13"/>
    </row>
    <row r="229" spans="2:5" ht="12.75">
      <c r="B229" s="13"/>
      <c r="D229" s="55"/>
      <c r="E229" s="13"/>
    </row>
    <row r="230" spans="2:5" ht="12.75">
      <c r="B230" s="13"/>
      <c r="D230" s="55"/>
      <c r="E230" s="13"/>
    </row>
    <row r="231" spans="2:5" ht="12.75">
      <c r="B231" s="13"/>
      <c r="D231" s="55"/>
      <c r="E231" s="13"/>
    </row>
    <row r="232" spans="2:5" ht="12.75">
      <c r="B232" s="13"/>
      <c r="D232" s="55"/>
      <c r="E232" s="13"/>
    </row>
    <row r="233" spans="2:5" ht="12.75">
      <c r="B233" s="13"/>
      <c r="D233" s="55"/>
      <c r="E233" s="13"/>
    </row>
    <row r="234" spans="2:5" ht="12.75">
      <c r="B234" s="13"/>
      <c r="D234" s="55"/>
      <c r="E234" s="13"/>
    </row>
    <row r="235" spans="2:5" ht="12.75">
      <c r="B235" s="13"/>
      <c r="D235" s="55"/>
      <c r="E235" s="13"/>
    </row>
    <row r="236" spans="2:5" ht="12.75">
      <c r="B236" s="13"/>
      <c r="D236" s="55"/>
      <c r="E236" s="13"/>
    </row>
    <row r="237" spans="2:5" ht="12.75">
      <c r="B237" s="13"/>
      <c r="D237" s="55"/>
      <c r="E237" s="13"/>
    </row>
    <row r="238" spans="2:5" ht="12.75">
      <c r="B238" s="13"/>
      <c r="D238" s="55"/>
      <c r="E238" s="13"/>
    </row>
    <row r="239" spans="2:5" ht="12.75">
      <c r="B239" s="13"/>
      <c r="D239" s="55"/>
      <c r="E239" s="13"/>
    </row>
    <row r="240" spans="2:5" ht="12.75">
      <c r="B240" s="13"/>
      <c r="D240" s="55"/>
      <c r="E240" s="13"/>
    </row>
    <row r="241" spans="2:5" ht="12.75">
      <c r="B241" s="13"/>
      <c r="D241" s="55"/>
      <c r="E241" s="13"/>
    </row>
    <row r="242" spans="2:5" ht="12.75">
      <c r="B242" s="13"/>
      <c r="D242" s="55"/>
      <c r="E242" s="13"/>
    </row>
    <row r="243" spans="2:5" ht="12.75">
      <c r="B243" s="13"/>
      <c r="D243" s="55"/>
      <c r="E243" s="13"/>
    </row>
    <row r="244" spans="2:5" ht="12.75">
      <c r="B244" s="13"/>
      <c r="D244" s="55"/>
      <c r="E244" s="13"/>
    </row>
    <row r="245" spans="2:5" ht="12.75">
      <c r="B245" s="13"/>
      <c r="D245" s="55"/>
      <c r="E245" s="13"/>
    </row>
    <row r="246" spans="2:5" ht="12.75">
      <c r="B246" s="13"/>
      <c r="D246" s="55"/>
      <c r="E246" s="13"/>
    </row>
    <row r="247" spans="2:5" ht="12.75">
      <c r="B247" s="13"/>
      <c r="D247" s="55"/>
      <c r="E247" s="13"/>
    </row>
    <row r="248" spans="2:5" ht="12.75">
      <c r="B248" s="13"/>
      <c r="D248" s="55"/>
      <c r="E248" s="13"/>
    </row>
    <row r="249" spans="2:5" ht="12.75">
      <c r="B249" s="13"/>
      <c r="D249" s="55"/>
      <c r="E249" s="13"/>
    </row>
    <row r="250" spans="2:5" ht="12.75">
      <c r="B250" s="13"/>
      <c r="D250" s="55"/>
      <c r="E250" s="13"/>
    </row>
    <row r="251" spans="2:5" ht="12.75">
      <c r="B251" s="13"/>
      <c r="D251" s="55"/>
      <c r="E251" s="13"/>
    </row>
    <row r="252" spans="2:5" ht="12.75">
      <c r="B252" s="13"/>
      <c r="D252" s="55"/>
      <c r="E252" s="13"/>
    </row>
    <row r="253" spans="2:5" ht="12.75">
      <c r="B253" s="13"/>
      <c r="D253" s="55"/>
      <c r="E253" s="13"/>
    </row>
    <row r="254" spans="2:5" ht="12.75">
      <c r="B254" s="13"/>
      <c r="D254" s="55"/>
      <c r="E254" s="13"/>
    </row>
    <row r="255" spans="2:5" ht="12.75">
      <c r="B255" s="13"/>
      <c r="D255" s="55"/>
      <c r="E255" s="13"/>
    </row>
    <row r="256" spans="2:5" ht="12.75">
      <c r="B256" s="13"/>
      <c r="D256" s="55"/>
      <c r="E256" s="13"/>
    </row>
    <row r="257" spans="2:5" ht="12.75">
      <c r="B257" s="13"/>
      <c r="D257" s="55"/>
      <c r="E257" s="13"/>
    </row>
    <row r="258" spans="2:5" ht="12.75">
      <c r="B258" s="13"/>
      <c r="D258" s="55"/>
      <c r="E258" s="13"/>
    </row>
    <row r="259" spans="2:5" ht="12.75">
      <c r="B259" s="13"/>
      <c r="D259" s="55"/>
      <c r="E259" s="13"/>
    </row>
    <row r="260" spans="2:5" ht="12.75">
      <c r="B260" s="13"/>
      <c r="D260" s="55"/>
      <c r="E260" s="13"/>
    </row>
    <row r="261" spans="2:5" ht="12.75">
      <c r="B261" s="13"/>
      <c r="D261" s="55"/>
      <c r="E261" s="13"/>
    </row>
    <row r="262" spans="2:5" ht="12.75">
      <c r="B262" s="13"/>
      <c r="D262" s="55"/>
      <c r="E262" s="13"/>
    </row>
    <row r="263" spans="2:5" ht="12.75">
      <c r="B263" s="13"/>
      <c r="D263" s="55"/>
      <c r="E263" s="13"/>
    </row>
    <row r="264" spans="2:5" ht="12.75">
      <c r="B264" s="13"/>
      <c r="D264" s="55"/>
      <c r="E264" s="13"/>
    </row>
    <row r="265" spans="2:5" ht="12.75">
      <c r="B265" s="13"/>
      <c r="D265" s="55"/>
      <c r="E265" s="13"/>
    </row>
    <row r="266" spans="2:5" ht="12.75">
      <c r="B266" s="13"/>
      <c r="D266" s="55"/>
      <c r="E266" s="13"/>
    </row>
    <row r="267" spans="2:5" ht="12.75">
      <c r="B267" s="13"/>
      <c r="D267" s="55"/>
      <c r="E267" s="13"/>
    </row>
    <row r="268" spans="2:5" ht="12.75">
      <c r="B268" s="13"/>
      <c r="D268" s="55"/>
      <c r="E268" s="13"/>
    </row>
    <row r="269" spans="2:5" ht="12.75">
      <c r="B269" s="13"/>
      <c r="D269" s="55"/>
      <c r="E269" s="13"/>
    </row>
    <row r="270" spans="2:5" ht="12.75">
      <c r="B270" s="13"/>
      <c r="D270" s="55"/>
      <c r="E270" s="13"/>
    </row>
    <row r="271" spans="2:5" ht="12.75">
      <c r="B271" s="13"/>
      <c r="D271" s="55"/>
      <c r="E271" s="13"/>
    </row>
    <row r="272" spans="2:5" ht="12.75">
      <c r="B272" s="13"/>
      <c r="D272" s="55"/>
      <c r="E272" s="13"/>
    </row>
    <row r="273" spans="2:5" ht="12.75">
      <c r="B273" s="13"/>
      <c r="D273" s="55"/>
      <c r="E273" s="13"/>
    </row>
    <row r="274" spans="2:5" ht="12.75">
      <c r="B274" s="13"/>
      <c r="D274" s="55"/>
      <c r="E274" s="13"/>
    </row>
    <row r="275" spans="2:5" ht="12.75">
      <c r="B275" s="13"/>
      <c r="D275" s="55"/>
      <c r="E275" s="13"/>
    </row>
    <row r="276" spans="2:5" ht="12.75">
      <c r="B276" s="13"/>
      <c r="D276" s="55"/>
      <c r="E276" s="13"/>
    </row>
    <row r="277" spans="2:5" ht="12.75">
      <c r="B277" s="13"/>
      <c r="D277" s="55"/>
      <c r="E277" s="13"/>
    </row>
    <row r="278" spans="2:5" ht="12.75">
      <c r="B278" s="13"/>
      <c r="D278" s="55"/>
      <c r="E278" s="13"/>
    </row>
    <row r="279" spans="2:5" ht="12.75">
      <c r="B279" s="13"/>
      <c r="D279" s="55"/>
      <c r="E279" s="13"/>
    </row>
    <row r="280" spans="2:5" ht="12.75">
      <c r="B280" s="13"/>
      <c r="D280" s="55"/>
      <c r="E280" s="13"/>
    </row>
    <row r="281" spans="2:5" ht="12.75">
      <c r="B281" s="13"/>
      <c r="D281" s="55"/>
      <c r="E281" s="13"/>
    </row>
    <row r="282" spans="2:5" ht="12.75">
      <c r="B282" s="13"/>
      <c r="D282" s="55"/>
      <c r="E282" s="13"/>
    </row>
    <row r="283" spans="2:5" ht="12.75">
      <c r="B283" s="13"/>
      <c r="D283" s="55"/>
      <c r="E283" s="13"/>
    </row>
    <row r="284" spans="2:5" ht="12.75">
      <c r="B284" s="13"/>
      <c r="D284" s="55"/>
      <c r="E284" s="13"/>
    </row>
    <row r="285" spans="2:5" ht="12.75">
      <c r="B285" s="13"/>
      <c r="D285" s="55"/>
      <c r="E285" s="13"/>
    </row>
    <row r="286" spans="2:5" ht="12.75">
      <c r="B286" s="13"/>
      <c r="D286" s="55"/>
      <c r="E286" s="13"/>
    </row>
    <row r="287" spans="2:5" ht="12.75">
      <c r="B287" s="13"/>
      <c r="D287" s="55"/>
      <c r="E287" s="13"/>
    </row>
    <row r="288" spans="2:5" ht="12.75">
      <c r="B288" s="13"/>
      <c r="D288" s="55"/>
      <c r="E288" s="13"/>
    </row>
    <row r="289" spans="2:5" ht="12.75">
      <c r="B289" s="13"/>
      <c r="D289" s="55"/>
      <c r="E289" s="13"/>
    </row>
    <row r="290" spans="2:5" ht="12.75">
      <c r="B290" s="13"/>
      <c r="D290" s="55"/>
      <c r="E290" s="13"/>
    </row>
    <row r="291" spans="2:5" ht="12.75">
      <c r="B291" s="13"/>
      <c r="D291" s="55"/>
      <c r="E291" s="13"/>
    </row>
    <row r="292" spans="2:5" ht="12.75">
      <c r="B292" s="13"/>
      <c r="D292" s="55"/>
      <c r="E292" s="13"/>
    </row>
    <row r="293" spans="2:5" ht="12.75">
      <c r="B293" s="13"/>
      <c r="D293" s="55"/>
      <c r="E293" s="13"/>
    </row>
    <row r="294" spans="2:5" ht="12.75">
      <c r="B294" s="13"/>
      <c r="D294" s="55"/>
      <c r="E294" s="13"/>
    </row>
    <row r="295" spans="2:5" ht="12.75">
      <c r="B295" s="13"/>
      <c r="D295" s="55"/>
      <c r="E295" s="13"/>
    </row>
    <row r="296" spans="2:5" ht="12.75">
      <c r="B296" s="13"/>
      <c r="D296" s="55"/>
      <c r="E296" s="13"/>
    </row>
    <row r="297" spans="2:5" ht="12.75">
      <c r="B297" s="13"/>
      <c r="D297" s="55"/>
      <c r="E297" s="13"/>
    </row>
    <row r="298" spans="2:5" ht="12.75">
      <c r="B298" s="13"/>
      <c r="D298" s="55"/>
      <c r="E298" s="13"/>
    </row>
    <row r="299" spans="2:5" ht="12.75">
      <c r="B299" s="13"/>
      <c r="D299" s="55"/>
      <c r="E299" s="13"/>
    </row>
    <row r="300" spans="2:5" ht="12.75">
      <c r="B300" s="13"/>
      <c r="D300" s="55"/>
      <c r="E300" s="13"/>
    </row>
    <row r="301" spans="2:5" ht="12.75">
      <c r="B301" s="13"/>
      <c r="D301" s="55"/>
      <c r="E301" s="13"/>
    </row>
    <row r="302" spans="2:5" ht="12.75">
      <c r="B302" s="13"/>
      <c r="D302" s="55"/>
      <c r="E302" s="13"/>
    </row>
    <row r="303" spans="2:5" ht="12.75">
      <c r="B303" s="13"/>
      <c r="D303" s="55"/>
      <c r="E303" s="13"/>
    </row>
    <row r="304" spans="2:5" ht="12.75">
      <c r="B304" s="13"/>
      <c r="D304" s="55"/>
      <c r="E304" s="13"/>
    </row>
    <row r="305" spans="2:5" ht="12.75">
      <c r="B305" s="13"/>
      <c r="D305" s="55"/>
      <c r="E305" s="13"/>
    </row>
    <row r="306" spans="2:5" ht="12.75">
      <c r="B306" s="13"/>
      <c r="D306" s="55"/>
      <c r="E306" s="13"/>
    </row>
    <row r="307" spans="2:5" ht="12.75">
      <c r="B307" s="13"/>
      <c r="D307" s="55"/>
      <c r="E307" s="13"/>
    </row>
    <row r="308" spans="2:5" ht="12.75">
      <c r="B308" s="13"/>
      <c r="D308" s="55"/>
      <c r="E308" s="13"/>
    </row>
    <row r="309" spans="2:5" ht="12.75">
      <c r="B309" s="13"/>
      <c r="D309" s="55"/>
      <c r="E309" s="13"/>
    </row>
    <row r="310" spans="2:5" ht="12.75">
      <c r="B310" s="13"/>
      <c r="D310" s="55"/>
      <c r="E310" s="13"/>
    </row>
    <row r="311" spans="2:5" ht="12.75">
      <c r="B311" s="13"/>
      <c r="D311" s="55"/>
      <c r="E311" s="13"/>
    </row>
    <row r="312" spans="2:5" ht="12.75">
      <c r="B312" s="13"/>
      <c r="D312" s="55"/>
      <c r="E312" s="13"/>
    </row>
    <row r="313" spans="2:5" ht="12.75">
      <c r="B313" s="13"/>
      <c r="D313" s="55"/>
      <c r="E313" s="13"/>
    </row>
    <row r="314" spans="2:5" ht="12.75">
      <c r="B314" s="13"/>
      <c r="D314" s="55"/>
      <c r="E314" s="13"/>
    </row>
    <row r="315" spans="2:5" ht="12.75">
      <c r="B315" s="13"/>
      <c r="D315" s="55"/>
      <c r="E315" s="13"/>
    </row>
    <row r="316" spans="2:5" ht="12.75">
      <c r="B316" s="13"/>
      <c r="D316" s="55"/>
      <c r="E316" s="13"/>
    </row>
    <row r="317" spans="2:5" ht="12.75">
      <c r="B317" s="13"/>
      <c r="D317" s="55"/>
      <c r="E317" s="13"/>
    </row>
    <row r="318" spans="2:5" ht="12.75">
      <c r="B318" s="13"/>
      <c r="D318" s="55"/>
      <c r="E318" s="13"/>
    </row>
    <row r="319" spans="2:5" ht="12.75">
      <c r="B319" s="13"/>
      <c r="D319" s="55"/>
      <c r="E319" s="13"/>
    </row>
    <row r="320" spans="2:5" ht="12.75">
      <c r="B320" s="13"/>
      <c r="D320" s="55"/>
      <c r="E320" s="13"/>
    </row>
    <row r="321" spans="2:5" ht="12.75">
      <c r="B321" s="13"/>
      <c r="D321" s="55"/>
      <c r="E321" s="13"/>
    </row>
    <row r="322" spans="2:5" ht="12.75">
      <c r="B322" s="13"/>
      <c r="D322" s="55"/>
      <c r="E322" s="13"/>
    </row>
    <row r="323" spans="2:5" ht="12.75">
      <c r="B323" s="13"/>
      <c r="D323" s="55"/>
      <c r="E323" s="13"/>
    </row>
    <row r="324" spans="2:5" ht="12.75">
      <c r="B324" s="13"/>
      <c r="D324" s="55"/>
      <c r="E324" s="13"/>
    </row>
    <row r="325" spans="2:5" ht="12.75">
      <c r="B325" s="13"/>
      <c r="D325" s="55"/>
      <c r="E325" s="13"/>
    </row>
    <row r="326" spans="2:5" ht="12.75">
      <c r="B326" s="13"/>
      <c r="D326" s="55"/>
      <c r="E326" s="13"/>
    </row>
    <row r="327" spans="2:5" ht="12.75">
      <c r="B327" s="13"/>
      <c r="D327" s="55"/>
      <c r="E327" s="13"/>
    </row>
    <row r="328" spans="2:5" ht="12.75">
      <c r="B328" s="13"/>
      <c r="D328" s="55"/>
      <c r="E328" s="13"/>
    </row>
    <row r="329" spans="2:5" ht="12.75">
      <c r="B329" s="13"/>
      <c r="D329" s="55"/>
      <c r="E329" s="13"/>
    </row>
    <row r="330" spans="2:5" ht="12.75">
      <c r="B330" s="13"/>
      <c r="D330" s="55"/>
      <c r="E330" s="13"/>
    </row>
    <row r="331" spans="2:5" ht="12.75">
      <c r="B331" s="13"/>
      <c r="D331" s="55"/>
      <c r="E331" s="13"/>
    </row>
    <row r="332" spans="2:5" ht="12.75">
      <c r="B332" s="13"/>
      <c r="D332" s="55"/>
      <c r="E332" s="13"/>
    </row>
    <row r="333" spans="2:5" ht="12.75">
      <c r="B333" s="13"/>
      <c r="D333" s="55"/>
      <c r="E333" s="13"/>
    </row>
    <row r="334" spans="2:5" ht="12.75">
      <c r="B334" s="13"/>
      <c r="D334" s="55"/>
      <c r="E334" s="13"/>
    </row>
    <row r="335" spans="2:5" ht="12.75">
      <c r="B335" s="13"/>
      <c r="D335" s="55"/>
      <c r="E335" s="13"/>
    </row>
    <row r="336" spans="2:5" ht="12.75">
      <c r="B336" s="13"/>
      <c r="D336" s="55"/>
      <c r="E336" s="13"/>
    </row>
    <row r="337" spans="2:5" ht="12.75">
      <c r="B337" s="13"/>
      <c r="D337" s="55"/>
      <c r="E337" s="13"/>
    </row>
    <row r="338" spans="2:5" ht="12.75">
      <c r="B338" s="13"/>
      <c r="D338" s="55"/>
      <c r="E338" s="13"/>
    </row>
    <row r="339" spans="2:5" ht="12.75">
      <c r="B339" s="13"/>
      <c r="D339" s="55"/>
      <c r="E339" s="13"/>
    </row>
    <row r="340" spans="2:5" ht="12.75">
      <c r="B340" s="13"/>
      <c r="D340" s="55"/>
      <c r="E340" s="13"/>
    </row>
    <row r="341" spans="2:5" ht="12.75">
      <c r="B341" s="13"/>
      <c r="D341" s="55"/>
      <c r="E341" s="13"/>
    </row>
    <row r="342" spans="2:5" ht="12.75">
      <c r="B342" s="13"/>
      <c r="D342" s="55"/>
      <c r="E342" s="13"/>
    </row>
    <row r="343" spans="2:5" ht="12.75">
      <c r="B343" s="13"/>
      <c r="D343" s="55"/>
      <c r="E343" s="13"/>
    </row>
    <row r="344" spans="2:5" ht="12.75">
      <c r="B344" s="13"/>
      <c r="D344" s="55"/>
      <c r="E344" s="13"/>
    </row>
    <row r="345" spans="2:5" ht="12.75">
      <c r="B345" s="13"/>
      <c r="D345" s="55"/>
      <c r="E345" s="13"/>
    </row>
    <row r="346" spans="2:5" ht="12.75">
      <c r="B346" s="13"/>
      <c r="D346" s="55"/>
      <c r="E346" s="13"/>
    </row>
    <row r="347" spans="2:5" ht="12.75">
      <c r="B347" s="13"/>
      <c r="D347" s="55"/>
      <c r="E347" s="13"/>
    </row>
    <row r="348" spans="2:5" ht="12.75">
      <c r="B348" s="13"/>
      <c r="D348" s="55"/>
      <c r="E348" s="13"/>
    </row>
    <row r="349" spans="2:5" ht="12.75">
      <c r="B349" s="13"/>
      <c r="D349" s="55"/>
      <c r="E349" s="13"/>
    </row>
    <row r="350" spans="2:5" ht="12.75">
      <c r="B350" s="13"/>
      <c r="D350" s="55"/>
      <c r="E350" s="13"/>
    </row>
    <row r="351" spans="2:5" ht="12.75">
      <c r="B351" s="13"/>
      <c r="D351" s="55"/>
      <c r="E351" s="13"/>
    </row>
    <row r="352" spans="2:5" ht="12.75">
      <c r="B352" s="13"/>
      <c r="D352" s="55"/>
      <c r="E352" s="13"/>
    </row>
    <row r="353" spans="2:5" ht="12.75">
      <c r="B353" s="13"/>
      <c r="E353" s="13"/>
    </row>
    <row r="354" spans="2:5" ht="12.75">
      <c r="B354" s="13"/>
      <c r="E354" s="13"/>
    </row>
    <row r="355" spans="2:5" ht="12.75">
      <c r="B355" s="13"/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79"/>
  <sheetViews>
    <sheetView workbookViewId="0" topLeftCell="A91">
      <selection activeCell="D110" sqref="D110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9" customFormat="1" ht="14.25">
      <c r="A1" s="22" t="s">
        <v>221</v>
      </c>
      <c r="B1"/>
    </row>
    <row r="2" spans="1:2" s="39" customFormat="1" ht="14.25" customHeight="1">
      <c r="A2" s="40" t="s">
        <v>170</v>
      </c>
      <c r="B2"/>
    </row>
    <row r="3" spans="1:2" s="39" customFormat="1" ht="14.25" customHeight="1">
      <c r="A3" s="40"/>
      <c r="B3"/>
    </row>
    <row r="4" spans="1:8" s="39" customFormat="1" ht="14.25" customHeight="1">
      <c r="A4" s="133" t="s">
        <v>235</v>
      </c>
      <c r="B4"/>
      <c r="D4" s="1" t="s">
        <v>205</v>
      </c>
      <c r="H4" s="134" t="s">
        <v>206</v>
      </c>
    </row>
    <row r="5" spans="1:5" ht="12.75" customHeight="1">
      <c r="A5" s="142" t="s">
        <v>155</v>
      </c>
      <c r="B5" s="145" t="s">
        <v>156</v>
      </c>
      <c r="C5" s="149" t="s">
        <v>195</v>
      </c>
      <c r="D5" s="140" t="s">
        <v>209</v>
      </c>
      <c r="E5" s="140" t="s">
        <v>164</v>
      </c>
    </row>
    <row r="6" spans="1:5" ht="24.75" customHeight="1">
      <c r="A6" s="143"/>
      <c r="B6" s="146"/>
      <c r="C6" s="150"/>
      <c r="D6" s="148"/>
      <c r="E6" s="148"/>
    </row>
    <row r="7" spans="1:5" s="25" customFormat="1" ht="15.75" customHeight="1">
      <c r="A7" s="144"/>
      <c r="B7" s="147"/>
      <c r="C7" s="151"/>
      <c r="D7" s="141"/>
      <c r="E7" s="141"/>
    </row>
    <row r="8" spans="1:5" s="25" customFormat="1" ht="12.75">
      <c r="A8" s="45"/>
      <c r="B8" s="54" t="s">
        <v>0</v>
      </c>
      <c r="C8" s="54">
        <v>393222</v>
      </c>
      <c r="D8" s="58">
        <v>5380053</v>
      </c>
      <c r="E8" s="59">
        <v>7.308887105758995</v>
      </c>
    </row>
    <row r="9" spans="1:5" ht="12.75">
      <c r="A9" s="44">
        <v>1</v>
      </c>
      <c r="B9" s="10" t="s">
        <v>57</v>
      </c>
      <c r="C9" s="10">
        <v>18353</v>
      </c>
      <c r="D9" s="17">
        <v>82863</v>
      </c>
      <c r="E9" s="52">
        <v>22.148606736420355</v>
      </c>
    </row>
    <row r="10" spans="1:5" ht="12.75">
      <c r="A10" s="44">
        <v>2</v>
      </c>
      <c r="B10" s="10" t="s">
        <v>56</v>
      </c>
      <c r="C10" s="10">
        <v>8677</v>
      </c>
      <c r="D10" s="17">
        <v>40786</v>
      </c>
      <c r="E10" s="52">
        <v>21.274456921492668</v>
      </c>
    </row>
    <row r="11" spans="1:5" ht="12.75">
      <c r="A11" s="44">
        <v>3</v>
      </c>
      <c r="B11" s="10" t="s">
        <v>84</v>
      </c>
      <c r="C11" s="63">
        <v>11556</v>
      </c>
      <c r="D11" s="64">
        <v>61794</v>
      </c>
      <c r="E11" s="52">
        <v>18.70084474220798</v>
      </c>
    </row>
    <row r="12" spans="1:5" ht="12.75">
      <c r="A12" s="44">
        <v>4</v>
      </c>
      <c r="B12" s="10" t="s">
        <v>65</v>
      </c>
      <c r="C12" s="10">
        <v>12024</v>
      </c>
      <c r="D12" s="17">
        <v>64536</v>
      </c>
      <c r="E12" s="52">
        <v>18.631461509854965</v>
      </c>
    </row>
    <row r="13" spans="1:5" ht="12.75">
      <c r="A13" s="44">
        <v>5</v>
      </c>
      <c r="B13" s="10" t="s">
        <v>87</v>
      </c>
      <c r="C13" s="63">
        <v>19141</v>
      </c>
      <c r="D13" s="64">
        <v>104268</v>
      </c>
      <c r="E13" s="52">
        <v>18.357501822227338</v>
      </c>
    </row>
    <row r="14" spans="1:5" ht="12.75">
      <c r="A14" s="44">
        <v>6</v>
      </c>
      <c r="B14" s="10" t="s">
        <v>58</v>
      </c>
      <c r="C14" s="10">
        <v>8170</v>
      </c>
      <c r="D14" s="17">
        <v>46446</v>
      </c>
      <c r="E14" s="52">
        <v>17.590319941437368</v>
      </c>
    </row>
    <row r="15" spans="1:5" ht="12.75">
      <c r="A15" s="44">
        <v>7</v>
      </c>
      <c r="B15" s="10" t="s">
        <v>77</v>
      </c>
      <c r="C15" s="10">
        <v>4869</v>
      </c>
      <c r="D15" s="17">
        <v>30922</v>
      </c>
      <c r="E15" s="52">
        <v>15.746070758683139</v>
      </c>
    </row>
    <row r="16" spans="1:5" ht="12.75">
      <c r="A16" s="44">
        <v>8</v>
      </c>
      <c r="B16" s="10" t="s">
        <v>70</v>
      </c>
      <c r="C16" s="63">
        <v>8379</v>
      </c>
      <c r="D16" s="64">
        <v>54984</v>
      </c>
      <c r="E16" s="52">
        <v>15.238978611959844</v>
      </c>
    </row>
    <row r="17" spans="1:5" ht="12.75">
      <c r="A17" s="44">
        <v>9</v>
      </c>
      <c r="B17" s="10" t="s">
        <v>82</v>
      </c>
      <c r="C17" s="10">
        <v>16606</v>
      </c>
      <c r="D17" s="17">
        <v>109434</v>
      </c>
      <c r="E17" s="52">
        <v>15.174443043295502</v>
      </c>
    </row>
    <row r="18" spans="1:5" ht="12.75">
      <c r="A18" s="44">
        <v>10</v>
      </c>
      <c r="B18" s="10" t="s">
        <v>85</v>
      </c>
      <c r="C18" s="63">
        <v>3512</v>
      </c>
      <c r="D18" s="64">
        <v>23519</v>
      </c>
      <c r="E18" s="52">
        <v>14.932607678897913</v>
      </c>
    </row>
    <row r="19" spans="1:5" ht="12.75">
      <c r="A19" s="44">
        <v>11</v>
      </c>
      <c r="B19" s="10" t="s">
        <v>75</v>
      </c>
      <c r="C19" s="63">
        <v>10610</v>
      </c>
      <c r="D19" s="64">
        <v>77196</v>
      </c>
      <c r="E19" s="52">
        <v>13.744235452614125</v>
      </c>
    </row>
    <row r="20" spans="1:5" ht="12.75">
      <c r="A20" s="44">
        <v>12</v>
      </c>
      <c r="B20" s="10" t="s">
        <v>86</v>
      </c>
      <c r="C20" s="10">
        <v>12778</v>
      </c>
      <c r="D20" s="17">
        <v>94584</v>
      </c>
      <c r="E20" s="52">
        <v>13.50968451323691</v>
      </c>
    </row>
    <row r="21" spans="1:5" ht="12.75">
      <c r="A21" s="44">
        <v>13</v>
      </c>
      <c r="B21" s="10" t="s">
        <v>66</v>
      </c>
      <c r="C21" s="63">
        <v>4257</v>
      </c>
      <c r="D21" s="64">
        <v>32126</v>
      </c>
      <c r="E21" s="52">
        <v>13.250949386789515</v>
      </c>
    </row>
    <row r="22" spans="1:5" ht="12.75">
      <c r="A22" s="44">
        <v>14</v>
      </c>
      <c r="B22" s="10" t="s">
        <v>54</v>
      </c>
      <c r="C22" s="10">
        <v>9594</v>
      </c>
      <c r="D22" s="17">
        <v>73189</v>
      </c>
      <c r="E22" s="52">
        <v>13.108527237699654</v>
      </c>
    </row>
    <row r="23" spans="1:5" ht="12.75">
      <c r="A23" s="44">
        <v>15</v>
      </c>
      <c r="B23" s="10" t="s">
        <v>83</v>
      </c>
      <c r="C23" s="10">
        <v>14114</v>
      </c>
      <c r="D23" s="17">
        <v>109266</v>
      </c>
      <c r="E23" s="52">
        <v>12.917101385609431</v>
      </c>
    </row>
    <row r="24" spans="1:5" ht="12.75">
      <c r="A24" s="44">
        <v>16</v>
      </c>
      <c r="B24" s="10" t="s">
        <v>55</v>
      </c>
      <c r="C24" s="10">
        <v>2804</v>
      </c>
      <c r="D24" s="17">
        <v>22959</v>
      </c>
      <c r="E24" s="52">
        <v>12.213075482381637</v>
      </c>
    </row>
    <row r="25" spans="1:5" ht="12.75">
      <c r="A25" s="44">
        <v>17</v>
      </c>
      <c r="B25" s="10" t="s">
        <v>53</v>
      </c>
      <c r="C25" s="10">
        <v>2656</v>
      </c>
      <c r="D25" s="17">
        <v>22706</v>
      </c>
      <c r="E25" s="52">
        <v>11.697348718400423</v>
      </c>
    </row>
    <row r="26" spans="1:5" ht="12.75">
      <c r="A26" s="44">
        <v>18</v>
      </c>
      <c r="B26" s="10" t="s">
        <v>67</v>
      </c>
      <c r="C26" s="10">
        <v>1448</v>
      </c>
      <c r="D26" s="17">
        <v>12477</v>
      </c>
      <c r="E26" s="52">
        <v>11.605353851085997</v>
      </c>
    </row>
    <row r="27" spans="1:5" ht="12.75">
      <c r="A27" s="44">
        <v>19</v>
      </c>
      <c r="B27" s="10" t="s">
        <v>30</v>
      </c>
      <c r="C27" s="10">
        <v>13274</v>
      </c>
      <c r="D27" s="17">
        <v>119205</v>
      </c>
      <c r="E27" s="52">
        <v>11.135438949708485</v>
      </c>
    </row>
    <row r="28" spans="1:5" ht="12.75">
      <c r="A28" s="44">
        <v>20</v>
      </c>
      <c r="B28" s="10" t="s">
        <v>73</v>
      </c>
      <c r="C28" s="10">
        <v>2033</v>
      </c>
      <c r="D28" s="17">
        <v>20932</v>
      </c>
      <c r="E28" s="52">
        <v>9.712402063825722</v>
      </c>
    </row>
    <row r="29" spans="1:5" ht="12.75">
      <c r="A29" s="44">
        <v>21</v>
      </c>
      <c r="B29" s="10" t="s">
        <v>60</v>
      </c>
      <c r="C29" s="10">
        <v>2546</v>
      </c>
      <c r="D29" s="17">
        <v>27427</v>
      </c>
      <c r="E29" s="52">
        <v>9.282823495096073</v>
      </c>
    </row>
    <row r="30" spans="1:5" ht="12" customHeight="1">
      <c r="A30" s="44">
        <v>22</v>
      </c>
      <c r="B30" s="10" t="s">
        <v>63</v>
      </c>
      <c r="C30" s="10">
        <v>7058</v>
      </c>
      <c r="D30" s="17">
        <v>76340</v>
      </c>
      <c r="E30" s="52">
        <v>9.245480744039822</v>
      </c>
    </row>
    <row r="31" spans="1:5" ht="12.75" customHeight="1">
      <c r="A31" s="44">
        <v>23</v>
      </c>
      <c r="B31" s="10" t="s">
        <v>51</v>
      </c>
      <c r="C31" s="10">
        <v>5929</v>
      </c>
      <c r="D31" s="17">
        <v>65326</v>
      </c>
      <c r="E31" s="52">
        <v>9.076018736796987</v>
      </c>
    </row>
    <row r="32" spans="1:5" ht="12.75">
      <c r="A32" s="44">
        <v>24</v>
      </c>
      <c r="B32" s="10" t="s">
        <v>69</v>
      </c>
      <c r="C32" s="10">
        <v>14446</v>
      </c>
      <c r="D32" s="17">
        <v>163102</v>
      </c>
      <c r="E32" s="52">
        <v>8.85703424850707</v>
      </c>
    </row>
    <row r="33" spans="1:5" ht="12.75">
      <c r="A33" s="44">
        <v>25</v>
      </c>
      <c r="B33" s="10" t="s">
        <v>50</v>
      </c>
      <c r="C33" s="10">
        <v>1495</v>
      </c>
      <c r="D33" s="17">
        <v>17037</v>
      </c>
      <c r="E33" s="52">
        <v>8.775019076128427</v>
      </c>
    </row>
    <row r="34" spans="1:5" ht="12.75">
      <c r="A34" s="44">
        <v>26</v>
      </c>
      <c r="B34" s="10" t="s">
        <v>72</v>
      </c>
      <c r="C34" s="63">
        <v>4470</v>
      </c>
      <c r="D34" s="64">
        <v>51276</v>
      </c>
      <c r="E34" s="52">
        <v>8.717528668382869</v>
      </c>
    </row>
    <row r="35" spans="1:5" ht="12.75">
      <c r="A35" s="44">
        <v>27</v>
      </c>
      <c r="B35" s="10" t="s">
        <v>74</v>
      </c>
      <c r="C35" s="10">
        <v>2877</v>
      </c>
      <c r="D35" s="17">
        <v>33424</v>
      </c>
      <c r="E35" s="52">
        <v>8.60758736237434</v>
      </c>
    </row>
    <row r="36" spans="1:5" ht="12.75">
      <c r="A36" s="44">
        <v>28</v>
      </c>
      <c r="B36" s="10" t="s">
        <v>52</v>
      </c>
      <c r="C36" s="10">
        <v>2831</v>
      </c>
      <c r="D36" s="17">
        <v>33186</v>
      </c>
      <c r="E36" s="52">
        <v>8.530705719279213</v>
      </c>
    </row>
    <row r="37" spans="1:5" ht="12.75">
      <c r="A37" s="44">
        <v>29</v>
      </c>
      <c r="B37" s="10" t="s">
        <v>33</v>
      </c>
      <c r="C37" s="10">
        <v>4563</v>
      </c>
      <c r="D37" s="17">
        <v>53988</v>
      </c>
      <c r="E37" s="52">
        <v>8.451878195154478</v>
      </c>
    </row>
    <row r="38" spans="1:5" ht="12.75">
      <c r="A38" s="44">
        <v>30</v>
      </c>
      <c r="B38" s="10" t="s">
        <v>71</v>
      </c>
      <c r="C38" s="63">
        <v>3299</v>
      </c>
      <c r="D38" s="64">
        <v>39347</v>
      </c>
      <c r="E38" s="52">
        <v>8.384374920578443</v>
      </c>
    </row>
    <row r="39" spans="1:5" ht="12.75">
      <c r="A39" s="44">
        <v>31</v>
      </c>
      <c r="B39" s="10" t="s">
        <v>32</v>
      </c>
      <c r="C39" s="10">
        <v>12253</v>
      </c>
      <c r="D39" s="17">
        <v>148365</v>
      </c>
      <c r="E39" s="52">
        <v>8.258686347858323</v>
      </c>
    </row>
    <row r="40" spans="1:5" ht="12.75">
      <c r="A40" s="44">
        <v>32</v>
      </c>
      <c r="B40" s="10" t="s">
        <v>79</v>
      </c>
      <c r="C40" s="10">
        <v>6560</v>
      </c>
      <c r="D40" s="17">
        <v>79624</v>
      </c>
      <c r="E40" s="52">
        <v>8.238721993368832</v>
      </c>
    </row>
    <row r="41" spans="1:5" ht="12.75">
      <c r="A41" s="44">
        <v>33</v>
      </c>
      <c r="B41" s="10" t="s">
        <v>80</v>
      </c>
      <c r="C41" s="10">
        <v>2402</v>
      </c>
      <c r="D41" s="17">
        <v>30425</v>
      </c>
      <c r="E41" s="52">
        <v>7.894823336072308</v>
      </c>
    </row>
    <row r="42" spans="1:5" ht="12.75">
      <c r="A42" s="44">
        <v>34</v>
      </c>
      <c r="B42" s="10" t="s">
        <v>81</v>
      </c>
      <c r="C42" s="10">
        <v>4333</v>
      </c>
      <c r="D42" s="17">
        <v>56841</v>
      </c>
      <c r="E42" s="52">
        <v>7.623018595731954</v>
      </c>
    </row>
    <row r="43" spans="1:5" ht="12.75">
      <c r="A43" s="44">
        <v>35</v>
      </c>
      <c r="B43" s="10" t="s">
        <v>61</v>
      </c>
      <c r="C43" s="10">
        <v>3635</v>
      </c>
      <c r="D43" s="17">
        <v>47826</v>
      </c>
      <c r="E43" s="52">
        <v>7.600468364487935</v>
      </c>
    </row>
    <row r="44" spans="1:5" ht="12.75">
      <c r="A44" s="44">
        <v>36</v>
      </c>
      <c r="B44" s="10" t="s">
        <v>29</v>
      </c>
      <c r="C44" s="10">
        <v>7882</v>
      </c>
      <c r="D44" s="17">
        <v>107355</v>
      </c>
      <c r="E44" s="52">
        <v>7.34199618089516</v>
      </c>
    </row>
    <row r="45" spans="1:5" ht="12.75">
      <c r="A45" s="44">
        <v>37</v>
      </c>
      <c r="B45" s="10" t="s">
        <v>68</v>
      </c>
      <c r="C45" s="10">
        <v>7521</v>
      </c>
      <c r="D45" s="17">
        <v>104356</v>
      </c>
      <c r="E45" s="52">
        <v>7.207060446931656</v>
      </c>
    </row>
    <row r="46" spans="1:5" ht="12.75">
      <c r="A46" s="44">
        <v>38</v>
      </c>
      <c r="B46" s="10" t="s">
        <v>64</v>
      </c>
      <c r="C46" s="10">
        <v>4426</v>
      </c>
      <c r="D46" s="17">
        <v>64718</v>
      </c>
      <c r="E46" s="52">
        <v>6.838901078525295</v>
      </c>
    </row>
    <row r="47" spans="1:5" ht="12.75">
      <c r="A47" s="44">
        <v>39</v>
      </c>
      <c r="B47" s="10" t="s">
        <v>78</v>
      </c>
      <c r="C47" s="10">
        <v>4642</v>
      </c>
      <c r="D47" s="17">
        <v>68391</v>
      </c>
      <c r="E47" s="52">
        <v>6.787442792180258</v>
      </c>
    </row>
    <row r="48" spans="1:5" ht="12.75">
      <c r="A48" s="44">
        <v>40</v>
      </c>
      <c r="B48" s="10" t="s">
        <v>35</v>
      </c>
      <c r="C48" s="10">
        <v>2810</v>
      </c>
      <c r="D48" s="17">
        <v>43220</v>
      </c>
      <c r="E48" s="52">
        <v>6.501619620546044</v>
      </c>
    </row>
    <row r="49" spans="1:5" ht="12.75">
      <c r="A49" s="44">
        <v>41</v>
      </c>
      <c r="B49" s="10" t="s">
        <v>12</v>
      </c>
      <c r="C49" s="10">
        <v>6133</v>
      </c>
      <c r="D49" s="17">
        <v>94849</v>
      </c>
      <c r="E49" s="52">
        <v>6.466067117207351</v>
      </c>
    </row>
    <row r="50" spans="1:5" ht="12.75">
      <c r="A50" s="44">
        <v>42</v>
      </c>
      <c r="B50" s="10" t="s">
        <v>45</v>
      </c>
      <c r="C50" s="10">
        <v>1029</v>
      </c>
      <c r="D50" s="17">
        <v>16731</v>
      </c>
      <c r="E50" s="52">
        <v>6.150259996413842</v>
      </c>
    </row>
    <row r="51" spans="1:5" ht="12.75" customHeight="1">
      <c r="A51" s="44">
        <v>43</v>
      </c>
      <c r="B51" s="10" t="s">
        <v>39</v>
      </c>
      <c r="C51" s="10">
        <v>2313</v>
      </c>
      <c r="D51" s="17">
        <v>39429</v>
      </c>
      <c r="E51" s="52">
        <v>5.866240584341475</v>
      </c>
    </row>
    <row r="52" spans="1:5" ht="12.75" customHeight="1">
      <c r="A52" s="44">
        <v>44</v>
      </c>
      <c r="B52" s="10" t="s">
        <v>44</v>
      </c>
      <c r="C52" s="10">
        <v>3415</v>
      </c>
      <c r="D52" s="17">
        <v>59122</v>
      </c>
      <c r="E52" s="52">
        <v>5.776191603802308</v>
      </c>
    </row>
    <row r="53" spans="1:5" s="25" customFormat="1" ht="12.75">
      <c r="A53" s="44">
        <v>45</v>
      </c>
      <c r="B53" s="10" t="s">
        <v>40</v>
      </c>
      <c r="C53" s="10">
        <v>1913</v>
      </c>
      <c r="D53" s="17">
        <v>33858</v>
      </c>
      <c r="E53" s="52">
        <v>5.650067930769685</v>
      </c>
    </row>
    <row r="54" spans="1:5" ht="12.75">
      <c r="A54" s="42">
        <v>46</v>
      </c>
      <c r="B54" s="12" t="s">
        <v>59</v>
      </c>
      <c r="C54" s="12">
        <v>3731</v>
      </c>
      <c r="D54" s="16">
        <v>67698</v>
      </c>
      <c r="E54" s="51">
        <v>5.511241100180212</v>
      </c>
    </row>
    <row r="55" spans="1:5" ht="12.75">
      <c r="A55" s="67"/>
      <c r="B55" s="23"/>
      <c r="C55" s="23"/>
      <c r="D55" s="38"/>
      <c r="E55" s="68"/>
    </row>
    <row r="56" spans="1:5" ht="12.75">
      <c r="A56" s="67"/>
      <c r="B56" s="23"/>
      <c r="C56" s="23"/>
      <c r="D56" s="38"/>
      <c r="E56" s="68"/>
    </row>
    <row r="57" spans="1:5" ht="12.75">
      <c r="A57" s="67"/>
      <c r="B57" s="23"/>
      <c r="C57" s="23"/>
      <c r="D57" s="38"/>
      <c r="E57" s="68"/>
    </row>
    <row r="58" spans="1:4" ht="12.75">
      <c r="A58" s="67"/>
      <c r="B58" s="23"/>
      <c r="D58" s="23">
        <v>17</v>
      </c>
    </row>
    <row r="59" spans="1:5" ht="12.75">
      <c r="A59" s="67"/>
      <c r="B59" s="23"/>
      <c r="C59" s="23"/>
      <c r="D59" s="38"/>
      <c r="E59" s="68"/>
    </row>
    <row r="60" spans="1:2" s="39" customFormat="1" ht="14.25">
      <c r="A60" s="22" t="s">
        <v>221</v>
      </c>
      <c r="B60"/>
    </row>
    <row r="61" spans="1:2" s="39" customFormat="1" ht="14.25" customHeight="1">
      <c r="A61" s="40" t="s">
        <v>170</v>
      </c>
      <c r="B61"/>
    </row>
    <row r="62" spans="1:2" s="39" customFormat="1" ht="14.25" customHeight="1">
      <c r="A62" s="40"/>
      <c r="B62"/>
    </row>
    <row r="63" spans="1:7" s="39" customFormat="1" ht="14.25" customHeight="1">
      <c r="A63" s="133" t="s">
        <v>235</v>
      </c>
      <c r="B63"/>
      <c r="G63" s="118" t="s">
        <v>204</v>
      </c>
    </row>
    <row r="64" spans="1:5" ht="12.75" customHeight="1">
      <c r="A64" s="142" t="s">
        <v>155</v>
      </c>
      <c r="B64" s="145" t="s">
        <v>156</v>
      </c>
      <c r="C64" s="149" t="s">
        <v>195</v>
      </c>
      <c r="D64" s="140" t="s">
        <v>209</v>
      </c>
      <c r="E64" s="140" t="s">
        <v>164</v>
      </c>
    </row>
    <row r="65" spans="1:5" ht="24.75" customHeight="1">
      <c r="A65" s="143"/>
      <c r="B65" s="146"/>
      <c r="C65" s="150"/>
      <c r="D65" s="148"/>
      <c r="E65" s="148"/>
    </row>
    <row r="66" spans="1:5" s="25" customFormat="1" ht="15.75" customHeight="1">
      <c r="A66" s="144"/>
      <c r="B66" s="147"/>
      <c r="C66" s="151"/>
      <c r="D66" s="141"/>
      <c r="E66" s="141"/>
    </row>
    <row r="67" spans="1:5" ht="12.75" customHeight="1">
      <c r="A67" s="41">
        <v>47</v>
      </c>
      <c r="B67" s="10" t="s">
        <v>31</v>
      </c>
      <c r="C67" s="10">
        <v>8718</v>
      </c>
      <c r="D67" s="17">
        <v>163599</v>
      </c>
      <c r="E67" s="52">
        <v>5.328883428382814</v>
      </c>
    </row>
    <row r="68" spans="1:5" ht="12.75" customHeight="1">
      <c r="A68" s="44">
        <v>48</v>
      </c>
      <c r="B68" s="10" t="s">
        <v>11</v>
      </c>
      <c r="C68" s="10">
        <v>5935</v>
      </c>
      <c r="D68" s="17">
        <v>113614</v>
      </c>
      <c r="E68" s="52">
        <v>5.223828049360114</v>
      </c>
    </row>
    <row r="69" spans="1:5" s="25" customFormat="1" ht="12.75">
      <c r="A69" s="44">
        <v>49</v>
      </c>
      <c r="B69" s="10" t="s">
        <v>23</v>
      </c>
      <c r="C69" s="10">
        <v>2484</v>
      </c>
      <c r="D69" s="17">
        <v>47677</v>
      </c>
      <c r="E69" s="52">
        <v>5.210059357761604</v>
      </c>
    </row>
    <row r="70" spans="1:5" ht="12.75">
      <c r="A70" s="44">
        <v>50</v>
      </c>
      <c r="B70" s="10" t="s">
        <v>13</v>
      </c>
      <c r="C70" s="10">
        <v>2346</v>
      </c>
      <c r="D70" s="17">
        <v>45224</v>
      </c>
      <c r="E70" s="52">
        <v>5.18751105607642</v>
      </c>
    </row>
    <row r="71" spans="1:5" ht="12.75">
      <c r="A71" s="44">
        <v>51</v>
      </c>
      <c r="B71" s="10" t="s">
        <v>41</v>
      </c>
      <c r="C71" s="10">
        <v>3712</v>
      </c>
      <c r="D71" s="17">
        <v>73668</v>
      </c>
      <c r="E71" s="52">
        <v>5.038822826736167</v>
      </c>
    </row>
    <row r="72" spans="1:5" ht="12.75">
      <c r="A72" s="44">
        <v>52</v>
      </c>
      <c r="B72" s="10" t="s">
        <v>37</v>
      </c>
      <c r="C72" s="10">
        <v>1542</v>
      </c>
      <c r="D72" s="17">
        <v>30802</v>
      </c>
      <c r="E72" s="52">
        <v>5.006168430621388</v>
      </c>
    </row>
    <row r="73" spans="1:5" ht="12.75">
      <c r="A73" s="44">
        <v>53</v>
      </c>
      <c r="B73" s="10" t="s">
        <v>16</v>
      </c>
      <c r="C73" s="10">
        <v>2331</v>
      </c>
      <c r="D73" s="17">
        <v>46965</v>
      </c>
      <c r="E73" s="52">
        <v>4.963270520600447</v>
      </c>
    </row>
    <row r="74" spans="1:5" ht="12.75">
      <c r="A74" s="44">
        <v>54</v>
      </c>
      <c r="B74" s="10" t="s">
        <v>43</v>
      </c>
      <c r="C74" s="10">
        <v>2632</v>
      </c>
      <c r="D74" s="17">
        <v>57042</v>
      </c>
      <c r="E74" s="52">
        <v>4.61414396409663</v>
      </c>
    </row>
    <row r="75" spans="1:5" ht="12.75">
      <c r="A75" s="44">
        <v>55</v>
      </c>
      <c r="B75" s="10" t="s">
        <v>42</v>
      </c>
      <c r="C75" s="10">
        <v>4436</v>
      </c>
      <c r="D75" s="17">
        <v>97808</v>
      </c>
      <c r="E75" s="52">
        <v>4.535416325862915</v>
      </c>
    </row>
    <row r="76" spans="1:5" ht="12.75">
      <c r="A76" s="44">
        <v>56</v>
      </c>
      <c r="B76" s="10" t="s">
        <v>34</v>
      </c>
      <c r="C76" s="10">
        <v>3314</v>
      </c>
      <c r="D76" s="17">
        <v>74020</v>
      </c>
      <c r="E76" s="52">
        <v>4.4771683328830045</v>
      </c>
    </row>
    <row r="77" spans="1:5" ht="12.75">
      <c r="A77" s="44">
        <v>57</v>
      </c>
      <c r="B77" s="10" t="s">
        <v>19</v>
      </c>
      <c r="C77" s="10">
        <v>1673</v>
      </c>
      <c r="D77" s="17">
        <v>38517</v>
      </c>
      <c r="E77" s="52">
        <v>4.343536620193681</v>
      </c>
    </row>
    <row r="78" spans="1:5" ht="12.75">
      <c r="A78" s="44">
        <v>58</v>
      </c>
      <c r="B78" s="10" t="s">
        <v>15</v>
      </c>
      <c r="C78" s="10">
        <v>2502</v>
      </c>
      <c r="D78" s="17">
        <v>60711</v>
      </c>
      <c r="E78" s="52">
        <v>4.121164204180461</v>
      </c>
    </row>
    <row r="79" spans="1:5" ht="12.75">
      <c r="A79" s="44">
        <v>59</v>
      </c>
      <c r="B79" s="10" t="s">
        <v>38</v>
      </c>
      <c r="C79" s="10">
        <v>3682</v>
      </c>
      <c r="D79" s="17">
        <v>92958</v>
      </c>
      <c r="E79" s="52">
        <v>3.960928591406872</v>
      </c>
    </row>
    <row r="80" spans="1:5" ht="12.75">
      <c r="A80" s="44">
        <v>60</v>
      </c>
      <c r="B80" s="10" t="s">
        <v>24</v>
      </c>
      <c r="C80" s="10">
        <v>2523</v>
      </c>
      <c r="D80" s="17">
        <v>64833</v>
      </c>
      <c r="E80" s="52">
        <v>3.891536717412429</v>
      </c>
    </row>
    <row r="81" spans="1:5" ht="12.75">
      <c r="A81" s="44">
        <v>61</v>
      </c>
      <c r="B81" s="10" t="s">
        <v>46</v>
      </c>
      <c r="C81" s="10">
        <v>1347</v>
      </c>
      <c r="D81" s="17">
        <v>35411</v>
      </c>
      <c r="E81" s="52">
        <v>3.8039027420857927</v>
      </c>
    </row>
    <row r="82" spans="1:5" ht="12.75">
      <c r="A82" s="44">
        <v>62</v>
      </c>
      <c r="B82" s="10" t="s">
        <v>14</v>
      </c>
      <c r="C82" s="10">
        <v>2150</v>
      </c>
      <c r="D82" s="17">
        <v>63847</v>
      </c>
      <c r="E82" s="52">
        <v>3.3674252509906495</v>
      </c>
    </row>
    <row r="83" spans="1:5" ht="12.75">
      <c r="A83" s="44">
        <v>63</v>
      </c>
      <c r="B83" s="10" t="s">
        <v>47</v>
      </c>
      <c r="C83" s="10">
        <v>5211</v>
      </c>
      <c r="D83" s="17">
        <v>156670</v>
      </c>
      <c r="E83" s="52">
        <v>3.3260994446926664</v>
      </c>
    </row>
    <row r="84" spans="1:5" ht="12.75">
      <c r="A84" s="44">
        <v>64</v>
      </c>
      <c r="B84" s="10" t="s">
        <v>21</v>
      </c>
      <c r="C84" s="10">
        <v>943</v>
      </c>
      <c r="D84" s="17">
        <v>28725</v>
      </c>
      <c r="E84" s="52">
        <v>3.2828546562228023</v>
      </c>
    </row>
    <row r="85" spans="1:5" ht="12.75">
      <c r="A85" s="44">
        <v>65</v>
      </c>
      <c r="B85" s="10" t="s">
        <v>17</v>
      </c>
      <c r="C85" s="10">
        <v>4155</v>
      </c>
      <c r="D85" s="17">
        <v>126804</v>
      </c>
      <c r="E85" s="52">
        <v>3.276710513863916</v>
      </c>
    </row>
    <row r="86" spans="1:5" ht="12.75">
      <c r="A86" s="44">
        <v>66</v>
      </c>
      <c r="B86" s="10" t="s">
        <v>25</v>
      </c>
      <c r="C86" s="10">
        <v>4538</v>
      </c>
      <c r="D86" s="17">
        <v>139616</v>
      </c>
      <c r="E86" s="52">
        <v>3.2503438001375202</v>
      </c>
    </row>
    <row r="87" spans="1:5" ht="12.75">
      <c r="A87" s="44">
        <v>67</v>
      </c>
      <c r="B87" s="10" t="s">
        <v>20</v>
      </c>
      <c r="C87" s="10">
        <v>1965</v>
      </c>
      <c r="D87" s="17">
        <v>61468</v>
      </c>
      <c r="E87" s="52">
        <v>3.1967853191904734</v>
      </c>
    </row>
    <row r="88" spans="1:5" ht="12.75">
      <c r="A88" s="44">
        <v>68</v>
      </c>
      <c r="B88" s="10" t="s">
        <v>7</v>
      </c>
      <c r="C88" s="10">
        <v>2070</v>
      </c>
      <c r="D88" s="17">
        <v>65448</v>
      </c>
      <c r="E88" s="52">
        <v>3.162816281628163</v>
      </c>
    </row>
    <row r="89" spans="1:5" ht="12.75">
      <c r="A89" s="44">
        <v>69</v>
      </c>
      <c r="B89" s="10" t="s">
        <v>49</v>
      </c>
      <c r="C89" s="10">
        <v>3490</v>
      </c>
      <c r="D89" s="17">
        <v>111504</v>
      </c>
      <c r="E89" s="52">
        <v>3.1299325584732385</v>
      </c>
    </row>
    <row r="90" spans="1:5" ht="12.75">
      <c r="A90" s="44">
        <v>70</v>
      </c>
      <c r="B90" s="10" t="s">
        <v>22</v>
      </c>
      <c r="C90" s="10">
        <v>1765</v>
      </c>
      <c r="D90" s="17">
        <v>63228</v>
      </c>
      <c r="E90" s="52">
        <v>2.791484785221737</v>
      </c>
    </row>
    <row r="91" spans="1:5" ht="12.75">
      <c r="A91" s="44">
        <v>71</v>
      </c>
      <c r="B91" s="10" t="s">
        <v>26</v>
      </c>
      <c r="C91" s="10">
        <v>1005</v>
      </c>
      <c r="D91" s="17">
        <v>45597</v>
      </c>
      <c r="E91" s="52">
        <v>2.2040923744983223</v>
      </c>
    </row>
    <row r="92" spans="1:5" ht="12.75">
      <c r="A92" s="44">
        <v>72</v>
      </c>
      <c r="B92" s="10" t="s">
        <v>27</v>
      </c>
      <c r="C92" s="10">
        <v>1887</v>
      </c>
      <c r="D92" s="17">
        <v>112505</v>
      </c>
      <c r="E92" s="52">
        <v>1.677258788498289</v>
      </c>
    </row>
    <row r="93" spans="1:5" ht="12.75">
      <c r="A93" s="44">
        <v>73</v>
      </c>
      <c r="B93" s="10" t="s">
        <v>8</v>
      </c>
      <c r="C93" s="10">
        <v>745</v>
      </c>
      <c r="D93" s="17">
        <v>55043</v>
      </c>
      <c r="E93" s="52">
        <v>1.3534872735861054</v>
      </c>
    </row>
    <row r="94" spans="1:5" ht="12.75" customHeight="1">
      <c r="A94" s="44">
        <v>74</v>
      </c>
      <c r="B94" s="10" t="s">
        <v>9</v>
      </c>
      <c r="C94" s="10">
        <v>718</v>
      </c>
      <c r="D94" s="17">
        <v>53763</v>
      </c>
      <c r="E94" s="52">
        <v>1.3354909510257984</v>
      </c>
    </row>
    <row r="95" spans="1:5" ht="12.75" customHeight="1">
      <c r="A95" s="44">
        <v>75</v>
      </c>
      <c r="B95" s="10" t="s">
        <v>2</v>
      </c>
      <c r="C95" s="10">
        <v>498</v>
      </c>
      <c r="D95" s="17">
        <v>43367</v>
      </c>
      <c r="E95" s="52">
        <v>1.1483385984734937</v>
      </c>
    </row>
    <row r="96" spans="1:5" ht="12.75" customHeight="1">
      <c r="A96" s="44">
        <v>76</v>
      </c>
      <c r="B96" s="10" t="s">
        <v>3</v>
      </c>
      <c r="C96" s="10">
        <v>1184</v>
      </c>
      <c r="D96" s="17">
        <v>108056</v>
      </c>
      <c r="E96" s="52">
        <v>1.0957281409639448</v>
      </c>
    </row>
    <row r="97" spans="1:5" ht="12.75" customHeight="1">
      <c r="A97" s="44">
        <v>77</v>
      </c>
      <c r="B97" s="10" t="s">
        <v>4</v>
      </c>
      <c r="C97" s="10">
        <v>624</v>
      </c>
      <c r="D97" s="17">
        <v>61467</v>
      </c>
      <c r="E97" s="52">
        <v>1.0151788764703011</v>
      </c>
    </row>
    <row r="98" spans="1:5" s="25" customFormat="1" ht="12.75">
      <c r="A98" s="44">
        <v>78</v>
      </c>
      <c r="B98" s="10" t="s">
        <v>6</v>
      </c>
      <c r="C98" s="10">
        <v>1145</v>
      </c>
      <c r="D98" s="17">
        <v>119649</v>
      </c>
      <c r="E98" s="52">
        <v>0.9569657916071175</v>
      </c>
    </row>
    <row r="99" spans="1:5" ht="12.75">
      <c r="A99" s="42">
        <v>79</v>
      </c>
      <c r="B99" s="12" t="s">
        <v>5</v>
      </c>
      <c r="C99" s="12">
        <v>585</v>
      </c>
      <c r="D99" s="16">
        <v>92994</v>
      </c>
      <c r="E99" s="51">
        <v>0.6290728434092522</v>
      </c>
    </row>
    <row r="100" spans="1:5" ht="12.75">
      <c r="A100" s="43"/>
      <c r="D100" s="19"/>
      <c r="E100" s="53"/>
    </row>
    <row r="101" spans="1:5" ht="12.75" customHeight="1">
      <c r="A101" s="133" t="s">
        <v>230</v>
      </c>
      <c r="B101"/>
      <c r="C101" s="39"/>
      <c r="D101" s="1"/>
      <c r="E101" s="39"/>
    </row>
    <row r="102" spans="1:5" ht="12.75" customHeight="1">
      <c r="A102" s="142" t="s">
        <v>155</v>
      </c>
      <c r="B102" s="145" t="s">
        <v>156</v>
      </c>
      <c r="C102" s="149" t="s">
        <v>195</v>
      </c>
      <c r="D102" s="140" t="s">
        <v>157</v>
      </c>
      <c r="E102" s="140" t="s">
        <v>164</v>
      </c>
    </row>
    <row r="103" spans="1:5" ht="24.75" customHeight="1">
      <c r="A103" s="143"/>
      <c r="B103" s="146"/>
      <c r="C103" s="150"/>
      <c r="D103" s="148"/>
      <c r="E103" s="148"/>
    </row>
    <row r="104" spans="1:5" s="25" customFormat="1" ht="15.75" customHeight="1">
      <c r="A104" s="144"/>
      <c r="B104" s="147"/>
      <c r="C104" s="151"/>
      <c r="D104" s="141"/>
      <c r="E104" s="141"/>
    </row>
    <row r="105" spans="1:5" ht="12.75">
      <c r="A105" s="74"/>
      <c r="B105" s="54" t="s">
        <v>0</v>
      </c>
      <c r="C105" s="54">
        <v>393222</v>
      </c>
      <c r="D105" s="54">
        <v>5380053</v>
      </c>
      <c r="E105" s="71">
        <v>7.308887105758995</v>
      </c>
    </row>
    <row r="106" spans="1:5" ht="12.75">
      <c r="A106" s="72">
        <v>1</v>
      </c>
      <c r="B106" s="10" t="s">
        <v>76</v>
      </c>
      <c r="C106" s="10">
        <v>100513</v>
      </c>
      <c r="D106" s="10">
        <v>769068</v>
      </c>
      <c r="E106" s="69">
        <v>13.06945549678312</v>
      </c>
    </row>
    <row r="107" spans="1:5" ht="12.75">
      <c r="A107" s="63">
        <v>2</v>
      </c>
      <c r="B107" s="10" t="s">
        <v>48</v>
      </c>
      <c r="C107" s="10">
        <v>73911</v>
      </c>
      <c r="D107" s="10">
        <v>658953</v>
      </c>
      <c r="E107" s="69">
        <v>11.216429699842022</v>
      </c>
    </row>
    <row r="108" spans="1:5" ht="12.75">
      <c r="A108" s="63">
        <v>3</v>
      </c>
      <c r="B108" s="10" t="s">
        <v>62</v>
      </c>
      <c r="C108" s="10">
        <v>82848</v>
      </c>
      <c r="D108" s="10">
        <v>794814</v>
      </c>
      <c r="E108" s="69">
        <v>10.423570797696065</v>
      </c>
    </row>
    <row r="109" spans="1:5" ht="12.75">
      <c r="A109" s="63">
        <v>4</v>
      </c>
      <c r="B109" s="10" t="s">
        <v>28</v>
      </c>
      <c r="C109" s="10">
        <v>52814</v>
      </c>
      <c r="D109" s="10">
        <v>709752</v>
      </c>
      <c r="E109" s="69">
        <v>7.441190725774637</v>
      </c>
    </row>
    <row r="110" spans="1:5" ht="12.75">
      <c r="A110" s="63">
        <v>5</v>
      </c>
      <c r="B110" s="10" t="s">
        <v>10</v>
      </c>
      <c r="C110" s="10">
        <v>25552</v>
      </c>
      <c r="D110" s="10">
        <v>552014</v>
      </c>
      <c r="E110" s="69">
        <v>4.6288681084175405</v>
      </c>
    </row>
    <row r="111" spans="1:5" ht="12.75">
      <c r="A111" s="63">
        <v>6</v>
      </c>
      <c r="B111" s="10" t="s">
        <v>36</v>
      </c>
      <c r="C111" s="10">
        <v>31232</v>
      </c>
      <c r="D111" s="10">
        <v>693499</v>
      </c>
      <c r="E111" s="69">
        <v>4.503539298542608</v>
      </c>
    </row>
    <row r="112" spans="1:5" ht="12.75">
      <c r="A112" s="63">
        <v>7</v>
      </c>
      <c r="B112" s="10" t="s">
        <v>18</v>
      </c>
      <c r="C112" s="10">
        <v>18783</v>
      </c>
      <c r="D112" s="10">
        <v>602166</v>
      </c>
      <c r="E112" s="69">
        <v>3.1192395452416775</v>
      </c>
    </row>
    <row r="113" spans="1:5" ht="12.75">
      <c r="A113" s="73">
        <v>8</v>
      </c>
      <c r="B113" s="12" t="s">
        <v>1</v>
      </c>
      <c r="C113" s="12">
        <v>7569</v>
      </c>
      <c r="D113" s="12">
        <v>599787</v>
      </c>
      <c r="E113" s="70">
        <v>1.2619479915369956</v>
      </c>
    </row>
    <row r="114" spans="1:5" ht="12.75">
      <c r="A114" s="43"/>
      <c r="D114" s="19"/>
      <c r="E114" s="53"/>
    </row>
    <row r="115" spans="1:5" ht="12.75">
      <c r="A115" s="43"/>
      <c r="D115" s="19"/>
      <c r="E115" s="53"/>
    </row>
    <row r="116" spans="1:4" ht="12.75">
      <c r="A116" s="43"/>
      <c r="D116" s="13">
        <v>18</v>
      </c>
    </row>
    <row r="117" spans="1:5" ht="12.75">
      <c r="A117" s="43"/>
      <c r="D117" s="19"/>
      <c r="E117" s="53"/>
    </row>
    <row r="118" spans="1:5" ht="12.75">
      <c r="A118" s="43"/>
      <c r="D118" s="19"/>
      <c r="E118" s="53"/>
    </row>
    <row r="119" spans="1:5" ht="12.75">
      <c r="A119" s="43"/>
      <c r="D119" s="19"/>
      <c r="E119" s="53"/>
    </row>
    <row r="120" spans="1:5" ht="12.75">
      <c r="A120" s="43"/>
      <c r="D120" s="19"/>
      <c r="E120" s="53"/>
    </row>
    <row r="121" spans="1:5" ht="12.75">
      <c r="A121" s="43"/>
      <c r="D121" s="19"/>
      <c r="E121" s="53"/>
    </row>
    <row r="122" spans="1:5" ht="12.75">
      <c r="A122" s="43"/>
      <c r="D122" s="19"/>
      <c r="E122" s="53"/>
    </row>
    <row r="123" spans="1:5" ht="12.75">
      <c r="A123" s="43"/>
      <c r="D123" s="19"/>
      <c r="E123" s="53"/>
    </row>
    <row r="124" spans="1:5" ht="12.75">
      <c r="A124" s="43"/>
      <c r="D124" s="19"/>
      <c r="E124" s="53"/>
    </row>
    <row r="125" spans="1:5" ht="12.75">
      <c r="A125" s="43"/>
      <c r="D125" s="19"/>
      <c r="E125" s="53"/>
    </row>
    <row r="126" spans="1:5" ht="12.75">
      <c r="A126" s="43"/>
      <c r="D126" s="19"/>
      <c r="E126" s="53"/>
    </row>
    <row r="127" spans="1:5" ht="12.75">
      <c r="A127" s="43"/>
      <c r="D127" s="19"/>
      <c r="E127" s="53"/>
    </row>
    <row r="128" spans="1:5" ht="12.75">
      <c r="A128" s="43"/>
      <c r="D128" s="19"/>
      <c r="E128" s="53"/>
    </row>
    <row r="129" spans="1:5" ht="12.75">
      <c r="A129" s="43"/>
      <c r="D129" s="19"/>
      <c r="E129" s="53"/>
    </row>
    <row r="130" spans="1:5" ht="12.75">
      <c r="A130" s="43"/>
      <c r="D130" s="19"/>
      <c r="E130" s="53"/>
    </row>
    <row r="131" spans="1:5" ht="12.75">
      <c r="A131" s="43"/>
      <c r="D131" s="19"/>
      <c r="E131" s="53"/>
    </row>
    <row r="132" spans="1:5" ht="12.75">
      <c r="A132" s="43"/>
      <c r="D132" s="19"/>
      <c r="E132" s="53"/>
    </row>
    <row r="133" spans="1:5" ht="12.75">
      <c r="A133" s="43"/>
      <c r="D133" s="19"/>
      <c r="E133" s="53"/>
    </row>
    <row r="134" spans="1:5" ht="12.75">
      <c r="A134" s="43"/>
      <c r="D134" s="19"/>
      <c r="E134" s="53"/>
    </row>
    <row r="135" spans="1:5" ht="12.75">
      <c r="A135" s="43"/>
      <c r="D135" s="19"/>
      <c r="E135" s="53"/>
    </row>
    <row r="136" spans="1:5" ht="12.75">
      <c r="A136" s="43"/>
      <c r="D136" s="19"/>
      <c r="E136" s="53"/>
    </row>
    <row r="137" spans="1:5" ht="12.75">
      <c r="A137" s="43"/>
      <c r="D137" s="19"/>
      <c r="E137" s="53"/>
    </row>
    <row r="138" spans="1:5" ht="12.75">
      <c r="A138" s="43"/>
      <c r="D138" s="19"/>
      <c r="E138" s="53"/>
    </row>
    <row r="139" spans="1:5" ht="12.75">
      <c r="A139" s="43"/>
      <c r="D139" s="19"/>
      <c r="E139" s="53"/>
    </row>
    <row r="140" spans="1:5" ht="12.75">
      <c r="A140" s="43"/>
      <c r="D140" s="19"/>
      <c r="E140" s="53"/>
    </row>
    <row r="141" spans="1:5" ht="12.75">
      <c r="A141" s="43"/>
      <c r="D141" s="19"/>
      <c r="E141" s="53"/>
    </row>
    <row r="142" spans="1:5" ht="12.75">
      <c r="A142" s="43"/>
      <c r="D142" s="19"/>
      <c r="E142" s="53"/>
    </row>
    <row r="143" spans="1:5" ht="12.75">
      <c r="A143" s="43"/>
      <c r="D143" s="19"/>
      <c r="E143" s="53"/>
    </row>
    <row r="144" spans="1:5" ht="12.75">
      <c r="A144" s="43"/>
      <c r="D144" s="19"/>
      <c r="E144" s="53"/>
    </row>
    <row r="145" spans="1:5" ht="12.75">
      <c r="A145" s="43"/>
      <c r="D145" s="19"/>
      <c r="E145" s="53"/>
    </row>
    <row r="146" spans="1:5" ht="12.75">
      <c r="A146" s="43"/>
      <c r="D146" s="19"/>
      <c r="E146" s="53"/>
    </row>
    <row r="147" spans="1:5" ht="12.75">
      <c r="A147" s="43"/>
      <c r="D147" s="19"/>
      <c r="E147" s="53"/>
    </row>
    <row r="148" spans="1:5" ht="12.75">
      <c r="A148" s="43"/>
      <c r="D148" s="19"/>
      <c r="E148" s="53"/>
    </row>
    <row r="149" spans="1:5" ht="12.75">
      <c r="A149" s="43"/>
      <c r="D149" s="19"/>
      <c r="E149" s="53"/>
    </row>
    <row r="150" spans="1:5" ht="12.75">
      <c r="A150" s="43"/>
      <c r="D150" s="19"/>
      <c r="E150" s="53"/>
    </row>
    <row r="151" spans="1:5" ht="12.75">
      <c r="A151" s="43"/>
      <c r="D151" s="19"/>
      <c r="E151" s="53"/>
    </row>
    <row r="152" spans="1:5" ht="12.75">
      <c r="A152" s="43"/>
      <c r="D152" s="19"/>
      <c r="E152" s="53"/>
    </row>
    <row r="153" spans="1:5" ht="12.75">
      <c r="A153" s="43"/>
      <c r="D153" s="19"/>
      <c r="E153" s="53"/>
    </row>
    <row r="154" spans="1:5" ht="12.75">
      <c r="A154" s="43"/>
      <c r="D154" s="19"/>
      <c r="E154" s="53"/>
    </row>
    <row r="155" spans="1:5" ht="12.75">
      <c r="A155" s="43"/>
      <c r="D155" s="19"/>
      <c r="E155" s="53"/>
    </row>
    <row r="156" spans="1:5" ht="12.75">
      <c r="A156" s="43"/>
      <c r="D156" s="19"/>
      <c r="E156" s="53"/>
    </row>
    <row r="157" spans="1:5" ht="12.75">
      <c r="A157" s="43"/>
      <c r="D157" s="19"/>
      <c r="E157" s="53"/>
    </row>
    <row r="158" spans="1:5" ht="12.75">
      <c r="A158" s="43"/>
      <c r="D158" s="19"/>
      <c r="E158" s="53"/>
    </row>
    <row r="159" spans="1:5" ht="12.75">
      <c r="A159" s="43"/>
      <c r="D159" s="19"/>
      <c r="E159" s="53"/>
    </row>
    <row r="160" spans="1:5" ht="12.75">
      <c r="A160" s="43"/>
      <c r="D160" s="19"/>
      <c r="E160" s="53"/>
    </row>
    <row r="161" spans="1:5" ht="12.75">
      <c r="A161" s="43"/>
      <c r="D161" s="19"/>
      <c r="E161" s="53"/>
    </row>
    <row r="162" spans="1:5" ht="12.75">
      <c r="A162" s="43"/>
      <c r="D162" s="19"/>
      <c r="E162" s="53"/>
    </row>
    <row r="163" spans="1:5" ht="12.75">
      <c r="A163" s="43"/>
      <c r="D163" s="19"/>
      <c r="E163" s="53"/>
    </row>
    <row r="164" spans="1:5" ht="12.75">
      <c r="A164" s="43"/>
      <c r="D164" s="19"/>
      <c r="E164" s="53"/>
    </row>
    <row r="165" spans="1:5" ht="12.75">
      <c r="A165" s="43"/>
      <c r="D165" s="19"/>
      <c r="E165" s="53"/>
    </row>
    <row r="166" spans="1:5" ht="12.75">
      <c r="A166" s="43"/>
      <c r="D166" s="19"/>
      <c r="E166" s="53"/>
    </row>
    <row r="167" spans="1:5" ht="12.75">
      <c r="A167" s="43"/>
      <c r="D167" s="19"/>
      <c r="E167" s="53"/>
    </row>
    <row r="168" spans="1:5" ht="12.75">
      <c r="A168" s="43"/>
      <c r="D168" s="19"/>
      <c r="E168" s="53"/>
    </row>
    <row r="169" spans="1:5" ht="12.75">
      <c r="A169" s="43"/>
      <c r="D169" s="19"/>
      <c r="E169" s="53"/>
    </row>
    <row r="170" spans="1:5" ht="12.75">
      <c r="A170" s="43"/>
      <c r="D170" s="19"/>
      <c r="E170" s="53"/>
    </row>
    <row r="171" spans="1:5" ht="12.75">
      <c r="A171" s="43"/>
      <c r="D171" s="19"/>
      <c r="E171" s="53"/>
    </row>
    <row r="172" spans="1:5" ht="12.75">
      <c r="A172" s="43"/>
      <c r="D172" s="19"/>
      <c r="E172" s="53"/>
    </row>
    <row r="173" spans="1:5" ht="12.75">
      <c r="A173" s="43"/>
      <c r="D173" s="19"/>
      <c r="E173" s="53"/>
    </row>
    <row r="174" spans="1:5" ht="12.75">
      <c r="A174" s="43"/>
      <c r="D174" s="19"/>
      <c r="E174" s="53"/>
    </row>
    <row r="175" spans="1:5" ht="12.75">
      <c r="A175" s="43"/>
      <c r="D175" s="19"/>
      <c r="E175" s="53"/>
    </row>
    <row r="176" spans="1:5" ht="12.75">
      <c r="A176" s="43"/>
      <c r="D176" s="19"/>
      <c r="E176" s="53"/>
    </row>
    <row r="177" spans="1:5" ht="12.75">
      <c r="A177" s="43"/>
      <c r="D177" s="19"/>
      <c r="E177" s="53"/>
    </row>
    <row r="178" spans="1:5" ht="12.75">
      <c r="A178" s="43"/>
      <c r="D178" s="19"/>
      <c r="E178" s="53"/>
    </row>
    <row r="179" spans="1:5" ht="12.75">
      <c r="A179" s="43"/>
      <c r="D179" s="19"/>
      <c r="E179" s="53"/>
    </row>
    <row r="180" spans="1:5" ht="12.75">
      <c r="A180" s="43"/>
      <c r="D180" s="19"/>
      <c r="E180" s="53"/>
    </row>
    <row r="181" spans="1:5" ht="12.75">
      <c r="A181" s="43"/>
      <c r="D181" s="19"/>
      <c r="E181" s="53"/>
    </row>
    <row r="182" spans="1:5" ht="12.75">
      <c r="A182" s="43"/>
      <c r="D182" s="19"/>
      <c r="E182" s="53"/>
    </row>
    <row r="183" spans="1:5" ht="12.75">
      <c r="A183" s="43"/>
      <c r="D183" s="19"/>
      <c r="E183" s="53"/>
    </row>
    <row r="184" spans="1:5" ht="12.75">
      <c r="A184" s="43"/>
      <c r="D184" s="19"/>
      <c r="E184" s="53"/>
    </row>
    <row r="185" spans="1:5" ht="12.75">
      <c r="A185" s="43"/>
      <c r="D185" s="19"/>
      <c r="E185" s="53"/>
    </row>
    <row r="186" spans="1:5" ht="12.75">
      <c r="A186" s="43"/>
      <c r="D186" s="19"/>
      <c r="E186" s="53"/>
    </row>
    <row r="187" spans="1:5" ht="12.75">
      <c r="A187" s="43"/>
      <c r="D187" s="19"/>
      <c r="E187" s="53"/>
    </row>
    <row r="188" spans="1:5" ht="12.75">
      <c r="A188" s="43"/>
      <c r="D188" s="19"/>
      <c r="E188" s="53"/>
    </row>
    <row r="189" spans="1:5" ht="12.75">
      <c r="A189" s="43"/>
      <c r="D189" s="19"/>
      <c r="E189" s="53"/>
    </row>
    <row r="190" spans="1:5" ht="12.75">
      <c r="A190" s="43"/>
      <c r="D190" s="19"/>
      <c r="E190" s="53"/>
    </row>
    <row r="191" spans="1:5" ht="12.75">
      <c r="A191" s="43"/>
      <c r="D191" s="19"/>
      <c r="E191" s="53"/>
    </row>
    <row r="192" spans="1:5" ht="12.75">
      <c r="A192" s="43"/>
      <c r="D192" s="19"/>
      <c r="E192" s="53"/>
    </row>
    <row r="193" spans="1:5" ht="12.75">
      <c r="A193" s="43"/>
      <c r="D193" s="19"/>
      <c r="E193" s="53"/>
    </row>
    <row r="194" spans="1:5" ht="12.75">
      <c r="A194" s="43"/>
      <c r="D194" s="19"/>
      <c r="E194" s="53"/>
    </row>
    <row r="195" spans="1:5" ht="12.75">
      <c r="A195" s="43"/>
      <c r="D195" s="19"/>
      <c r="E195" s="53"/>
    </row>
    <row r="196" spans="1:5" ht="12.75">
      <c r="A196" s="43"/>
      <c r="D196" s="19"/>
      <c r="E196" s="53"/>
    </row>
    <row r="197" spans="1:5" ht="12.75">
      <c r="A197" s="43"/>
      <c r="D197" s="19"/>
      <c r="E197" s="53"/>
    </row>
    <row r="198" spans="1:5" ht="12.75">
      <c r="A198" s="43"/>
      <c r="D198" s="19"/>
      <c r="E198" s="53"/>
    </row>
    <row r="199" spans="1:5" ht="12.75">
      <c r="A199" s="43"/>
      <c r="D199" s="19"/>
      <c r="E199" s="53"/>
    </row>
    <row r="200" spans="1:5" ht="12.75">
      <c r="A200" s="43"/>
      <c r="D200" s="19"/>
      <c r="E200" s="53"/>
    </row>
    <row r="201" spans="1:5" ht="12.75">
      <c r="A201" s="43"/>
      <c r="D201" s="19"/>
      <c r="E201" s="53"/>
    </row>
    <row r="202" spans="1:5" ht="12.75">
      <c r="A202" s="43"/>
      <c r="D202" s="19"/>
      <c r="E202" s="53"/>
    </row>
    <row r="203" spans="1:5" ht="12.75">
      <c r="A203" s="43"/>
      <c r="D203" s="19"/>
      <c r="E203" s="53"/>
    </row>
    <row r="204" spans="1:5" ht="12.75">
      <c r="A204" s="43"/>
      <c r="D204" s="19"/>
      <c r="E204" s="53"/>
    </row>
    <row r="205" spans="1:5" ht="12.75">
      <c r="A205" s="43"/>
      <c r="D205" s="19"/>
      <c r="E205" s="53"/>
    </row>
    <row r="206" spans="1:5" ht="12.75">
      <c r="A206" s="43"/>
      <c r="D206" s="19"/>
      <c r="E206" s="53"/>
    </row>
    <row r="207" spans="1:5" ht="12.75">
      <c r="A207" s="43"/>
      <c r="D207" s="19"/>
      <c r="E207" s="53"/>
    </row>
    <row r="208" spans="1:5" ht="12.75">
      <c r="A208" s="43"/>
      <c r="D208" s="19"/>
      <c r="E208" s="53"/>
    </row>
    <row r="209" spans="1:5" ht="12.75">
      <c r="A209" s="43"/>
      <c r="D209" s="19"/>
      <c r="E209" s="53"/>
    </row>
    <row r="210" spans="1:5" ht="12.75">
      <c r="A210" s="43"/>
      <c r="D210" s="19"/>
      <c r="E210" s="53"/>
    </row>
    <row r="211" spans="1:5" ht="12.75">
      <c r="A211" s="43"/>
      <c r="D211" s="19"/>
      <c r="E211" s="53"/>
    </row>
    <row r="212" spans="1:5" ht="12.75">
      <c r="A212" s="43"/>
      <c r="D212" s="19"/>
      <c r="E212" s="53"/>
    </row>
    <row r="213" spans="1:5" ht="12.75">
      <c r="A213" s="43"/>
      <c r="D213" s="19"/>
      <c r="E213" s="53"/>
    </row>
    <row r="214" spans="1:5" ht="12.75">
      <c r="A214" s="43"/>
      <c r="D214" s="19"/>
      <c r="E214" s="53"/>
    </row>
    <row r="215" spans="1:5" ht="12.75">
      <c r="A215" s="43"/>
      <c r="D215" s="19"/>
      <c r="E215" s="53"/>
    </row>
    <row r="216" spans="1:5" ht="12.75">
      <c r="A216" s="43"/>
      <c r="D216" s="19"/>
      <c r="E216" s="53"/>
    </row>
    <row r="217" spans="1:5" ht="12.75">
      <c r="A217" s="43"/>
      <c r="D217" s="19"/>
      <c r="E217" s="53"/>
    </row>
    <row r="218" spans="1:5" ht="12.75">
      <c r="A218" s="43"/>
      <c r="D218" s="19"/>
      <c r="E218" s="53"/>
    </row>
    <row r="219" spans="1:5" ht="12.75">
      <c r="A219" s="43"/>
      <c r="D219" s="19"/>
      <c r="E219" s="53"/>
    </row>
    <row r="220" spans="1:5" ht="12.75">
      <c r="A220" s="43"/>
      <c r="D220" s="19"/>
      <c r="E220" s="53"/>
    </row>
    <row r="221" spans="1:5" ht="12.75">
      <c r="A221" s="43"/>
      <c r="D221" s="19"/>
      <c r="E221" s="53"/>
    </row>
    <row r="222" spans="1:5" ht="12.75">
      <c r="A222" s="43"/>
      <c r="D222" s="19"/>
      <c r="E222" s="53"/>
    </row>
    <row r="223" spans="1:5" ht="12.75">
      <c r="A223" s="43"/>
      <c r="D223" s="19"/>
      <c r="E223" s="53"/>
    </row>
    <row r="224" spans="1:5" ht="12.75">
      <c r="A224" s="43"/>
      <c r="D224" s="19"/>
      <c r="E224" s="53"/>
    </row>
    <row r="225" spans="1:5" ht="12.75">
      <c r="A225" s="43"/>
      <c r="D225" s="19"/>
      <c r="E225" s="53"/>
    </row>
    <row r="226" spans="1:5" ht="12.75">
      <c r="A226" s="43"/>
      <c r="D226" s="19"/>
      <c r="E226" s="53"/>
    </row>
    <row r="227" spans="1:5" ht="12.75">
      <c r="A227" s="43"/>
      <c r="D227" s="19"/>
      <c r="E227" s="53"/>
    </row>
    <row r="228" spans="1:5" ht="12.75">
      <c r="A228" s="43"/>
      <c r="D228" s="19"/>
      <c r="E228" s="53"/>
    </row>
    <row r="229" spans="1:5" ht="12.75">
      <c r="A229" s="43"/>
      <c r="D229" s="19"/>
      <c r="E229" s="53"/>
    </row>
    <row r="230" spans="1:5" ht="12.75">
      <c r="A230" s="43"/>
      <c r="D230" s="19"/>
      <c r="E230" s="53"/>
    </row>
    <row r="231" spans="1:5" ht="12.75">
      <c r="A231" s="43"/>
      <c r="D231" s="19"/>
      <c r="E231" s="53"/>
    </row>
    <row r="232" spans="1:5" ht="12.75">
      <c r="A232" s="43"/>
      <c r="D232" s="19"/>
      <c r="E232" s="53"/>
    </row>
    <row r="233" spans="1:5" ht="12.75">
      <c r="A233" s="43"/>
      <c r="D233" s="19"/>
      <c r="E233" s="53"/>
    </row>
    <row r="234" spans="1:5" ht="12.75">
      <c r="A234" s="43"/>
      <c r="D234" s="19"/>
      <c r="E234" s="53"/>
    </row>
    <row r="235" spans="1:5" ht="12.75">
      <c r="A235" s="43"/>
      <c r="D235" s="19"/>
      <c r="E235" s="53"/>
    </row>
    <row r="236" spans="1:5" ht="12.75">
      <c r="A236" s="43"/>
      <c r="D236" s="19"/>
      <c r="E236" s="53"/>
    </row>
    <row r="237" spans="1:5" ht="12.75">
      <c r="A237" s="43"/>
      <c r="D237" s="19"/>
      <c r="E237" s="53"/>
    </row>
    <row r="238" spans="1:5" ht="12.75">
      <c r="A238" s="43"/>
      <c r="D238" s="19"/>
      <c r="E238" s="53"/>
    </row>
    <row r="239" spans="1:5" ht="12.75">
      <c r="A239" s="43"/>
      <c r="D239" s="19"/>
      <c r="E239" s="53"/>
    </row>
    <row r="240" spans="1:5" ht="12.75">
      <c r="A240" s="43"/>
      <c r="D240" s="19"/>
      <c r="E240" s="53"/>
    </row>
    <row r="241" spans="1:5" ht="12.75">
      <c r="A241" s="43"/>
      <c r="D241" s="19"/>
      <c r="E241" s="53"/>
    </row>
    <row r="242" spans="1:5" ht="12.75">
      <c r="A242" s="43"/>
      <c r="D242" s="19"/>
      <c r="E242" s="53"/>
    </row>
    <row r="243" spans="1:5" ht="12.75">
      <c r="A243" s="43"/>
      <c r="D243" s="19"/>
      <c r="E243" s="53"/>
    </row>
    <row r="244" spans="1:5" ht="12.75">
      <c r="A244" s="43"/>
      <c r="D244" s="19"/>
      <c r="E244" s="53"/>
    </row>
    <row r="245" spans="1:5" ht="12.75">
      <c r="A245" s="43"/>
      <c r="D245" s="19"/>
      <c r="E245" s="53"/>
    </row>
    <row r="246" spans="1:5" ht="12.75">
      <c r="A246" s="43"/>
      <c r="D246" s="19"/>
      <c r="E246" s="53"/>
    </row>
    <row r="247" spans="1:5" ht="12.75">
      <c r="A247" s="43"/>
      <c r="D247" s="19"/>
      <c r="E247" s="53"/>
    </row>
    <row r="248" spans="1:5" ht="12.75">
      <c r="A248" s="43"/>
      <c r="D248" s="19"/>
      <c r="E248" s="53"/>
    </row>
    <row r="249" spans="1:5" ht="12.75">
      <c r="A249" s="43"/>
      <c r="D249" s="19"/>
      <c r="E249" s="53"/>
    </row>
    <row r="250" spans="1:5" ht="12.75">
      <c r="A250" s="43"/>
      <c r="D250" s="19"/>
      <c r="E250" s="53"/>
    </row>
    <row r="251" spans="1:5" ht="12.75">
      <c r="A251" s="43"/>
      <c r="D251" s="19"/>
      <c r="E251" s="53"/>
    </row>
    <row r="252" spans="1:5" ht="12.75">
      <c r="A252" s="43"/>
      <c r="D252" s="19"/>
      <c r="E252" s="53"/>
    </row>
    <row r="253" spans="1:5" ht="12.75">
      <c r="A253" s="43"/>
      <c r="D253" s="19"/>
      <c r="E253" s="53"/>
    </row>
    <row r="254" spans="1:5" ht="12.75">
      <c r="A254" s="43"/>
      <c r="D254" s="19"/>
      <c r="E254" s="53"/>
    </row>
    <row r="255" spans="1:5" ht="12.75">
      <c r="A255" s="43"/>
      <c r="D255" s="19"/>
      <c r="E255" s="53"/>
    </row>
    <row r="256" spans="1:5" ht="12.75">
      <c r="A256" s="43"/>
      <c r="D256" s="19"/>
      <c r="E256" s="53"/>
    </row>
    <row r="257" spans="1:5" ht="12.75">
      <c r="A257" s="43"/>
      <c r="D257" s="19"/>
      <c r="E257" s="53"/>
    </row>
    <row r="258" spans="1:5" ht="12.75">
      <c r="A258" s="43"/>
      <c r="D258" s="19"/>
      <c r="E258" s="53"/>
    </row>
    <row r="259" spans="1:5" ht="12.75">
      <c r="A259" s="43"/>
      <c r="D259" s="19"/>
      <c r="E259" s="53"/>
    </row>
    <row r="260" spans="1:5" ht="12.75">
      <c r="A260" s="43"/>
      <c r="E260" s="43"/>
    </row>
    <row r="261" spans="1:5" ht="12.75">
      <c r="A261" s="43"/>
      <c r="E261" s="43"/>
    </row>
    <row r="262" spans="1:5" ht="12.75">
      <c r="A262" s="43"/>
      <c r="E262" s="43"/>
    </row>
    <row r="263" spans="1:5" ht="12.75">
      <c r="A263" s="43"/>
      <c r="E263" s="43"/>
    </row>
    <row r="264" spans="1:5" ht="12.75">
      <c r="A264" s="43"/>
      <c r="E264" s="43"/>
    </row>
    <row r="265" spans="1:5" ht="12.75">
      <c r="A265" s="43"/>
      <c r="E265" s="43"/>
    </row>
    <row r="266" spans="1:5" ht="12.75">
      <c r="A266" s="43"/>
      <c r="E266" s="43"/>
    </row>
    <row r="267" spans="1:5" ht="12.75">
      <c r="A267" s="43"/>
      <c r="E267" s="43"/>
    </row>
    <row r="268" spans="1:5" ht="12.75">
      <c r="A268" s="43"/>
      <c r="E268" s="43"/>
    </row>
    <row r="269" spans="1:5" ht="12.75">
      <c r="A269" s="43"/>
      <c r="E269" s="43"/>
    </row>
    <row r="270" spans="1:5" ht="12.75">
      <c r="A270" s="43"/>
      <c r="E270" s="43"/>
    </row>
    <row r="271" spans="1:5" ht="12.75">
      <c r="A271" s="43"/>
      <c r="E271" s="43"/>
    </row>
    <row r="272" spans="1:5" ht="12.75">
      <c r="A272" s="43"/>
      <c r="E272" s="43"/>
    </row>
    <row r="273" spans="1:5" ht="12.75">
      <c r="A273" s="43"/>
      <c r="E273" s="43"/>
    </row>
    <row r="274" spans="1:5" ht="12.75">
      <c r="A274" s="43"/>
      <c r="E274" s="43"/>
    </row>
    <row r="275" spans="1:5" ht="12.75">
      <c r="A275" s="43"/>
      <c r="E275" s="43"/>
    </row>
    <row r="276" spans="1:5" ht="12.75">
      <c r="A276" s="43"/>
      <c r="E276" s="43"/>
    </row>
    <row r="277" spans="1:5" ht="12.75">
      <c r="A277" s="43"/>
      <c r="E277" s="43"/>
    </row>
    <row r="278" spans="1:5" ht="12.75">
      <c r="A278" s="43"/>
      <c r="E278" s="43"/>
    </row>
    <row r="279" spans="1:5" ht="12.75">
      <c r="A279" s="43"/>
      <c r="E279" s="43"/>
    </row>
    <row r="280" spans="1:5" ht="12.75">
      <c r="A280" s="43"/>
      <c r="E280" s="43"/>
    </row>
    <row r="281" spans="1:5" ht="12.75">
      <c r="A281" s="43"/>
      <c r="E281" s="43"/>
    </row>
    <row r="282" spans="1:5" ht="12.75">
      <c r="A282" s="43"/>
      <c r="E282" s="43"/>
    </row>
    <row r="283" spans="1:5" ht="12.75">
      <c r="A283" s="43"/>
      <c r="E283" s="43"/>
    </row>
    <row r="284" spans="1:5" ht="12.75">
      <c r="A284" s="43"/>
      <c r="E284" s="43"/>
    </row>
    <row r="285" spans="1:5" ht="12.75">
      <c r="A285" s="43"/>
      <c r="E285" s="43"/>
    </row>
    <row r="286" spans="1:5" ht="12.75">
      <c r="A286" s="43"/>
      <c r="E286" s="43"/>
    </row>
    <row r="287" spans="1:5" ht="12.75">
      <c r="A287" s="43"/>
      <c r="E287" s="43"/>
    </row>
    <row r="288" spans="1:5" ht="12.75">
      <c r="A288" s="43"/>
      <c r="E288" s="43"/>
    </row>
    <row r="289" spans="1:5" ht="12.75">
      <c r="A289" s="43"/>
      <c r="E289" s="43"/>
    </row>
    <row r="290" spans="1:5" ht="12.75">
      <c r="A290" s="43"/>
      <c r="E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  <row r="355" ht="12.75">
      <c r="A355" s="43"/>
    </row>
    <row r="356" ht="12.75">
      <c r="A356" s="43"/>
    </row>
    <row r="357" ht="12.75">
      <c r="A357" s="43"/>
    </row>
    <row r="358" ht="12.75">
      <c r="A358" s="43"/>
    </row>
    <row r="359" ht="12.75">
      <c r="A359" s="43"/>
    </row>
    <row r="360" ht="12.75">
      <c r="A360" s="43"/>
    </row>
    <row r="361" ht="12.75">
      <c r="A361" s="43"/>
    </row>
    <row r="362" ht="12.75">
      <c r="A362" s="43"/>
    </row>
    <row r="363" ht="12.75">
      <c r="A363" s="43"/>
    </row>
    <row r="364" ht="12.75">
      <c r="A364" s="43"/>
    </row>
    <row r="365" ht="12.75">
      <c r="A365" s="43"/>
    </row>
    <row r="366" ht="12.75">
      <c r="A366" s="43"/>
    </row>
    <row r="367" ht="12.75">
      <c r="A367" s="43"/>
    </row>
    <row r="368" ht="12.75">
      <c r="A368" s="43"/>
    </row>
    <row r="369" ht="12.75">
      <c r="A369" s="43"/>
    </row>
    <row r="370" ht="12.75">
      <c r="A370" s="43"/>
    </row>
    <row r="371" ht="12.75">
      <c r="A371" s="43"/>
    </row>
    <row r="372" ht="12.75">
      <c r="A372" s="43"/>
    </row>
    <row r="373" ht="12.75">
      <c r="A373" s="43"/>
    </row>
    <row r="374" ht="12.75">
      <c r="A374" s="43"/>
    </row>
    <row r="375" ht="12.75">
      <c r="A375" s="43"/>
    </row>
    <row r="376" ht="12.75">
      <c r="A376" s="43"/>
    </row>
    <row r="377" ht="12.75">
      <c r="A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  <row r="382" ht="12.75">
      <c r="A382" s="43"/>
    </row>
    <row r="383" ht="12.75">
      <c r="A383" s="43"/>
    </row>
    <row r="384" ht="12.75">
      <c r="A384" s="43"/>
    </row>
    <row r="385" ht="12.75">
      <c r="A385" s="43"/>
    </row>
    <row r="386" ht="12.75">
      <c r="A386" s="43"/>
    </row>
    <row r="387" ht="12.75">
      <c r="A387" s="43"/>
    </row>
    <row r="388" ht="12.75">
      <c r="A388" s="43"/>
    </row>
    <row r="389" ht="12.75">
      <c r="A389" s="43"/>
    </row>
    <row r="390" ht="12.75">
      <c r="A390" s="43"/>
    </row>
    <row r="391" ht="12.75">
      <c r="A391" s="43"/>
    </row>
    <row r="392" ht="12.75">
      <c r="A392" s="43"/>
    </row>
    <row r="393" ht="12.75">
      <c r="A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  <row r="398" ht="12.75">
      <c r="A398" s="43"/>
    </row>
    <row r="399" ht="12.75">
      <c r="A399" s="43"/>
    </row>
    <row r="400" ht="12.75">
      <c r="A400" s="43"/>
    </row>
    <row r="401" ht="12.75">
      <c r="A401" s="43"/>
    </row>
    <row r="402" ht="12.75">
      <c r="A402" s="43"/>
    </row>
    <row r="403" ht="12.75">
      <c r="A403" s="43"/>
    </row>
    <row r="404" ht="12.75">
      <c r="A404" s="43"/>
    </row>
    <row r="405" ht="12.75">
      <c r="A405" s="43"/>
    </row>
    <row r="406" ht="12.75">
      <c r="A406" s="43"/>
    </row>
    <row r="407" ht="12.75">
      <c r="A407" s="43"/>
    </row>
    <row r="408" ht="12.75">
      <c r="A408" s="43"/>
    </row>
    <row r="409" ht="12.75">
      <c r="A409" s="43"/>
    </row>
    <row r="410" ht="12.75">
      <c r="A410" s="43"/>
    </row>
    <row r="411" ht="12.75">
      <c r="A411" s="43"/>
    </row>
    <row r="412" ht="12.75">
      <c r="A412" s="43"/>
    </row>
    <row r="413" ht="12.75">
      <c r="A413" s="43"/>
    </row>
    <row r="414" ht="12.75">
      <c r="A414" s="43"/>
    </row>
    <row r="415" ht="12.75">
      <c r="A415" s="43"/>
    </row>
    <row r="416" ht="12.75">
      <c r="A416" s="43"/>
    </row>
    <row r="417" ht="12.75">
      <c r="A417" s="43"/>
    </row>
    <row r="418" ht="12.75">
      <c r="A418" s="43"/>
    </row>
    <row r="419" ht="12.75">
      <c r="A419" s="43"/>
    </row>
    <row r="420" ht="12.75">
      <c r="A420" s="43"/>
    </row>
    <row r="421" ht="12.75">
      <c r="A421" s="43"/>
    </row>
    <row r="422" ht="12.75">
      <c r="A422" s="43"/>
    </row>
    <row r="423" ht="12.75">
      <c r="A423" s="43"/>
    </row>
    <row r="424" ht="12.75">
      <c r="A424" s="43"/>
    </row>
    <row r="425" ht="12.75">
      <c r="A425" s="43"/>
    </row>
    <row r="426" ht="12.75">
      <c r="A426" s="43"/>
    </row>
    <row r="427" ht="12.75">
      <c r="A427" s="43"/>
    </row>
    <row r="428" ht="12.75">
      <c r="A428" s="43"/>
    </row>
    <row r="429" ht="12.75">
      <c r="A429" s="43"/>
    </row>
    <row r="430" ht="12.75">
      <c r="A430" s="43"/>
    </row>
    <row r="431" ht="12.75">
      <c r="A431" s="43"/>
    </row>
    <row r="432" ht="12.75">
      <c r="A432" s="43"/>
    </row>
    <row r="433" ht="12.75">
      <c r="A433" s="43"/>
    </row>
    <row r="434" ht="12.75">
      <c r="A434" s="43"/>
    </row>
    <row r="435" ht="12.75">
      <c r="A435" s="43"/>
    </row>
    <row r="436" ht="12.75">
      <c r="A436" s="43"/>
    </row>
    <row r="437" ht="12.75">
      <c r="A437" s="43"/>
    </row>
    <row r="438" ht="12.75">
      <c r="A438" s="43"/>
    </row>
    <row r="439" ht="12.75">
      <c r="A439" s="43"/>
    </row>
    <row r="440" ht="12.75">
      <c r="A440" s="43"/>
    </row>
    <row r="441" ht="12.75">
      <c r="A441" s="43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3"/>
    </row>
    <row r="448" ht="12.75">
      <c r="A448" s="43"/>
    </row>
    <row r="449" ht="12.75">
      <c r="A449" s="43"/>
    </row>
    <row r="450" ht="12.75">
      <c r="A450" s="43"/>
    </row>
    <row r="451" ht="12.75">
      <c r="A451" s="43"/>
    </row>
    <row r="452" ht="12.75">
      <c r="A452" s="43"/>
    </row>
    <row r="453" ht="12.75">
      <c r="A453" s="43"/>
    </row>
    <row r="454" ht="12.75">
      <c r="A454" s="43"/>
    </row>
    <row r="455" ht="12.75">
      <c r="A455" s="43"/>
    </row>
    <row r="456" ht="12.75">
      <c r="A456" s="43"/>
    </row>
    <row r="457" ht="12.75">
      <c r="A457" s="43"/>
    </row>
    <row r="458" ht="12.75">
      <c r="A458" s="43"/>
    </row>
    <row r="459" ht="12.75">
      <c r="A459" s="43"/>
    </row>
    <row r="460" ht="12.75">
      <c r="A460" s="43"/>
    </row>
    <row r="461" ht="12.75">
      <c r="A461" s="43"/>
    </row>
    <row r="462" ht="12.75">
      <c r="A462" s="43"/>
    </row>
    <row r="463" ht="12.75">
      <c r="A463" s="43"/>
    </row>
    <row r="464" ht="12.75">
      <c r="A464" s="43"/>
    </row>
    <row r="465" ht="12.75">
      <c r="A465" s="43"/>
    </row>
    <row r="466" ht="12.75">
      <c r="A466" s="43"/>
    </row>
    <row r="467" ht="12.75">
      <c r="A467" s="43"/>
    </row>
    <row r="468" ht="12.75">
      <c r="A468" s="43"/>
    </row>
    <row r="469" ht="12.75">
      <c r="A469" s="43"/>
    </row>
    <row r="470" ht="12.75">
      <c r="A470" s="43"/>
    </row>
    <row r="471" ht="12.75">
      <c r="A471" s="43"/>
    </row>
    <row r="472" ht="12.75">
      <c r="A472" s="43"/>
    </row>
    <row r="473" ht="12.75">
      <c r="A473" s="43"/>
    </row>
    <row r="474" ht="12.75">
      <c r="A474" s="43"/>
    </row>
    <row r="475" ht="12.75">
      <c r="A475" s="43"/>
    </row>
    <row r="476" ht="12.75">
      <c r="A476" s="43"/>
    </row>
    <row r="477" ht="12.75">
      <c r="A477" s="43"/>
    </row>
    <row r="478" ht="12.75">
      <c r="A478" s="43"/>
    </row>
    <row r="479" ht="12.75">
      <c r="A479" s="43"/>
    </row>
    <row r="480" ht="12.75">
      <c r="A480" s="43"/>
    </row>
    <row r="481" ht="12.75">
      <c r="A481" s="43"/>
    </row>
    <row r="482" ht="12.75">
      <c r="A482" s="43"/>
    </row>
    <row r="483" ht="12.75">
      <c r="A483" s="43"/>
    </row>
    <row r="484" ht="12.75">
      <c r="A484" s="43"/>
    </row>
    <row r="485" ht="12.75">
      <c r="A485" s="43"/>
    </row>
    <row r="486" ht="12.75">
      <c r="A486" s="43"/>
    </row>
    <row r="487" ht="12.75">
      <c r="A487" s="43"/>
    </row>
    <row r="488" ht="12.75">
      <c r="A488" s="43"/>
    </row>
    <row r="489" ht="12.75">
      <c r="A489" s="43"/>
    </row>
    <row r="490" ht="12.75">
      <c r="A490" s="43"/>
    </row>
    <row r="491" ht="12.75">
      <c r="A491" s="43"/>
    </row>
    <row r="492" ht="12.75">
      <c r="A492" s="43"/>
    </row>
    <row r="493" ht="12.75">
      <c r="A493" s="43"/>
    </row>
    <row r="494" ht="12.75">
      <c r="A494" s="43"/>
    </row>
    <row r="495" ht="12.75">
      <c r="A495" s="43"/>
    </row>
    <row r="496" ht="12.75">
      <c r="A496" s="43"/>
    </row>
    <row r="497" ht="12.75">
      <c r="A497" s="43"/>
    </row>
    <row r="498" ht="12.75">
      <c r="A498" s="43"/>
    </row>
    <row r="499" ht="12.75">
      <c r="A499" s="43"/>
    </row>
    <row r="500" ht="12.75">
      <c r="A500" s="43"/>
    </row>
    <row r="501" ht="12.75">
      <c r="A501" s="43"/>
    </row>
    <row r="502" ht="12.75">
      <c r="A502" s="43"/>
    </row>
    <row r="503" ht="12.75">
      <c r="A503" s="43"/>
    </row>
    <row r="504" ht="12.75">
      <c r="A504" s="43"/>
    </row>
    <row r="505" ht="12.75">
      <c r="A505" s="43"/>
    </row>
    <row r="506" ht="12.75">
      <c r="A506" s="43"/>
    </row>
    <row r="507" ht="12.75">
      <c r="A507" s="43"/>
    </row>
    <row r="508" ht="12.75">
      <c r="A508" s="43"/>
    </row>
    <row r="509" ht="12.75">
      <c r="A509" s="43"/>
    </row>
    <row r="510" ht="12.75">
      <c r="A510" s="43"/>
    </row>
    <row r="511" ht="12.75">
      <c r="A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  <row r="551" ht="12.75">
      <c r="A551" s="43"/>
    </row>
    <row r="552" ht="12.75">
      <c r="A552" s="43"/>
    </row>
    <row r="553" ht="12.75">
      <c r="A553" s="43"/>
    </row>
    <row r="554" ht="12.75">
      <c r="A554" s="43"/>
    </row>
    <row r="555" ht="12.75">
      <c r="A555" s="43"/>
    </row>
    <row r="556" ht="12.75">
      <c r="A556" s="43"/>
    </row>
    <row r="557" ht="12.75">
      <c r="A557" s="43"/>
    </row>
    <row r="558" ht="12.75">
      <c r="A558" s="43"/>
    </row>
    <row r="559" ht="12.75">
      <c r="A559" s="43"/>
    </row>
    <row r="560" ht="12.75">
      <c r="A560" s="43"/>
    </row>
    <row r="561" ht="12.75">
      <c r="A561" s="43"/>
    </row>
    <row r="562" ht="12.75">
      <c r="A562" s="43"/>
    </row>
    <row r="563" ht="12.75">
      <c r="A563" s="43"/>
    </row>
    <row r="564" ht="12.75">
      <c r="A564" s="43"/>
    </row>
    <row r="565" ht="12.75">
      <c r="A565" s="43"/>
    </row>
    <row r="566" ht="12.75">
      <c r="A566" s="43"/>
    </row>
    <row r="567" ht="12.75">
      <c r="A567" s="43"/>
    </row>
    <row r="568" ht="12.75">
      <c r="A568" s="43"/>
    </row>
    <row r="569" ht="12.75">
      <c r="A569" s="43"/>
    </row>
    <row r="570" ht="12.75">
      <c r="A570" s="43"/>
    </row>
    <row r="571" ht="12.75">
      <c r="A571" s="43"/>
    </row>
    <row r="572" ht="12.75">
      <c r="A572" s="43"/>
    </row>
    <row r="573" ht="12.75">
      <c r="A573" s="43"/>
    </row>
    <row r="574" ht="12.75">
      <c r="A574" s="43"/>
    </row>
    <row r="575" ht="12.75">
      <c r="A575" s="43"/>
    </row>
    <row r="576" ht="12.75">
      <c r="A576" s="43"/>
    </row>
    <row r="577" ht="12.75">
      <c r="A577" s="43"/>
    </row>
    <row r="578" ht="12.75">
      <c r="A578" s="43"/>
    </row>
    <row r="579" ht="12.75">
      <c r="A579" s="43"/>
    </row>
    <row r="580" ht="12.75">
      <c r="A580" s="43"/>
    </row>
    <row r="581" ht="12.75">
      <c r="A581" s="43"/>
    </row>
    <row r="582" ht="12.75">
      <c r="A582" s="43"/>
    </row>
    <row r="583" ht="12.75">
      <c r="A583" s="43"/>
    </row>
    <row r="584" ht="12.75">
      <c r="A584" s="43"/>
    </row>
    <row r="585" ht="12.75">
      <c r="A585" s="43"/>
    </row>
    <row r="586" ht="12.75">
      <c r="A586" s="43"/>
    </row>
    <row r="587" ht="12.75">
      <c r="A587" s="43"/>
    </row>
    <row r="588" ht="12.75">
      <c r="A588" s="43"/>
    </row>
    <row r="589" ht="12.75">
      <c r="A589" s="43"/>
    </row>
    <row r="590" ht="12.75">
      <c r="A590" s="43"/>
    </row>
    <row r="591" ht="12.75">
      <c r="A591" s="43"/>
    </row>
    <row r="592" ht="12.75">
      <c r="A592" s="43"/>
    </row>
    <row r="593" ht="12.75">
      <c r="A593" s="43"/>
    </row>
    <row r="594" ht="12.75">
      <c r="A594" s="43"/>
    </row>
    <row r="595" ht="12.75">
      <c r="A595" s="43"/>
    </row>
    <row r="596" ht="12.75">
      <c r="A596" s="43"/>
    </row>
    <row r="597" ht="12.75">
      <c r="A597" s="43"/>
    </row>
    <row r="598" ht="12.75">
      <c r="A598" s="43"/>
    </row>
    <row r="599" ht="12.75">
      <c r="A599" s="43"/>
    </row>
    <row r="600" ht="12.75">
      <c r="A600" s="43"/>
    </row>
    <row r="601" ht="12.75">
      <c r="A601" s="43"/>
    </row>
    <row r="602" ht="12.75">
      <c r="A602" s="43"/>
    </row>
    <row r="603" ht="12.75">
      <c r="A603" s="43"/>
    </row>
    <row r="604" ht="12.75">
      <c r="A604" s="43"/>
    </row>
    <row r="605" ht="12.75">
      <c r="A605" s="43"/>
    </row>
    <row r="606" ht="12.75">
      <c r="A606" s="43"/>
    </row>
    <row r="607" ht="12.75">
      <c r="A607" s="43"/>
    </row>
    <row r="608" ht="12.75">
      <c r="A608" s="43"/>
    </row>
    <row r="609" ht="12.75">
      <c r="A609" s="43"/>
    </row>
    <row r="610" ht="12.75">
      <c r="A610" s="43"/>
    </row>
    <row r="611" ht="12.75">
      <c r="A611" s="43"/>
    </row>
    <row r="612" ht="12.75">
      <c r="A612" s="43"/>
    </row>
    <row r="613" ht="12.75">
      <c r="A613" s="43"/>
    </row>
    <row r="614" ht="12.75">
      <c r="A614" s="43"/>
    </row>
    <row r="615" ht="12.75">
      <c r="A615" s="43"/>
    </row>
    <row r="616" ht="12.75">
      <c r="A616" s="43"/>
    </row>
    <row r="617" ht="12.75">
      <c r="A617" s="43"/>
    </row>
    <row r="618" ht="12.75">
      <c r="A618" s="43"/>
    </row>
    <row r="619" ht="12.75">
      <c r="A619" s="43"/>
    </row>
    <row r="620" ht="12.75">
      <c r="A620" s="43"/>
    </row>
    <row r="621" ht="12.75">
      <c r="A621" s="43"/>
    </row>
    <row r="622" ht="12.75">
      <c r="A622" s="43"/>
    </row>
    <row r="623" ht="12.75">
      <c r="A623" s="43"/>
    </row>
    <row r="624" ht="12.75">
      <c r="A624" s="43"/>
    </row>
    <row r="625" ht="12.75">
      <c r="A625" s="43"/>
    </row>
    <row r="626" ht="12.75">
      <c r="A626" s="43"/>
    </row>
    <row r="627" ht="12.75">
      <c r="A627" s="43"/>
    </row>
    <row r="628" ht="12.75">
      <c r="A628" s="43"/>
    </row>
    <row r="629" ht="12.75">
      <c r="A629" s="43"/>
    </row>
    <row r="630" ht="12.75">
      <c r="A630" s="43"/>
    </row>
    <row r="631" ht="12.75">
      <c r="A631" s="43"/>
    </row>
    <row r="632" ht="12.75">
      <c r="A632" s="43"/>
    </row>
    <row r="633" ht="12.75">
      <c r="A633" s="43"/>
    </row>
    <row r="634" ht="12.75">
      <c r="A634" s="43"/>
    </row>
    <row r="635" ht="12.75">
      <c r="A635" s="43"/>
    </row>
    <row r="636" ht="12.75">
      <c r="A636" s="43"/>
    </row>
    <row r="637" ht="12.75">
      <c r="A637" s="43"/>
    </row>
    <row r="638" ht="12.75">
      <c r="A638" s="43"/>
    </row>
    <row r="639" ht="12.75">
      <c r="A639" s="43"/>
    </row>
    <row r="640" ht="12.75">
      <c r="A640" s="43"/>
    </row>
    <row r="641" ht="12.75">
      <c r="A641" s="43"/>
    </row>
    <row r="642" ht="12.75">
      <c r="A642" s="43"/>
    </row>
    <row r="643" ht="12.75">
      <c r="A643" s="43"/>
    </row>
    <row r="644" ht="12.75">
      <c r="A644" s="43"/>
    </row>
    <row r="645" ht="12.75">
      <c r="A645" s="43"/>
    </row>
    <row r="646" ht="12.75">
      <c r="A646" s="43"/>
    </row>
    <row r="647" ht="12.75">
      <c r="A647" s="43"/>
    </row>
    <row r="648" ht="12.75">
      <c r="A648" s="43"/>
    </row>
    <row r="649" ht="12.75">
      <c r="A649" s="43"/>
    </row>
    <row r="650" ht="12.75">
      <c r="A650" s="43"/>
    </row>
    <row r="651" ht="12.75">
      <c r="A651" s="43"/>
    </row>
    <row r="652" ht="12.75">
      <c r="A652" s="43"/>
    </row>
    <row r="653" ht="12.75">
      <c r="A653" s="43"/>
    </row>
    <row r="654" ht="12.75">
      <c r="A654" s="43"/>
    </row>
    <row r="655" ht="12.75">
      <c r="A655" s="43"/>
    </row>
    <row r="656" ht="12.75">
      <c r="A656" s="43"/>
    </row>
    <row r="657" ht="12.75">
      <c r="A657" s="43"/>
    </row>
    <row r="658" ht="12.75">
      <c r="A658" s="43"/>
    </row>
    <row r="659" ht="12.75">
      <c r="A659" s="43"/>
    </row>
    <row r="660" ht="12.75">
      <c r="A660" s="43"/>
    </row>
    <row r="661" ht="12.75">
      <c r="A661" s="43"/>
    </row>
    <row r="662" ht="12.75">
      <c r="A662" s="43"/>
    </row>
    <row r="663" ht="12.75">
      <c r="A663" s="43"/>
    </row>
    <row r="664" ht="12.75">
      <c r="A664" s="43"/>
    </row>
    <row r="665" ht="12.75">
      <c r="A665" s="43"/>
    </row>
    <row r="666" ht="12.75">
      <c r="A666" s="43"/>
    </row>
    <row r="667" ht="12.75">
      <c r="A667" s="43"/>
    </row>
    <row r="668" ht="12.75">
      <c r="A668" s="43"/>
    </row>
    <row r="669" ht="12.75">
      <c r="A669" s="43"/>
    </row>
    <row r="670" ht="12.75">
      <c r="A670" s="43"/>
    </row>
    <row r="671" ht="12.75">
      <c r="A671" s="43"/>
    </row>
    <row r="672" ht="12.75">
      <c r="A672" s="43"/>
    </row>
    <row r="673" ht="12.75">
      <c r="A673" s="43"/>
    </row>
    <row r="674" ht="12.75">
      <c r="A674" s="43"/>
    </row>
    <row r="675" ht="12.75">
      <c r="A675" s="43"/>
    </row>
    <row r="676" ht="12.75">
      <c r="A676" s="43"/>
    </row>
    <row r="677" ht="12.75">
      <c r="A677" s="43"/>
    </row>
    <row r="678" ht="12.75">
      <c r="A678" s="43"/>
    </row>
    <row r="679" ht="12.75">
      <c r="A679" s="43"/>
    </row>
  </sheetData>
  <mergeCells count="15">
    <mergeCell ref="C5:C7"/>
    <mergeCell ref="C64:C66"/>
    <mergeCell ref="E102:E104"/>
    <mergeCell ref="D64:D66"/>
    <mergeCell ref="E5:E7"/>
    <mergeCell ref="D5:D7"/>
    <mergeCell ref="E64:E66"/>
    <mergeCell ref="A5:A7"/>
    <mergeCell ref="B5:B7"/>
    <mergeCell ref="A64:A66"/>
    <mergeCell ref="B64:B66"/>
    <mergeCell ref="A102:A104"/>
    <mergeCell ref="B102:B104"/>
    <mergeCell ref="D102:D104"/>
    <mergeCell ref="C102:C10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9"/>
  <sheetViews>
    <sheetView workbookViewId="0" topLeftCell="A1">
      <selection activeCell="H4" sqref="H4:I4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169</v>
      </c>
    </row>
    <row r="2" spans="1:12" s="117" customFormat="1" ht="12.75" customHeight="1">
      <c r="A2" s="133" t="s">
        <v>235</v>
      </c>
      <c r="B2" s="115"/>
      <c r="C2" s="115"/>
      <c r="D2" s="115"/>
      <c r="E2" s="115"/>
      <c r="F2" s="115"/>
      <c r="G2" s="115"/>
      <c r="H2" s="115"/>
      <c r="I2" s="116" t="s">
        <v>205</v>
      </c>
      <c r="L2" s="115" t="s">
        <v>207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211</v>
      </c>
      <c r="J3" s="26" t="s">
        <v>203</v>
      </c>
      <c r="K3" s="24" t="s">
        <v>212</v>
      </c>
      <c r="L3" s="26" t="s">
        <v>213</v>
      </c>
      <c r="M3" s="26" t="s">
        <v>214</v>
      </c>
    </row>
    <row r="4" spans="1:13" s="25" customFormat="1" ht="12.75">
      <c r="A4" s="60" t="s">
        <v>0</v>
      </c>
      <c r="B4" s="8">
        <v>110</v>
      </c>
      <c r="C4" s="35">
        <v>70</v>
      </c>
      <c r="D4" s="57">
        <v>1974</v>
      </c>
      <c r="E4" s="8">
        <v>2461</v>
      </c>
      <c r="F4" s="8">
        <v>1249</v>
      </c>
      <c r="G4" s="35">
        <v>88148</v>
      </c>
      <c r="H4" s="57">
        <v>2958</v>
      </c>
      <c r="I4" s="8">
        <v>526</v>
      </c>
      <c r="J4" s="8">
        <v>60</v>
      </c>
      <c r="K4" s="35">
        <v>3707</v>
      </c>
      <c r="L4" s="57">
        <v>65092</v>
      </c>
      <c r="M4" s="8">
        <v>1429</v>
      </c>
    </row>
    <row r="5" spans="1:13" ht="12.75">
      <c r="A5" s="16" t="s">
        <v>1</v>
      </c>
      <c r="B5" s="9">
        <v>1</v>
      </c>
      <c r="C5" s="46">
        <v>4</v>
      </c>
      <c r="D5" s="46">
        <v>38</v>
      </c>
      <c r="E5" s="9">
        <v>47</v>
      </c>
      <c r="F5" s="9">
        <v>18</v>
      </c>
      <c r="G5" s="46">
        <v>670</v>
      </c>
      <c r="H5" s="46">
        <v>25</v>
      </c>
      <c r="I5" s="9">
        <v>5</v>
      </c>
      <c r="J5" s="9">
        <v>0</v>
      </c>
      <c r="K5" s="46">
        <v>13</v>
      </c>
      <c r="L5" s="46">
        <v>1488</v>
      </c>
      <c r="M5" s="9">
        <v>33</v>
      </c>
    </row>
    <row r="6" spans="1:13" ht="12.75">
      <c r="A6" s="17" t="s">
        <v>2</v>
      </c>
      <c r="B6" s="10">
        <v>0</v>
      </c>
      <c r="C6" s="47">
        <v>2</v>
      </c>
      <c r="D6" s="47">
        <v>6</v>
      </c>
      <c r="E6" s="10">
        <v>1</v>
      </c>
      <c r="F6" s="10">
        <v>1</v>
      </c>
      <c r="G6" s="47">
        <v>27</v>
      </c>
      <c r="H6" s="47">
        <v>1</v>
      </c>
      <c r="I6" s="10">
        <v>2</v>
      </c>
      <c r="J6" s="10">
        <v>0</v>
      </c>
      <c r="K6" s="47">
        <v>0</v>
      </c>
      <c r="L6" s="47">
        <v>107</v>
      </c>
      <c r="M6" s="10">
        <v>1</v>
      </c>
    </row>
    <row r="7" spans="1:13" ht="12.75">
      <c r="A7" s="17" t="s">
        <v>3</v>
      </c>
      <c r="B7" s="10">
        <v>0</v>
      </c>
      <c r="C7" s="47">
        <v>0</v>
      </c>
      <c r="D7" s="47">
        <v>1</v>
      </c>
      <c r="E7" s="10">
        <v>6</v>
      </c>
      <c r="F7" s="10">
        <v>5</v>
      </c>
      <c r="G7" s="47">
        <v>46</v>
      </c>
      <c r="H7" s="47">
        <v>2</v>
      </c>
      <c r="I7" s="10">
        <v>0</v>
      </c>
      <c r="J7" s="10">
        <v>0</v>
      </c>
      <c r="K7" s="47">
        <v>0</v>
      </c>
      <c r="L7" s="47">
        <v>244</v>
      </c>
      <c r="M7" s="10">
        <v>4</v>
      </c>
    </row>
    <row r="8" spans="1:13" ht="12.75">
      <c r="A8" s="17" t="s">
        <v>4</v>
      </c>
      <c r="B8" s="10">
        <v>0</v>
      </c>
      <c r="C8" s="47">
        <v>1</v>
      </c>
      <c r="D8" s="47">
        <v>5</v>
      </c>
      <c r="E8" s="10">
        <v>11</v>
      </c>
      <c r="F8" s="10">
        <v>0</v>
      </c>
      <c r="G8" s="47">
        <v>30</v>
      </c>
      <c r="H8" s="47">
        <v>0</v>
      </c>
      <c r="I8" s="10">
        <v>1</v>
      </c>
      <c r="J8" s="10">
        <v>0</v>
      </c>
      <c r="K8" s="47">
        <v>1</v>
      </c>
      <c r="L8" s="47">
        <v>154</v>
      </c>
      <c r="M8" s="10">
        <v>5</v>
      </c>
    </row>
    <row r="9" spans="1:13" ht="12.75">
      <c r="A9" s="17" t="s">
        <v>5</v>
      </c>
      <c r="B9" s="10">
        <v>0</v>
      </c>
      <c r="C9" s="47">
        <v>0</v>
      </c>
      <c r="D9" s="47">
        <v>1</v>
      </c>
      <c r="E9" s="10">
        <v>7</v>
      </c>
      <c r="F9" s="10">
        <v>1</v>
      </c>
      <c r="G9" s="47">
        <v>42</v>
      </c>
      <c r="H9" s="47">
        <v>5</v>
      </c>
      <c r="I9" s="10">
        <v>1</v>
      </c>
      <c r="J9" s="10">
        <v>0</v>
      </c>
      <c r="K9" s="47">
        <v>2</v>
      </c>
      <c r="L9" s="47">
        <v>133</v>
      </c>
      <c r="M9" s="10">
        <v>2</v>
      </c>
    </row>
    <row r="10" spans="1:13" ht="12.75">
      <c r="A10" s="17" t="s">
        <v>6</v>
      </c>
      <c r="B10" s="10">
        <v>1</v>
      </c>
      <c r="C10" s="47">
        <v>1</v>
      </c>
      <c r="D10" s="47">
        <v>15</v>
      </c>
      <c r="E10" s="10">
        <v>9</v>
      </c>
      <c r="F10" s="10">
        <v>4</v>
      </c>
      <c r="G10" s="47">
        <v>56</v>
      </c>
      <c r="H10" s="47">
        <v>10</v>
      </c>
      <c r="I10" s="10">
        <v>1</v>
      </c>
      <c r="J10" s="10">
        <v>0</v>
      </c>
      <c r="K10" s="47">
        <v>0</v>
      </c>
      <c r="L10" s="47">
        <v>245</v>
      </c>
      <c r="M10" s="10">
        <v>9</v>
      </c>
    </row>
    <row r="11" spans="1:13" ht="12.75">
      <c r="A11" s="17" t="s">
        <v>7</v>
      </c>
      <c r="B11" s="10">
        <v>0</v>
      </c>
      <c r="C11" s="47">
        <v>0</v>
      </c>
      <c r="D11" s="47">
        <v>3</v>
      </c>
      <c r="E11" s="10">
        <v>9</v>
      </c>
      <c r="F11" s="10">
        <v>5</v>
      </c>
      <c r="G11" s="47">
        <v>239</v>
      </c>
      <c r="H11" s="47">
        <v>5</v>
      </c>
      <c r="I11" s="10">
        <v>0</v>
      </c>
      <c r="J11" s="10">
        <v>0</v>
      </c>
      <c r="K11" s="47">
        <v>8</v>
      </c>
      <c r="L11" s="47">
        <v>270</v>
      </c>
      <c r="M11" s="10">
        <v>6</v>
      </c>
    </row>
    <row r="12" spans="1:13" ht="12.75">
      <c r="A12" s="17" t="s">
        <v>8</v>
      </c>
      <c r="B12" s="10">
        <v>0</v>
      </c>
      <c r="C12" s="47">
        <v>0</v>
      </c>
      <c r="D12" s="47">
        <v>4</v>
      </c>
      <c r="E12" s="10">
        <v>2</v>
      </c>
      <c r="F12" s="10">
        <v>2</v>
      </c>
      <c r="G12" s="47">
        <v>120</v>
      </c>
      <c r="H12" s="47">
        <v>0</v>
      </c>
      <c r="I12" s="10">
        <v>0</v>
      </c>
      <c r="J12" s="10">
        <v>0</v>
      </c>
      <c r="K12" s="47">
        <v>2</v>
      </c>
      <c r="L12" s="47">
        <v>168</v>
      </c>
      <c r="M12" s="10">
        <v>5</v>
      </c>
    </row>
    <row r="13" spans="1:13" ht="12.75">
      <c r="A13" s="17" t="s">
        <v>9</v>
      </c>
      <c r="B13" s="10">
        <v>0</v>
      </c>
      <c r="C13" s="47">
        <v>0</v>
      </c>
      <c r="D13" s="47">
        <v>3</v>
      </c>
      <c r="E13" s="10">
        <v>2</v>
      </c>
      <c r="F13" s="10">
        <v>0</v>
      </c>
      <c r="G13" s="47">
        <v>110</v>
      </c>
      <c r="H13" s="47">
        <v>2</v>
      </c>
      <c r="I13" s="10">
        <v>0</v>
      </c>
      <c r="J13" s="10">
        <v>0</v>
      </c>
      <c r="K13" s="47">
        <v>0</v>
      </c>
      <c r="L13" s="47">
        <v>167</v>
      </c>
      <c r="M13" s="10">
        <v>1</v>
      </c>
    </row>
    <row r="14" spans="1:13" ht="12.75">
      <c r="A14" s="15" t="s">
        <v>10</v>
      </c>
      <c r="B14" s="9">
        <v>11</v>
      </c>
      <c r="C14" s="48">
        <v>6</v>
      </c>
      <c r="D14" s="48">
        <v>180</v>
      </c>
      <c r="E14" s="9">
        <v>157</v>
      </c>
      <c r="F14" s="9">
        <v>128</v>
      </c>
      <c r="G14" s="48">
        <v>3750</v>
      </c>
      <c r="H14" s="48">
        <v>181</v>
      </c>
      <c r="I14" s="9">
        <v>34</v>
      </c>
      <c r="J14" s="9">
        <v>3</v>
      </c>
      <c r="K14" s="48">
        <v>97</v>
      </c>
      <c r="L14" s="48">
        <v>5154</v>
      </c>
      <c r="M14" s="9">
        <v>100</v>
      </c>
    </row>
    <row r="15" spans="1:13" ht="12.75">
      <c r="A15" s="17" t="s">
        <v>11</v>
      </c>
      <c r="B15" s="10">
        <v>4</v>
      </c>
      <c r="C15" s="47">
        <v>0</v>
      </c>
      <c r="D15" s="47">
        <v>72</v>
      </c>
      <c r="E15" s="10">
        <v>49</v>
      </c>
      <c r="F15" s="10">
        <v>19</v>
      </c>
      <c r="G15" s="47">
        <v>884</v>
      </c>
      <c r="H15" s="47">
        <v>40</v>
      </c>
      <c r="I15" s="10">
        <v>12</v>
      </c>
      <c r="J15" s="10">
        <v>0</v>
      </c>
      <c r="K15" s="47">
        <v>17</v>
      </c>
      <c r="L15" s="47">
        <v>1201</v>
      </c>
      <c r="M15" s="10">
        <v>14</v>
      </c>
    </row>
    <row r="16" spans="1:13" ht="12.75">
      <c r="A16" s="17" t="s">
        <v>12</v>
      </c>
      <c r="B16" s="10">
        <v>0</v>
      </c>
      <c r="C16" s="47">
        <v>0</v>
      </c>
      <c r="D16" s="47">
        <v>18</v>
      </c>
      <c r="E16" s="10">
        <v>28</v>
      </c>
      <c r="F16" s="10">
        <v>12</v>
      </c>
      <c r="G16" s="47">
        <v>818</v>
      </c>
      <c r="H16" s="47">
        <v>31</v>
      </c>
      <c r="I16" s="10">
        <v>7</v>
      </c>
      <c r="J16" s="10">
        <v>2</v>
      </c>
      <c r="K16" s="47">
        <v>24</v>
      </c>
      <c r="L16" s="47">
        <v>1090</v>
      </c>
      <c r="M16" s="10">
        <v>22</v>
      </c>
    </row>
    <row r="17" spans="1:13" ht="12.75">
      <c r="A17" s="17" t="s">
        <v>13</v>
      </c>
      <c r="B17" s="10">
        <v>1</v>
      </c>
      <c r="C17" s="47">
        <v>3</v>
      </c>
      <c r="D17" s="47">
        <v>2</v>
      </c>
      <c r="E17" s="10">
        <v>13</v>
      </c>
      <c r="F17" s="10">
        <v>11</v>
      </c>
      <c r="G17" s="47">
        <v>153</v>
      </c>
      <c r="H17" s="47">
        <v>23</v>
      </c>
      <c r="I17" s="10">
        <v>4</v>
      </c>
      <c r="J17" s="10">
        <v>0</v>
      </c>
      <c r="K17" s="47">
        <v>3</v>
      </c>
      <c r="L17" s="47">
        <v>446</v>
      </c>
      <c r="M17" s="10">
        <v>6</v>
      </c>
    </row>
    <row r="18" spans="1:13" ht="12.75">
      <c r="A18" s="17" t="s">
        <v>14</v>
      </c>
      <c r="B18" s="10">
        <v>2</v>
      </c>
      <c r="C18" s="47">
        <v>0</v>
      </c>
      <c r="D18" s="47">
        <v>11</v>
      </c>
      <c r="E18" s="10">
        <v>7</v>
      </c>
      <c r="F18" s="10">
        <v>3</v>
      </c>
      <c r="G18" s="47">
        <v>194</v>
      </c>
      <c r="H18" s="47">
        <v>11</v>
      </c>
      <c r="I18" s="10">
        <v>1</v>
      </c>
      <c r="J18" s="10">
        <v>1</v>
      </c>
      <c r="K18" s="47">
        <v>1</v>
      </c>
      <c r="L18" s="47">
        <v>440</v>
      </c>
      <c r="M18" s="10">
        <v>14</v>
      </c>
    </row>
    <row r="19" spans="1:13" ht="12.75">
      <c r="A19" s="17" t="s">
        <v>15</v>
      </c>
      <c r="B19" s="10">
        <v>2</v>
      </c>
      <c r="C19" s="47">
        <v>1</v>
      </c>
      <c r="D19" s="47">
        <v>35</v>
      </c>
      <c r="E19" s="10">
        <v>5</v>
      </c>
      <c r="F19" s="10">
        <v>57</v>
      </c>
      <c r="G19" s="47">
        <v>328</v>
      </c>
      <c r="H19" s="47">
        <v>6</v>
      </c>
      <c r="I19" s="10">
        <v>0</v>
      </c>
      <c r="J19" s="10">
        <v>0</v>
      </c>
      <c r="K19" s="47">
        <v>8</v>
      </c>
      <c r="L19" s="47">
        <v>573</v>
      </c>
      <c r="M19" s="10">
        <v>15</v>
      </c>
    </row>
    <row r="20" spans="1:13" ht="12.75">
      <c r="A20" s="17" t="s">
        <v>16</v>
      </c>
      <c r="B20" s="10">
        <v>0</v>
      </c>
      <c r="C20" s="47">
        <v>0</v>
      </c>
      <c r="D20" s="47">
        <v>42</v>
      </c>
      <c r="E20" s="10">
        <v>15</v>
      </c>
      <c r="F20" s="10">
        <v>6</v>
      </c>
      <c r="G20" s="47">
        <v>298</v>
      </c>
      <c r="H20" s="47">
        <v>18</v>
      </c>
      <c r="I20" s="10">
        <v>0</v>
      </c>
      <c r="J20" s="10">
        <v>0</v>
      </c>
      <c r="K20" s="47">
        <v>15</v>
      </c>
      <c r="L20" s="47">
        <v>455</v>
      </c>
      <c r="M20" s="10">
        <v>12</v>
      </c>
    </row>
    <row r="21" spans="1:13" ht="12.75">
      <c r="A21" s="17" t="s">
        <v>17</v>
      </c>
      <c r="B21" s="10">
        <v>2</v>
      </c>
      <c r="C21" s="47">
        <v>2</v>
      </c>
      <c r="D21" s="47">
        <v>0</v>
      </c>
      <c r="E21" s="10">
        <v>40</v>
      </c>
      <c r="F21" s="10">
        <v>20</v>
      </c>
      <c r="G21" s="47">
        <v>1075</v>
      </c>
      <c r="H21" s="47">
        <v>52</v>
      </c>
      <c r="I21" s="10">
        <v>10</v>
      </c>
      <c r="J21" s="10">
        <v>0</v>
      </c>
      <c r="K21" s="47">
        <v>29</v>
      </c>
      <c r="L21" s="47">
        <v>949</v>
      </c>
      <c r="M21" s="10">
        <v>17</v>
      </c>
    </row>
    <row r="22" spans="1:13" ht="12.75">
      <c r="A22" s="15" t="s">
        <v>18</v>
      </c>
      <c r="B22" s="9">
        <v>11</v>
      </c>
      <c r="C22" s="48">
        <v>6</v>
      </c>
      <c r="D22" s="48">
        <v>192</v>
      </c>
      <c r="E22" s="9">
        <v>147</v>
      </c>
      <c r="F22" s="9">
        <v>100</v>
      </c>
      <c r="G22" s="48">
        <v>3555</v>
      </c>
      <c r="H22" s="48">
        <v>220</v>
      </c>
      <c r="I22" s="9">
        <v>21</v>
      </c>
      <c r="J22" s="9">
        <v>2</v>
      </c>
      <c r="K22" s="48">
        <v>71</v>
      </c>
      <c r="L22" s="48">
        <v>4436</v>
      </c>
      <c r="M22" s="9">
        <v>90</v>
      </c>
    </row>
    <row r="23" spans="1:13" ht="12.75">
      <c r="A23" s="17" t="s">
        <v>19</v>
      </c>
      <c r="B23" s="10">
        <v>0</v>
      </c>
      <c r="C23" s="47">
        <v>2</v>
      </c>
      <c r="D23" s="47">
        <v>4</v>
      </c>
      <c r="E23" s="10">
        <v>14</v>
      </c>
      <c r="F23" s="10">
        <v>5</v>
      </c>
      <c r="G23" s="47">
        <v>539</v>
      </c>
      <c r="H23" s="47">
        <v>31</v>
      </c>
      <c r="I23" s="10">
        <v>4</v>
      </c>
      <c r="J23" s="10">
        <v>0</v>
      </c>
      <c r="K23" s="47">
        <v>28</v>
      </c>
      <c r="L23" s="47">
        <v>470</v>
      </c>
      <c r="M23" s="10">
        <v>6</v>
      </c>
    </row>
    <row r="24" spans="1:13" ht="12.75">
      <c r="A24" s="17" t="s">
        <v>20</v>
      </c>
      <c r="B24" s="10">
        <v>2</v>
      </c>
      <c r="C24" s="47">
        <v>1</v>
      </c>
      <c r="D24" s="47">
        <v>17</v>
      </c>
      <c r="E24" s="10">
        <v>16</v>
      </c>
      <c r="F24" s="10">
        <v>1</v>
      </c>
      <c r="G24" s="47">
        <v>149</v>
      </c>
      <c r="H24" s="47">
        <v>17</v>
      </c>
      <c r="I24" s="10">
        <v>1</v>
      </c>
      <c r="J24" s="10">
        <v>1</v>
      </c>
      <c r="K24" s="47">
        <v>3</v>
      </c>
      <c r="L24" s="47">
        <v>472</v>
      </c>
      <c r="M24" s="10">
        <v>11</v>
      </c>
    </row>
    <row r="25" spans="1:13" ht="12.75">
      <c r="A25" s="17" t="s">
        <v>21</v>
      </c>
      <c r="B25" s="10">
        <v>2</v>
      </c>
      <c r="C25" s="47">
        <v>0</v>
      </c>
      <c r="D25" s="47">
        <v>3</v>
      </c>
      <c r="E25" s="10">
        <v>8</v>
      </c>
      <c r="F25" s="10">
        <v>13</v>
      </c>
      <c r="G25" s="47">
        <v>91</v>
      </c>
      <c r="H25" s="47">
        <v>8</v>
      </c>
      <c r="I25" s="10">
        <v>1</v>
      </c>
      <c r="J25" s="10">
        <v>0</v>
      </c>
      <c r="K25" s="47">
        <v>1</v>
      </c>
      <c r="L25" s="47">
        <v>248</v>
      </c>
      <c r="M25" s="10">
        <v>7</v>
      </c>
    </row>
    <row r="26" spans="1:13" ht="12.75">
      <c r="A26" s="17" t="s">
        <v>22</v>
      </c>
      <c r="B26" s="10">
        <v>0</v>
      </c>
      <c r="C26" s="47">
        <v>0</v>
      </c>
      <c r="D26" s="47">
        <v>17</v>
      </c>
      <c r="E26" s="10">
        <v>7</v>
      </c>
      <c r="F26" s="10">
        <v>5</v>
      </c>
      <c r="G26" s="47">
        <v>315</v>
      </c>
      <c r="H26" s="47">
        <v>19</v>
      </c>
      <c r="I26" s="10">
        <v>0</v>
      </c>
      <c r="J26" s="10">
        <v>0</v>
      </c>
      <c r="K26" s="47">
        <v>3</v>
      </c>
      <c r="L26" s="47">
        <v>368</v>
      </c>
      <c r="M26" s="10">
        <v>7</v>
      </c>
    </row>
    <row r="27" spans="1:13" ht="12.75">
      <c r="A27" s="17" t="s">
        <v>23</v>
      </c>
      <c r="B27" s="10">
        <v>1</v>
      </c>
      <c r="C27" s="47">
        <v>0</v>
      </c>
      <c r="D27" s="47">
        <v>15</v>
      </c>
      <c r="E27" s="10">
        <v>12</v>
      </c>
      <c r="F27" s="10">
        <v>10</v>
      </c>
      <c r="G27" s="47">
        <v>584</v>
      </c>
      <c r="H27" s="47">
        <v>35</v>
      </c>
      <c r="I27" s="10">
        <v>1</v>
      </c>
      <c r="J27" s="10">
        <v>0</v>
      </c>
      <c r="K27" s="47">
        <v>11</v>
      </c>
      <c r="L27" s="47">
        <v>494</v>
      </c>
      <c r="M27" s="10">
        <v>8</v>
      </c>
    </row>
    <row r="28" spans="1:13" ht="12.75">
      <c r="A28" s="17" t="s">
        <v>24</v>
      </c>
      <c r="B28" s="10">
        <v>0</v>
      </c>
      <c r="C28" s="47">
        <v>2</v>
      </c>
      <c r="D28" s="47">
        <v>71</v>
      </c>
      <c r="E28" s="10">
        <v>28</v>
      </c>
      <c r="F28" s="10">
        <v>21</v>
      </c>
      <c r="G28" s="47">
        <v>282</v>
      </c>
      <c r="H28" s="47">
        <v>49</v>
      </c>
      <c r="I28" s="10">
        <v>7</v>
      </c>
      <c r="J28" s="10">
        <v>1</v>
      </c>
      <c r="K28" s="47">
        <v>1</v>
      </c>
      <c r="L28" s="47">
        <v>702</v>
      </c>
      <c r="M28" s="10">
        <v>17</v>
      </c>
    </row>
    <row r="29" spans="1:13" ht="12.75">
      <c r="A29" s="17" t="s">
        <v>25</v>
      </c>
      <c r="B29" s="10">
        <v>4</v>
      </c>
      <c r="C29" s="47">
        <v>1</v>
      </c>
      <c r="D29" s="47">
        <v>39</v>
      </c>
      <c r="E29" s="10">
        <v>29</v>
      </c>
      <c r="F29" s="10">
        <v>38</v>
      </c>
      <c r="G29" s="47">
        <v>1057</v>
      </c>
      <c r="H29" s="47">
        <v>23</v>
      </c>
      <c r="I29" s="10">
        <v>5</v>
      </c>
      <c r="J29" s="10">
        <v>0</v>
      </c>
      <c r="K29" s="47">
        <v>19</v>
      </c>
      <c r="L29" s="47">
        <v>1006</v>
      </c>
      <c r="M29" s="10">
        <v>21</v>
      </c>
    </row>
    <row r="30" spans="1:13" ht="12.75">
      <c r="A30" s="17" t="s">
        <v>26</v>
      </c>
      <c r="B30" s="10">
        <v>0</v>
      </c>
      <c r="C30" s="47">
        <v>0</v>
      </c>
      <c r="D30" s="47">
        <v>9</v>
      </c>
      <c r="E30" s="10">
        <v>14</v>
      </c>
      <c r="F30" s="10">
        <v>1</v>
      </c>
      <c r="G30" s="47">
        <v>228</v>
      </c>
      <c r="H30" s="47">
        <v>23</v>
      </c>
      <c r="I30" s="10">
        <v>2</v>
      </c>
      <c r="J30" s="10">
        <v>0</v>
      </c>
      <c r="K30" s="47">
        <v>3</v>
      </c>
      <c r="L30" s="47">
        <v>231</v>
      </c>
      <c r="M30" s="10">
        <v>2</v>
      </c>
    </row>
    <row r="31" spans="1:13" ht="12.75">
      <c r="A31" s="16" t="s">
        <v>27</v>
      </c>
      <c r="B31" s="10">
        <v>2</v>
      </c>
      <c r="C31" s="46">
        <v>0</v>
      </c>
      <c r="D31" s="46">
        <v>17</v>
      </c>
      <c r="E31" s="10">
        <v>19</v>
      </c>
      <c r="F31" s="10">
        <v>6</v>
      </c>
      <c r="G31" s="46">
        <v>310</v>
      </c>
      <c r="H31" s="46">
        <v>15</v>
      </c>
      <c r="I31" s="10">
        <v>0</v>
      </c>
      <c r="J31" s="10">
        <v>0</v>
      </c>
      <c r="K31" s="46">
        <v>2</v>
      </c>
      <c r="L31" s="46">
        <v>445</v>
      </c>
      <c r="M31" s="10">
        <v>11</v>
      </c>
    </row>
    <row r="32" spans="1:13" ht="12.75">
      <c r="A32" s="15" t="s">
        <v>28</v>
      </c>
      <c r="B32" s="9">
        <v>14</v>
      </c>
      <c r="C32" s="48">
        <v>5</v>
      </c>
      <c r="D32" s="48">
        <v>142</v>
      </c>
      <c r="E32" s="9">
        <v>326</v>
      </c>
      <c r="F32" s="9">
        <v>67</v>
      </c>
      <c r="G32" s="48">
        <v>13061</v>
      </c>
      <c r="H32" s="48">
        <v>557</v>
      </c>
      <c r="I32" s="9">
        <v>99</v>
      </c>
      <c r="J32" s="9">
        <v>7</v>
      </c>
      <c r="K32" s="48">
        <v>359</v>
      </c>
      <c r="L32" s="48">
        <v>11760</v>
      </c>
      <c r="M32" s="9">
        <v>170</v>
      </c>
    </row>
    <row r="33" spans="1:13" ht="12.75">
      <c r="A33" s="18" t="s">
        <v>29</v>
      </c>
      <c r="B33" s="11">
        <v>1</v>
      </c>
      <c r="C33" s="49">
        <v>1</v>
      </c>
      <c r="D33" s="49">
        <v>1</v>
      </c>
      <c r="E33" s="11">
        <v>6</v>
      </c>
      <c r="F33" s="11">
        <v>8</v>
      </c>
      <c r="G33" s="49">
        <v>2334</v>
      </c>
      <c r="H33" s="49">
        <v>96</v>
      </c>
      <c r="I33" s="11">
        <v>16</v>
      </c>
      <c r="J33" s="11">
        <v>3</v>
      </c>
      <c r="K33" s="49">
        <v>66</v>
      </c>
      <c r="L33" s="49">
        <v>1839</v>
      </c>
      <c r="M33" s="11">
        <v>13</v>
      </c>
    </row>
    <row r="34" spans="1:13" ht="12.75">
      <c r="A34" s="17" t="s">
        <v>30</v>
      </c>
      <c r="B34" s="10">
        <v>3</v>
      </c>
      <c r="C34" s="47">
        <v>1</v>
      </c>
      <c r="D34" s="47">
        <v>26</v>
      </c>
      <c r="E34" s="10">
        <v>80</v>
      </c>
      <c r="F34" s="10">
        <v>17</v>
      </c>
      <c r="G34" s="47">
        <v>3325</v>
      </c>
      <c r="H34" s="47">
        <v>90</v>
      </c>
      <c r="I34" s="10">
        <v>30</v>
      </c>
      <c r="J34" s="10">
        <v>1</v>
      </c>
      <c r="K34" s="47">
        <v>92</v>
      </c>
      <c r="L34" s="47">
        <v>2736</v>
      </c>
      <c r="M34" s="10">
        <v>51</v>
      </c>
    </row>
    <row r="35" spans="1:13" ht="12.75">
      <c r="A35" s="17" t="s">
        <v>31</v>
      </c>
      <c r="B35" s="10">
        <v>3</v>
      </c>
      <c r="C35" s="47">
        <v>3</v>
      </c>
      <c r="D35" s="47">
        <v>23</v>
      </c>
      <c r="E35" s="10">
        <v>76</v>
      </c>
      <c r="F35" s="10">
        <v>19</v>
      </c>
      <c r="G35" s="47">
        <v>1490</v>
      </c>
      <c r="H35" s="47">
        <v>113</v>
      </c>
      <c r="I35" s="10">
        <v>12</v>
      </c>
      <c r="J35" s="10">
        <v>0</v>
      </c>
      <c r="K35" s="47">
        <v>37</v>
      </c>
      <c r="L35" s="47">
        <v>1816</v>
      </c>
      <c r="M35" s="10">
        <v>41</v>
      </c>
    </row>
    <row r="36" spans="1:13" ht="12" customHeight="1">
      <c r="A36" s="17" t="s">
        <v>32</v>
      </c>
      <c r="B36" s="10">
        <v>5</v>
      </c>
      <c r="C36" s="47">
        <v>0</v>
      </c>
      <c r="D36" s="47">
        <v>10</v>
      </c>
      <c r="E36" s="10">
        <v>71</v>
      </c>
      <c r="F36" s="10">
        <v>10</v>
      </c>
      <c r="G36" s="47">
        <v>3498</v>
      </c>
      <c r="H36" s="47">
        <v>114</v>
      </c>
      <c r="I36" s="10">
        <v>16</v>
      </c>
      <c r="J36" s="10">
        <v>1</v>
      </c>
      <c r="K36" s="47">
        <v>109</v>
      </c>
      <c r="L36" s="47">
        <v>2918</v>
      </c>
      <c r="M36" s="10">
        <v>31</v>
      </c>
    </row>
    <row r="37" spans="1:13" ht="12.75" customHeight="1">
      <c r="A37" s="17" t="s">
        <v>33</v>
      </c>
      <c r="B37" s="10">
        <v>0</v>
      </c>
      <c r="C37" s="47">
        <v>0</v>
      </c>
      <c r="D37" s="47">
        <v>70</v>
      </c>
      <c r="E37" s="10">
        <v>30</v>
      </c>
      <c r="F37" s="10">
        <v>1</v>
      </c>
      <c r="G37" s="47">
        <v>832</v>
      </c>
      <c r="H37" s="47">
        <v>40</v>
      </c>
      <c r="I37" s="10">
        <v>5</v>
      </c>
      <c r="J37" s="10">
        <v>2</v>
      </c>
      <c r="K37" s="47">
        <v>21</v>
      </c>
      <c r="L37" s="47">
        <v>1018</v>
      </c>
      <c r="M37" s="10">
        <v>8</v>
      </c>
    </row>
    <row r="38" spans="1:13" ht="12.75">
      <c r="A38" s="17" t="s">
        <v>34</v>
      </c>
      <c r="B38" s="10">
        <v>2</v>
      </c>
      <c r="C38" s="47">
        <v>0</v>
      </c>
      <c r="D38" s="47">
        <v>7</v>
      </c>
      <c r="E38" s="10">
        <v>29</v>
      </c>
      <c r="F38" s="10">
        <v>5</v>
      </c>
      <c r="G38" s="47">
        <v>840</v>
      </c>
      <c r="H38" s="47">
        <v>39</v>
      </c>
      <c r="I38" s="10">
        <v>4</v>
      </c>
      <c r="J38" s="10">
        <v>0</v>
      </c>
      <c r="K38" s="47">
        <v>16</v>
      </c>
      <c r="L38" s="47">
        <v>818</v>
      </c>
      <c r="M38" s="10">
        <v>16</v>
      </c>
    </row>
    <row r="39" spans="1:13" ht="12.75">
      <c r="A39" s="16" t="s">
        <v>35</v>
      </c>
      <c r="B39" s="12">
        <v>0</v>
      </c>
      <c r="C39" s="46">
        <v>0</v>
      </c>
      <c r="D39" s="46">
        <v>5</v>
      </c>
      <c r="E39" s="12">
        <v>34</v>
      </c>
      <c r="F39" s="12">
        <v>7</v>
      </c>
      <c r="G39" s="46">
        <v>742</v>
      </c>
      <c r="H39" s="46">
        <v>65</v>
      </c>
      <c r="I39" s="12">
        <v>16</v>
      </c>
      <c r="J39" s="12">
        <v>0</v>
      </c>
      <c r="K39" s="46">
        <v>18</v>
      </c>
      <c r="L39" s="46">
        <v>615</v>
      </c>
      <c r="M39" s="12">
        <v>10</v>
      </c>
    </row>
    <row r="40" spans="1:13" ht="12.75">
      <c r="A40" s="15" t="s">
        <v>36</v>
      </c>
      <c r="B40" s="9">
        <v>11</v>
      </c>
      <c r="C40" s="48">
        <v>5</v>
      </c>
      <c r="D40" s="48">
        <v>236</v>
      </c>
      <c r="E40" s="9">
        <v>262</v>
      </c>
      <c r="F40" s="9">
        <v>95</v>
      </c>
      <c r="G40" s="48">
        <v>5750</v>
      </c>
      <c r="H40" s="48">
        <v>262</v>
      </c>
      <c r="I40" s="9">
        <v>59</v>
      </c>
      <c r="J40" s="9">
        <v>10</v>
      </c>
      <c r="K40" s="48">
        <v>102</v>
      </c>
      <c r="L40" s="48">
        <v>6699</v>
      </c>
      <c r="M40" s="9">
        <v>142</v>
      </c>
    </row>
    <row r="41" spans="1:13" ht="12.75">
      <c r="A41" s="17" t="s">
        <v>37</v>
      </c>
      <c r="B41" s="10">
        <v>0</v>
      </c>
      <c r="C41" s="47">
        <v>0</v>
      </c>
      <c r="D41" s="47">
        <v>12</v>
      </c>
      <c r="E41" s="10">
        <v>18</v>
      </c>
      <c r="F41" s="10">
        <v>10</v>
      </c>
      <c r="G41" s="47">
        <v>164</v>
      </c>
      <c r="H41" s="47">
        <v>11</v>
      </c>
      <c r="I41" s="10">
        <v>4</v>
      </c>
      <c r="J41" s="10">
        <v>1</v>
      </c>
      <c r="K41" s="47">
        <v>0</v>
      </c>
      <c r="L41" s="47">
        <v>373</v>
      </c>
      <c r="M41" s="10">
        <v>3</v>
      </c>
    </row>
    <row r="42" spans="1:13" ht="12.75">
      <c r="A42" s="17" t="s">
        <v>38</v>
      </c>
      <c r="B42" s="10">
        <v>2</v>
      </c>
      <c r="C42" s="47">
        <v>1</v>
      </c>
      <c r="D42" s="47">
        <v>23</v>
      </c>
      <c r="E42" s="10">
        <v>31</v>
      </c>
      <c r="F42" s="10">
        <v>21</v>
      </c>
      <c r="G42" s="47">
        <v>645</v>
      </c>
      <c r="H42" s="47">
        <v>33</v>
      </c>
      <c r="I42" s="10">
        <v>10</v>
      </c>
      <c r="J42" s="10">
        <v>2</v>
      </c>
      <c r="K42" s="47">
        <v>9</v>
      </c>
      <c r="L42" s="47">
        <v>723</v>
      </c>
      <c r="M42" s="10">
        <v>13</v>
      </c>
    </row>
    <row r="43" spans="1:13" ht="12.75">
      <c r="A43" s="17" t="s">
        <v>39</v>
      </c>
      <c r="B43" s="10">
        <v>1</v>
      </c>
      <c r="C43" s="47">
        <v>1</v>
      </c>
      <c r="D43" s="47">
        <v>11</v>
      </c>
      <c r="E43" s="10">
        <v>22</v>
      </c>
      <c r="F43" s="10">
        <v>0</v>
      </c>
      <c r="G43" s="47">
        <v>367</v>
      </c>
      <c r="H43" s="47">
        <v>38</v>
      </c>
      <c r="I43" s="10">
        <v>6</v>
      </c>
      <c r="J43" s="10">
        <v>1</v>
      </c>
      <c r="K43" s="47">
        <v>4</v>
      </c>
      <c r="L43" s="47">
        <v>579</v>
      </c>
      <c r="M43" s="10">
        <v>12</v>
      </c>
    </row>
    <row r="44" spans="1:13" ht="12.75">
      <c r="A44" s="17" t="s">
        <v>40</v>
      </c>
      <c r="B44" s="10">
        <v>2</v>
      </c>
      <c r="C44" s="47">
        <v>0</v>
      </c>
      <c r="D44" s="47">
        <v>57</v>
      </c>
      <c r="E44" s="10">
        <v>16</v>
      </c>
      <c r="F44" s="10">
        <v>17</v>
      </c>
      <c r="G44" s="47">
        <v>286</v>
      </c>
      <c r="H44" s="47">
        <v>20</v>
      </c>
      <c r="I44" s="10">
        <v>3</v>
      </c>
      <c r="J44" s="10">
        <v>0</v>
      </c>
      <c r="K44" s="47">
        <v>11</v>
      </c>
      <c r="L44" s="47">
        <v>401</v>
      </c>
      <c r="M44" s="10">
        <v>5</v>
      </c>
    </row>
    <row r="45" spans="1:13" ht="12.75">
      <c r="A45" s="17" t="s">
        <v>41</v>
      </c>
      <c r="B45" s="10">
        <v>0</v>
      </c>
      <c r="C45" s="47">
        <v>0</v>
      </c>
      <c r="D45" s="47">
        <v>46</v>
      </c>
      <c r="E45" s="10">
        <v>24</v>
      </c>
      <c r="F45" s="10">
        <v>2</v>
      </c>
      <c r="G45" s="47">
        <v>762</v>
      </c>
      <c r="H45" s="47">
        <v>36</v>
      </c>
      <c r="I45" s="10">
        <v>9</v>
      </c>
      <c r="J45" s="10">
        <v>1</v>
      </c>
      <c r="K45" s="47">
        <v>24</v>
      </c>
      <c r="L45" s="47">
        <v>699</v>
      </c>
      <c r="M45" s="10">
        <v>20</v>
      </c>
    </row>
    <row r="46" spans="1:13" ht="12.75">
      <c r="A46" s="17" t="s">
        <v>42</v>
      </c>
      <c r="B46" s="10">
        <v>3</v>
      </c>
      <c r="C46" s="47">
        <v>0</v>
      </c>
      <c r="D46" s="47">
        <v>5</v>
      </c>
      <c r="E46" s="10">
        <v>47</v>
      </c>
      <c r="F46" s="10">
        <v>0</v>
      </c>
      <c r="G46" s="47">
        <v>1192</v>
      </c>
      <c r="H46" s="47">
        <v>26</v>
      </c>
      <c r="I46" s="10">
        <v>13</v>
      </c>
      <c r="J46" s="10">
        <v>1</v>
      </c>
      <c r="K46" s="47">
        <v>22</v>
      </c>
      <c r="L46" s="47">
        <v>936</v>
      </c>
      <c r="M46" s="10">
        <v>23</v>
      </c>
    </row>
    <row r="47" spans="1:13" ht="12.75">
      <c r="A47" s="17" t="s">
        <v>43</v>
      </c>
      <c r="B47" s="10">
        <v>1</v>
      </c>
      <c r="C47" s="47">
        <v>1</v>
      </c>
      <c r="D47" s="47">
        <v>5</v>
      </c>
      <c r="E47" s="10">
        <v>16</v>
      </c>
      <c r="F47" s="10">
        <v>2</v>
      </c>
      <c r="G47" s="47">
        <v>446</v>
      </c>
      <c r="H47" s="47">
        <v>4</v>
      </c>
      <c r="I47" s="10">
        <v>3</v>
      </c>
      <c r="J47" s="10">
        <v>1</v>
      </c>
      <c r="K47" s="47">
        <v>9</v>
      </c>
      <c r="L47" s="47">
        <v>525</v>
      </c>
      <c r="M47" s="10">
        <v>13</v>
      </c>
    </row>
    <row r="48" spans="1:13" ht="12.75">
      <c r="A48" s="17" t="s">
        <v>44</v>
      </c>
      <c r="B48" s="10">
        <v>0</v>
      </c>
      <c r="C48" s="47">
        <v>0</v>
      </c>
      <c r="D48" s="47">
        <v>8</v>
      </c>
      <c r="E48" s="10">
        <v>25</v>
      </c>
      <c r="F48" s="10">
        <v>6</v>
      </c>
      <c r="G48" s="47">
        <v>628</v>
      </c>
      <c r="H48" s="47">
        <v>30</v>
      </c>
      <c r="I48" s="10">
        <v>4</v>
      </c>
      <c r="J48" s="10">
        <v>1</v>
      </c>
      <c r="K48" s="47">
        <v>10</v>
      </c>
      <c r="L48" s="47">
        <v>755</v>
      </c>
      <c r="M48" s="10">
        <v>20</v>
      </c>
    </row>
    <row r="49" spans="1:13" ht="12.75">
      <c r="A49" s="17" t="s">
        <v>45</v>
      </c>
      <c r="B49" s="10">
        <v>0</v>
      </c>
      <c r="C49" s="47">
        <v>0</v>
      </c>
      <c r="D49" s="47">
        <v>6</v>
      </c>
      <c r="E49" s="10">
        <v>3</v>
      </c>
      <c r="F49" s="10">
        <v>3</v>
      </c>
      <c r="G49" s="47">
        <v>272</v>
      </c>
      <c r="H49" s="47">
        <v>8</v>
      </c>
      <c r="I49" s="10">
        <v>0</v>
      </c>
      <c r="J49" s="10">
        <v>1</v>
      </c>
      <c r="K49" s="47">
        <v>8</v>
      </c>
      <c r="L49" s="47">
        <v>249</v>
      </c>
      <c r="M49" s="10">
        <v>5</v>
      </c>
    </row>
    <row r="50" spans="1:13" ht="12.75">
      <c r="A50" s="17" t="s">
        <v>46</v>
      </c>
      <c r="B50" s="10">
        <v>0</v>
      </c>
      <c r="C50" s="47">
        <v>0</v>
      </c>
      <c r="D50" s="47">
        <v>12</v>
      </c>
      <c r="E50" s="10">
        <v>17</v>
      </c>
      <c r="F50" s="10">
        <v>3</v>
      </c>
      <c r="G50" s="47">
        <v>275</v>
      </c>
      <c r="H50" s="47">
        <v>5</v>
      </c>
      <c r="I50" s="10">
        <v>2</v>
      </c>
      <c r="J50" s="10">
        <v>0</v>
      </c>
      <c r="K50" s="47">
        <v>3</v>
      </c>
      <c r="L50" s="47">
        <v>283</v>
      </c>
      <c r="M50" s="10">
        <v>2</v>
      </c>
    </row>
    <row r="51" spans="1:13" ht="12" customHeight="1">
      <c r="A51" s="16" t="s">
        <v>47</v>
      </c>
      <c r="B51" s="12">
        <v>2</v>
      </c>
      <c r="C51" s="46">
        <v>2</v>
      </c>
      <c r="D51" s="46">
        <v>51</v>
      </c>
      <c r="E51" s="12">
        <v>43</v>
      </c>
      <c r="F51" s="12">
        <v>31</v>
      </c>
      <c r="G51" s="46">
        <v>713</v>
      </c>
      <c r="H51" s="46">
        <v>51</v>
      </c>
      <c r="I51" s="12">
        <v>5</v>
      </c>
      <c r="J51" s="12">
        <v>1</v>
      </c>
      <c r="K51" s="46">
        <v>2</v>
      </c>
      <c r="L51" s="46">
        <v>1176</v>
      </c>
      <c r="M51" s="12">
        <v>26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</row>
    <row r="60" spans="1:12" s="61" customFormat="1" ht="12" customHeight="1">
      <c r="A60" s="23"/>
      <c r="B60" s="23"/>
      <c r="C60" s="23"/>
      <c r="D60" s="23"/>
      <c r="E60" s="23">
        <v>19</v>
      </c>
      <c r="G60" s="23"/>
      <c r="H60" s="23"/>
      <c r="I60" s="23"/>
      <c r="K60" s="23"/>
      <c r="L60" s="23"/>
    </row>
    <row r="61" spans="1:12" s="61" customFormat="1" ht="12" customHeight="1">
      <c r="A61" s="23"/>
      <c r="B61" s="23"/>
      <c r="C61" s="23"/>
      <c r="D61" s="23"/>
      <c r="E61" s="23"/>
      <c r="F61" s="23"/>
      <c r="G61" s="23"/>
      <c r="I61" s="23"/>
      <c r="L61" s="23"/>
    </row>
    <row r="62" ht="14.25">
      <c r="A62" s="22" t="s">
        <v>169</v>
      </c>
    </row>
    <row r="63" spans="1:12" s="117" customFormat="1" ht="12.75" customHeight="1">
      <c r="A63" s="133" t="s">
        <v>235</v>
      </c>
      <c r="B63" s="115"/>
      <c r="C63" s="115"/>
      <c r="D63" s="115"/>
      <c r="E63" s="115"/>
      <c r="F63" s="115"/>
      <c r="G63" s="115"/>
      <c r="H63" s="115"/>
      <c r="I63" s="116" t="s">
        <v>205</v>
      </c>
      <c r="K63" s="115" t="s">
        <v>215</v>
      </c>
      <c r="L63" s="116"/>
    </row>
    <row r="64" spans="1:13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211</v>
      </c>
      <c r="J64" s="26" t="s">
        <v>203</v>
      </c>
      <c r="K64" s="24" t="s">
        <v>212</v>
      </c>
      <c r="L64" s="26" t="s">
        <v>213</v>
      </c>
      <c r="M64" s="26" t="s">
        <v>214</v>
      </c>
    </row>
    <row r="65" spans="1:13" ht="12.75">
      <c r="A65" s="15" t="s">
        <v>233</v>
      </c>
      <c r="B65" s="12">
        <v>14</v>
      </c>
      <c r="C65" s="50">
        <v>11</v>
      </c>
      <c r="D65" s="50">
        <v>456</v>
      </c>
      <c r="E65" s="12">
        <v>367</v>
      </c>
      <c r="F65" s="12">
        <v>347</v>
      </c>
      <c r="G65" s="50">
        <v>21518</v>
      </c>
      <c r="H65" s="50">
        <v>634</v>
      </c>
      <c r="I65" s="12">
        <v>128</v>
      </c>
      <c r="J65" s="12">
        <v>12</v>
      </c>
      <c r="K65" s="50">
        <v>1083</v>
      </c>
      <c r="L65" s="50">
        <v>13125</v>
      </c>
      <c r="M65" s="12">
        <v>238</v>
      </c>
    </row>
    <row r="66" spans="1:13" s="61" customFormat="1" ht="12" customHeight="1">
      <c r="A66" s="17" t="s">
        <v>49</v>
      </c>
      <c r="B66" s="10">
        <v>0</v>
      </c>
      <c r="C66" s="30">
        <v>0</v>
      </c>
      <c r="D66" s="30">
        <v>1</v>
      </c>
      <c r="E66" s="10">
        <v>37</v>
      </c>
      <c r="F66" s="10">
        <v>21</v>
      </c>
      <c r="G66" s="30">
        <v>930</v>
      </c>
      <c r="H66" s="30">
        <v>18</v>
      </c>
      <c r="I66" s="10">
        <v>3</v>
      </c>
      <c r="J66" s="10">
        <v>1</v>
      </c>
      <c r="K66" s="30">
        <v>30</v>
      </c>
      <c r="L66" s="30">
        <v>767</v>
      </c>
      <c r="M66" s="10">
        <v>10</v>
      </c>
    </row>
    <row r="67" spans="1:13" s="61" customFormat="1" ht="12" customHeight="1">
      <c r="A67" s="17" t="s">
        <v>50</v>
      </c>
      <c r="B67" s="10">
        <v>0</v>
      </c>
      <c r="C67" s="30">
        <v>1</v>
      </c>
      <c r="D67" s="30">
        <v>7</v>
      </c>
      <c r="E67" s="10">
        <v>12</v>
      </c>
      <c r="F67" s="10">
        <v>13</v>
      </c>
      <c r="G67" s="30">
        <v>316</v>
      </c>
      <c r="H67" s="30">
        <v>12</v>
      </c>
      <c r="I67" s="10">
        <v>8</v>
      </c>
      <c r="J67" s="10">
        <v>1</v>
      </c>
      <c r="K67" s="30">
        <v>6</v>
      </c>
      <c r="L67" s="30">
        <v>336</v>
      </c>
      <c r="M67" s="10">
        <v>7</v>
      </c>
    </row>
    <row r="68" spans="1:13" s="61" customFormat="1" ht="12" customHeight="1">
      <c r="A68" s="17" t="s">
        <v>51</v>
      </c>
      <c r="B68" s="10">
        <v>0</v>
      </c>
      <c r="C68" s="30">
        <v>1</v>
      </c>
      <c r="D68" s="30">
        <v>62</v>
      </c>
      <c r="E68" s="10">
        <v>27</v>
      </c>
      <c r="F68" s="10">
        <v>22</v>
      </c>
      <c r="G68" s="30">
        <v>1071</v>
      </c>
      <c r="H68" s="30">
        <v>39</v>
      </c>
      <c r="I68" s="10">
        <v>14</v>
      </c>
      <c r="J68" s="10">
        <v>0</v>
      </c>
      <c r="K68" s="30">
        <v>47</v>
      </c>
      <c r="L68" s="30">
        <v>875</v>
      </c>
      <c r="M68" s="10">
        <v>38</v>
      </c>
    </row>
    <row r="69" spans="1:13" ht="12.75">
      <c r="A69" s="17" t="s">
        <v>52</v>
      </c>
      <c r="B69" s="10">
        <v>0</v>
      </c>
      <c r="C69" s="30">
        <v>0</v>
      </c>
      <c r="D69" s="30">
        <v>0</v>
      </c>
      <c r="E69" s="10">
        <v>20</v>
      </c>
      <c r="F69" s="10">
        <v>14</v>
      </c>
      <c r="G69" s="30">
        <v>777</v>
      </c>
      <c r="H69" s="30">
        <v>43</v>
      </c>
      <c r="I69" s="10">
        <v>3</v>
      </c>
      <c r="J69" s="10">
        <v>1</v>
      </c>
      <c r="K69" s="30">
        <v>17</v>
      </c>
      <c r="L69" s="30">
        <v>670</v>
      </c>
      <c r="M69" s="10">
        <v>10</v>
      </c>
    </row>
    <row r="70" spans="1:13" s="61" customFormat="1" ht="12" customHeight="1">
      <c r="A70" s="17" t="s">
        <v>53</v>
      </c>
      <c r="B70" s="10">
        <v>0</v>
      </c>
      <c r="C70" s="30">
        <v>0</v>
      </c>
      <c r="D70" s="30">
        <v>0</v>
      </c>
      <c r="E70" s="10">
        <v>9</v>
      </c>
      <c r="F70" s="10">
        <v>1</v>
      </c>
      <c r="G70" s="30">
        <v>813</v>
      </c>
      <c r="H70" s="30">
        <v>29</v>
      </c>
      <c r="I70" s="10">
        <v>2</v>
      </c>
      <c r="J70" s="10">
        <v>1</v>
      </c>
      <c r="K70" s="30">
        <v>33</v>
      </c>
      <c r="L70" s="30">
        <v>421</v>
      </c>
      <c r="M70" s="10">
        <v>4</v>
      </c>
    </row>
    <row r="71" spans="1:13" s="61" customFormat="1" ht="12" customHeight="1">
      <c r="A71" s="17" t="s">
        <v>54</v>
      </c>
      <c r="B71" s="10">
        <v>2</v>
      </c>
      <c r="C71" s="30">
        <v>4</v>
      </c>
      <c r="D71" s="30">
        <v>53</v>
      </c>
      <c r="E71" s="10">
        <v>52</v>
      </c>
      <c r="F71" s="10">
        <v>35</v>
      </c>
      <c r="G71" s="30">
        <v>2578</v>
      </c>
      <c r="H71" s="30">
        <v>93</v>
      </c>
      <c r="I71" s="10">
        <v>7</v>
      </c>
      <c r="J71" s="10">
        <v>4</v>
      </c>
      <c r="K71" s="30">
        <v>133</v>
      </c>
      <c r="L71" s="30">
        <v>1508</v>
      </c>
      <c r="M71" s="10">
        <v>30</v>
      </c>
    </row>
    <row r="72" spans="1:13" s="25" customFormat="1" ht="12.75">
      <c r="A72" s="17" t="s">
        <v>55</v>
      </c>
      <c r="B72" s="10">
        <v>1</v>
      </c>
      <c r="C72" s="30">
        <v>0</v>
      </c>
      <c r="D72" s="30">
        <v>1</v>
      </c>
      <c r="E72" s="10">
        <v>23</v>
      </c>
      <c r="F72" s="10">
        <v>17</v>
      </c>
      <c r="G72" s="30">
        <v>731</v>
      </c>
      <c r="H72" s="30">
        <v>30</v>
      </c>
      <c r="I72" s="10">
        <v>4</v>
      </c>
      <c r="J72" s="10">
        <v>1</v>
      </c>
      <c r="K72" s="30">
        <v>25</v>
      </c>
      <c r="L72" s="30">
        <v>645</v>
      </c>
      <c r="M72" s="10">
        <v>9</v>
      </c>
    </row>
    <row r="73" spans="1:13" ht="12.75">
      <c r="A73" s="17" t="s">
        <v>56</v>
      </c>
      <c r="B73" s="10">
        <v>2</v>
      </c>
      <c r="C73" s="30">
        <v>0</v>
      </c>
      <c r="D73" s="30">
        <v>31</v>
      </c>
      <c r="E73" s="10">
        <v>15</v>
      </c>
      <c r="F73" s="10">
        <v>55</v>
      </c>
      <c r="G73" s="30">
        <v>2864</v>
      </c>
      <c r="H73" s="30">
        <v>49</v>
      </c>
      <c r="I73" s="10">
        <v>12</v>
      </c>
      <c r="J73" s="10">
        <v>0</v>
      </c>
      <c r="K73" s="30">
        <v>168</v>
      </c>
      <c r="L73" s="30">
        <v>1307</v>
      </c>
      <c r="M73" s="10">
        <v>32</v>
      </c>
    </row>
    <row r="74" spans="1:13" ht="12.75">
      <c r="A74" s="17" t="s">
        <v>57</v>
      </c>
      <c r="B74" s="10">
        <v>5</v>
      </c>
      <c r="C74" s="30">
        <v>3</v>
      </c>
      <c r="D74" s="30">
        <v>204</v>
      </c>
      <c r="E74" s="10">
        <v>54</v>
      </c>
      <c r="F74" s="10">
        <v>113</v>
      </c>
      <c r="G74" s="30">
        <v>6679</v>
      </c>
      <c r="H74" s="30">
        <v>98</v>
      </c>
      <c r="I74" s="10">
        <v>13</v>
      </c>
      <c r="J74" s="10">
        <v>0</v>
      </c>
      <c r="K74" s="30">
        <v>463</v>
      </c>
      <c r="L74" s="30">
        <v>2977</v>
      </c>
      <c r="M74" s="10">
        <v>48</v>
      </c>
    </row>
    <row r="75" spans="1:13" ht="12.75">
      <c r="A75" s="17" t="s">
        <v>58</v>
      </c>
      <c r="B75" s="10">
        <v>2</v>
      </c>
      <c r="C75" s="30">
        <v>0</v>
      </c>
      <c r="D75" s="30">
        <v>12</v>
      </c>
      <c r="E75" s="10">
        <v>43</v>
      </c>
      <c r="F75" s="10">
        <v>3</v>
      </c>
      <c r="G75" s="30">
        <v>2738</v>
      </c>
      <c r="H75" s="30">
        <v>95</v>
      </c>
      <c r="I75" s="10">
        <v>29</v>
      </c>
      <c r="J75" s="10">
        <v>0</v>
      </c>
      <c r="K75" s="30">
        <v>81</v>
      </c>
      <c r="L75" s="30">
        <v>1550</v>
      </c>
      <c r="M75" s="10">
        <v>16</v>
      </c>
    </row>
    <row r="76" spans="1:13" ht="12.75">
      <c r="A76" s="17" t="s">
        <v>59</v>
      </c>
      <c r="B76" s="10">
        <v>0</v>
      </c>
      <c r="C76" s="30">
        <v>1</v>
      </c>
      <c r="D76" s="30">
        <v>12</v>
      </c>
      <c r="E76" s="10">
        <v>31</v>
      </c>
      <c r="F76" s="10">
        <v>5</v>
      </c>
      <c r="G76" s="30">
        <v>611</v>
      </c>
      <c r="H76" s="30">
        <v>56</v>
      </c>
      <c r="I76" s="10">
        <v>8</v>
      </c>
      <c r="J76" s="10">
        <v>1</v>
      </c>
      <c r="K76" s="30">
        <v>13</v>
      </c>
      <c r="L76" s="30">
        <v>740</v>
      </c>
      <c r="M76" s="10">
        <v>15</v>
      </c>
    </row>
    <row r="77" spans="1:13" ht="12.75">
      <c r="A77" s="17" t="s">
        <v>60</v>
      </c>
      <c r="B77" s="10">
        <v>1</v>
      </c>
      <c r="C77" s="30">
        <v>0</v>
      </c>
      <c r="D77" s="30">
        <v>56</v>
      </c>
      <c r="E77" s="10">
        <v>11</v>
      </c>
      <c r="F77" s="10">
        <v>19</v>
      </c>
      <c r="G77" s="30">
        <v>596</v>
      </c>
      <c r="H77" s="30">
        <v>37</v>
      </c>
      <c r="I77" s="10">
        <v>12</v>
      </c>
      <c r="J77" s="10">
        <v>1</v>
      </c>
      <c r="K77" s="30">
        <v>32</v>
      </c>
      <c r="L77" s="30">
        <v>566</v>
      </c>
      <c r="M77" s="10">
        <v>9</v>
      </c>
    </row>
    <row r="78" spans="1:13" ht="12.75">
      <c r="A78" s="17" t="s">
        <v>61</v>
      </c>
      <c r="B78" s="10">
        <v>1</v>
      </c>
      <c r="C78" s="30">
        <v>1</v>
      </c>
      <c r="D78" s="30">
        <v>17</v>
      </c>
      <c r="E78" s="10">
        <v>33</v>
      </c>
      <c r="F78" s="10">
        <v>29</v>
      </c>
      <c r="G78" s="30">
        <v>814</v>
      </c>
      <c r="H78" s="30">
        <v>35</v>
      </c>
      <c r="I78" s="10">
        <v>13</v>
      </c>
      <c r="J78" s="10">
        <v>1</v>
      </c>
      <c r="K78" s="30">
        <v>35</v>
      </c>
      <c r="L78" s="30">
        <v>763</v>
      </c>
      <c r="M78" s="10">
        <v>10</v>
      </c>
    </row>
    <row r="79" spans="1:13" ht="12.75">
      <c r="A79" s="15" t="s">
        <v>62</v>
      </c>
      <c r="B79" s="9">
        <v>19</v>
      </c>
      <c r="C79" s="50">
        <v>19</v>
      </c>
      <c r="D79" s="50">
        <v>480</v>
      </c>
      <c r="E79" s="9">
        <v>514</v>
      </c>
      <c r="F79" s="9">
        <v>171</v>
      </c>
      <c r="G79" s="50">
        <v>19308</v>
      </c>
      <c r="H79" s="50">
        <v>456</v>
      </c>
      <c r="I79" s="9">
        <v>108</v>
      </c>
      <c r="J79" s="9">
        <v>15</v>
      </c>
      <c r="K79" s="50">
        <v>1147</v>
      </c>
      <c r="L79" s="50">
        <v>9346</v>
      </c>
      <c r="M79" s="9">
        <v>306</v>
      </c>
    </row>
    <row r="80" spans="1:13" ht="12.75">
      <c r="A80" s="18" t="s">
        <v>63</v>
      </c>
      <c r="B80" s="11">
        <v>1</v>
      </c>
      <c r="C80" s="56">
        <v>0</v>
      </c>
      <c r="D80" s="30">
        <v>2</v>
      </c>
      <c r="E80" s="11">
        <v>67</v>
      </c>
      <c r="F80" s="11">
        <v>11</v>
      </c>
      <c r="G80" s="56">
        <v>2108</v>
      </c>
      <c r="H80" s="30">
        <v>20</v>
      </c>
      <c r="I80" s="11">
        <v>6</v>
      </c>
      <c r="J80" s="11">
        <v>1</v>
      </c>
      <c r="K80" s="56">
        <v>119</v>
      </c>
      <c r="L80" s="30">
        <v>884</v>
      </c>
      <c r="M80" s="11">
        <v>21</v>
      </c>
    </row>
    <row r="81" spans="1:13" ht="12.75">
      <c r="A81" s="17" t="s">
        <v>64</v>
      </c>
      <c r="B81" s="10">
        <v>0</v>
      </c>
      <c r="C81" s="30">
        <v>1</v>
      </c>
      <c r="D81" s="30">
        <v>19</v>
      </c>
      <c r="E81" s="10">
        <v>36</v>
      </c>
      <c r="F81" s="10">
        <v>21</v>
      </c>
      <c r="G81" s="30">
        <v>920</v>
      </c>
      <c r="H81" s="30">
        <v>62</v>
      </c>
      <c r="I81" s="10">
        <v>7</v>
      </c>
      <c r="J81" s="10">
        <v>1</v>
      </c>
      <c r="K81" s="30">
        <v>23</v>
      </c>
      <c r="L81" s="30">
        <v>728</v>
      </c>
      <c r="M81" s="10">
        <v>20</v>
      </c>
    </row>
    <row r="82" spans="1:13" ht="12.75">
      <c r="A82" s="17" t="s">
        <v>65</v>
      </c>
      <c r="B82" s="10">
        <v>1</v>
      </c>
      <c r="C82" s="30">
        <v>10</v>
      </c>
      <c r="D82" s="30">
        <v>83</v>
      </c>
      <c r="E82" s="10">
        <v>24</v>
      </c>
      <c r="F82" s="10">
        <v>3</v>
      </c>
      <c r="G82" s="30">
        <v>3062</v>
      </c>
      <c r="H82" s="30">
        <v>38</v>
      </c>
      <c r="I82" s="10">
        <v>3</v>
      </c>
      <c r="J82" s="10">
        <v>1</v>
      </c>
      <c r="K82" s="30">
        <v>253</v>
      </c>
      <c r="L82" s="30">
        <v>814</v>
      </c>
      <c r="M82" s="10">
        <v>34</v>
      </c>
    </row>
    <row r="83" spans="1:13" ht="12.75">
      <c r="A83" s="17" t="s">
        <v>66</v>
      </c>
      <c r="B83" s="10">
        <v>4</v>
      </c>
      <c r="C83" s="30">
        <v>0</v>
      </c>
      <c r="D83" s="30">
        <v>92</v>
      </c>
      <c r="E83" s="10">
        <v>31</v>
      </c>
      <c r="F83" s="10">
        <v>2</v>
      </c>
      <c r="G83" s="30">
        <v>667</v>
      </c>
      <c r="H83" s="30">
        <v>12</v>
      </c>
      <c r="I83" s="10">
        <v>1</v>
      </c>
      <c r="J83" s="10">
        <v>0</v>
      </c>
      <c r="K83" s="30">
        <v>36</v>
      </c>
      <c r="L83" s="30">
        <v>562</v>
      </c>
      <c r="M83" s="10">
        <v>17</v>
      </c>
    </row>
    <row r="84" spans="1:13" ht="12.75">
      <c r="A84" s="17" t="s">
        <v>67</v>
      </c>
      <c r="B84" s="10">
        <v>0</v>
      </c>
      <c r="C84" s="30">
        <v>0</v>
      </c>
      <c r="D84" s="30">
        <v>1</v>
      </c>
      <c r="E84" s="10">
        <v>13</v>
      </c>
      <c r="F84" s="10">
        <v>0</v>
      </c>
      <c r="G84" s="30">
        <v>474</v>
      </c>
      <c r="H84" s="30">
        <v>8</v>
      </c>
      <c r="I84" s="10">
        <v>0</v>
      </c>
      <c r="J84" s="10">
        <v>0</v>
      </c>
      <c r="K84" s="30">
        <v>23</v>
      </c>
      <c r="L84" s="30">
        <v>192</v>
      </c>
      <c r="M84" s="10">
        <v>9</v>
      </c>
    </row>
    <row r="85" spans="1:13" ht="12.75">
      <c r="A85" s="17" t="s">
        <v>68</v>
      </c>
      <c r="B85" s="10">
        <v>1</v>
      </c>
      <c r="C85" s="30">
        <v>0</v>
      </c>
      <c r="D85" s="30">
        <v>1</v>
      </c>
      <c r="E85" s="10">
        <v>30</v>
      </c>
      <c r="F85" s="10">
        <v>5</v>
      </c>
      <c r="G85" s="30">
        <v>1256</v>
      </c>
      <c r="H85" s="30">
        <v>70</v>
      </c>
      <c r="I85" s="10">
        <v>15</v>
      </c>
      <c r="J85" s="10">
        <v>2</v>
      </c>
      <c r="K85" s="30">
        <v>105</v>
      </c>
      <c r="L85" s="30">
        <v>844</v>
      </c>
      <c r="M85" s="10">
        <v>49</v>
      </c>
    </row>
    <row r="86" spans="1:13" ht="12.75">
      <c r="A86" s="17" t="s">
        <v>69</v>
      </c>
      <c r="B86" s="10">
        <v>7</v>
      </c>
      <c r="C86" s="30">
        <v>6</v>
      </c>
      <c r="D86" s="30">
        <v>90</v>
      </c>
      <c r="E86" s="10">
        <v>104</v>
      </c>
      <c r="F86" s="10">
        <v>66</v>
      </c>
      <c r="G86" s="30">
        <v>3547</v>
      </c>
      <c r="H86" s="30">
        <v>114</v>
      </c>
      <c r="I86" s="10">
        <v>43</v>
      </c>
      <c r="J86" s="10">
        <v>3</v>
      </c>
      <c r="K86" s="30">
        <v>211</v>
      </c>
      <c r="L86" s="30">
        <v>1668</v>
      </c>
      <c r="M86" s="10">
        <v>21</v>
      </c>
    </row>
    <row r="87" spans="1:13" ht="12.75">
      <c r="A87" s="17" t="s">
        <v>70</v>
      </c>
      <c r="B87" s="10">
        <v>0</v>
      </c>
      <c r="C87" s="30">
        <v>0</v>
      </c>
      <c r="D87" s="30">
        <v>91</v>
      </c>
      <c r="E87" s="10">
        <v>37</v>
      </c>
      <c r="F87" s="10">
        <v>18</v>
      </c>
      <c r="G87" s="30">
        <v>1783</v>
      </c>
      <c r="H87" s="30">
        <v>29</v>
      </c>
      <c r="I87" s="10">
        <v>7</v>
      </c>
      <c r="J87" s="10">
        <v>2</v>
      </c>
      <c r="K87" s="30">
        <v>45</v>
      </c>
      <c r="L87" s="30">
        <v>783</v>
      </c>
      <c r="M87" s="10">
        <v>20</v>
      </c>
    </row>
    <row r="88" spans="1:13" ht="12.75">
      <c r="A88" s="17" t="s">
        <v>71</v>
      </c>
      <c r="B88" s="10">
        <v>1</v>
      </c>
      <c r="C88" s="30">
        <v>0</v>
      </c>
      <c r="D88" s="30">
        <v>59</v>
      </c>
      <c r="E88" s="10">
        <v>24</v>
      </c>
      <c r="F88" s="10">
        <v>4</v>
      </c>
      <c r="G88" s="30">
        <v>861</v>
      </c>
      <c r="H88" s="30">
        <v>29</v>
      </c>
      <c r="I88" s="10">
        <v>5</v>
      </c>
      <c r="J88" s="10">
        <v>2</v>
      </c>
      <c r="K88" s="30">
        <v>35</v>
      </c>
      <c r="L88" s="30">
        <v>721</v>
      </c>
      <c r="M88" s="10">
        <v>15</v>
      </c>
    </row>
    <row r="89" spans="1:13" ht="12.75">
      <c r="A89" s="17" t="s">
        <v>72</v>
      </c>
      <c r="B89" s="10">
        <v>1</v>
      </c>
      <c r="C89" s="30">
        <v>0</v>
      </c>
      <c r="D89" s="30">
        <v>1</v>
      </c>
      <c r="E89" s="10">
        <v>28</v>
      </c>
      <c r="F89" s="10">
        <v>15</v>
      </c>
      <c r="G89" s="30">
        <v>832</v>
      </c>
      <c r="H89" s="30">
        <v>10</v>
      </c>
      <c r="I89" s="10">
        <v>2</v>
      </c>
      <c r="J89" s="10">
        <v>1</v>
      </c>
      <c r="K89" s="30">
        <v>83</v>
      </c>
      <c r="L89" s="30">
        <v>322</v>
      </c>
      <c r="M89" s="10">
        <v>19</v>
      </c>
    </row>
    <row r="90" spans="1:13" ht="12.75">
      <c r="A90" s="17" t="s">
        <v>73</v>
      </c>
      <c r="B90" s="10">
        <v>0</v>
      </c>
      <c r="C90" s="30">
        <v>1</v>
      </c>
      <c r="D90" s="30">
        <v>21</v>
      </c>
      <c r="E90" s="10">
        <v>61</v>
      </c>
      <c r="F90" s="10">
        <v>8</v>
      </c>
      <c r="G90" s="30">
        <v>445</v>
      </c>
      <c r="H90" s="30">
        <v>5</v>
      </c>
      <c r="I90" s="10">
        <v>0</v>
      </c>
      <c r="J90" s="10">
        <v>1</v>
      </c>
      <c r="K90" s="30">
        <v>13</v>
      </c>
      <c r="L90" s="30">
        <v>311</v>
      </c>
      <c r="M90" s="10">
        <v>13</v>
      </c>
    </row>
    <row r="91" spans="1:13" ht="12.75">
      <c r="A91" s="17" t="s">
        <v>74</v>
      </c>
      <c r="B91" s="10">
        <v>1</v>
      </c>
      <c r="C91" s="30">
        <v>0</v>
      </c>
      <c r="D91" s="30">
        <v>0</v>
      </c>
      <c r="E91" s="10">
        <v>18</v>
      </c>
      <c r="F91" s="10">
        <v>14</v>
      </c>
      <c r="G91" s="30">
        <v>984</v>
      </c>
      <c r="H91" s="30">
        <v>9</v>
      </c>
      <c r="I91" s="10">
        <v>10</v>
      </c>
      <c r="J91" s="10">
        <v>0</v>
      </c>
      <c r="K91" s="30">
        <v>51</v>
      </c>
      <c r="L91" s="30">
        <v>417</v>
      </c>
      <c r="M91" s="10">
        <v>4</v>
      </c>
    </row>
    <row r="92" spans="1:13" ht="12.75">
      <c r="A92" s="16" t="s">
        <v>75</v>
      </c>
      <c r="B92" s="10">
        <v>2</v>
      </c>
      <c r="C92" s="31">
        <v>1</v>
      </c>
      <c r="D92" s="31">
        <v>20</v>
      </c>
      <c r="E92" s="10">
        <v>41</v>
      </c>
      <c r="F92" s="10">
        <v>4</v>
      </c>
      <c r="G92" s="31">
        <v>2369</v>
      </c>
      <c r="H92" s="31">
        <v>50</v>
      </c>
      <c r="I92" s="10">
        <v>9</v>
      </c>
      <c r="J92" s="10">
        <v>1</v>
      </c>
      <c r="K92" s="31">
        <v>150</v>
      </c>
      <c r="L92" s="31">
        <v>1100</v>
      </c>
      <c r="M92" s="10">
        <v>64</v>
      </c>
    </row>
    <row r="93" spans="1:13" ht="12.75">
      <c r="A93" s="15" t="s">
        <v>76</v>
      </c>
      <c r="B93" s="9">
        <v>29</v>
      </c>
      <c r="C93" s="50">
        <v>14</v>
      </c>
      <c r="D93" s="50">
        <v>250</v>
      </c>
      <c r="E93" s="9">
        <v>641</v>
      </c>
      <c r="F93" s="9">
        <v>323</v>
      </c>
      <c r="G93" s="50">
        <v>20536</v>
      </c>
      <c r="H93" s="50">
        <v>623</v>
      </c>
      <c r="I93" s="9">
        <v>72</v>
      </c>
      <c r="J93" s="9">
        <v>11</v>
      </c>
      <c r="K93" s="50">
        <v>835</v>
      </c>
      <c r="L93" s="50">
        <v>13084</v>
      </c>
      <c r="M93" s="9">
        <v>350</v>
      </c>
    </row>
    <row r="94" spans="1:13" ht="12.75">
      <c r="A94" s="17" t="s">
        <v>77</v>
      </c>
      <c r="B94" s="10">
        <v>0</v>
      </c>
      <c r="C94" s="30">
        <v>0</v>
      </c>
      <c r="D94" s="30">
        <v>0</v>
      </c>
      <c r="E94" s="10">
        <v>5</v>
      </c>
      <c r="F94" s="10">
        <v>3</v>
      </c>
      <c r="G94" s="30">
        <v>924</v>
      </c>
      <c r="H94" s="30">
        <v>17</v>
      </c>
      <c r="I94" s="10">
        <v>1</v>
      </c>
      <c r="J94" s="10">
        <v>2</v>
      </c>
      <c r="K94" s="30">
        <v>56</v>
      </c>
      <c r="L94" s="30">
        <v>503</v>
      </c>
      <c r="M94" s="10">
        <v>26</v>
      </c>
    </row>
    <row r="95" spans="1:13" ht="12.75">
      <c r="A95" s="17" t="s">
        <v>78</v>
      </c>
      <c r="B95" s="10">
        <v>2</v>
      </c>
      <c r="C95" s="30">
        <v>0</v>
      </c>
      <c r="D95" s="30">
        <v>2</v>
      </c>
      <c r="E95" s="10">
        <v>71</v>
      </c>
      <c r="F95" s="10">
        <v>17</v>
      </c>
      <c r="G95" s="30">
        <v>484</v>
      </c>
      <c r="H95" s="30">
        <v>92</v>
      </c>
      <c r="I95" s="10">
        <v>17</v>
      </c>
      <c r="J95" s="10">
        <v>1</v>
      </c>
      <c r="K95" s="30">
        <v>22</v>
      </c>
      <c r="L95" s="30">
        <v>839</v>
      </c>
      <c r="M95" s="10">
        <v>21</v>
      </c>
    </row>
    <row r="96" spans="1:13" ht="12.75">
      <c r="A96" s="17" t="s">
        <v>79</v>
      </c>
      <c r="B96" s="10">
        <v>1</v>
      </c>
      <c r="C96" s="30">
        <v>1</v>
      </c>
      <c r="D96" s="30">
        <v>18</v>
      </c>
      <c r="E96" s="10">
        <v>57</v>
      </c>
      <c r="F96" s="10">
        <v>55</v>
      </c>
      <c r="G96" s="30">
        <v>632</v>
      </c>
      <c r="H96" s="30">
        <v>48</v>
      </c>
      <c r="I96" s="10">
        <v>11</v>
      </c>
      <c r="J96" s="10">
        <v>0</v>
      </c>
      <c r="K96" s="30">
        <v>28</v>
      </c>
      <c r="L96" s="30">
        <v>794</v>
      </c>
      <c r="M96" s="10">
        <v>19</v>
      </c>
    </row>
    <row r="97" spans="1:13" ht="12.75">
      <c r="A97" s="17" t="s">
        <v>80</v>
      </c>
      <c r="B97" s="10">
        <v>1</v>
      </c>
      <c r="C97" s="30">
        <v>1</v>
      </c>
      <c r="D97" s="30">
        <v>13</v>
      </c>
      <c r="E97" s="10">
        <v>37</v>
      </c>
      <c r="F97" s="10">
        <v>12</v>
      </c>
      <c r="G97" s="30">
        <v>193</v>
      </c>
      <c r="H97" s="30">
        <v>37</v>
      </c>
      <c r="I97" s="10">
        <v>2</v>
      </c>
      <c r="J97" s="10">
        <v>0</v>
      </c>
      <c r="K97" s="30">
        <v>10</v>
      </c>
      <c r="L97" s="30">
        <v>411</v>
      </c>
      <c r="M97" s="10">
        <v>8</v>
      </c>
    </row>
    <row r="98" spans="1:13" ht="12.75">
      <c r="A98" s="17" t="s">
        <v>81</v>
      </c>
      <c r="B98" s="10">
        <v>8</v>
      </c>
      <c r="C98" s="30">
        <v>1</v>
      </c>
      <c r="D98" s="30">
        <v>38</v>
      </c>
      <c r="E98" s="10">
        <v>53</v>
      </c>
      <c r="F98" s="10">
        <v>23</v>
      </c>
      <c r="G98" s="30">
        <v>352</v>
      </c>
      <c r="H98" s="30">
        <v>50</v>
      </c>
      <c r="I98" s="10">
        <v>4</v>
      </c>
      <c r="J98" s="10">
        <v>1</v>
      </c>
      <c r="K98" s="30">
        <v>12</v>
      </c>
      <c r="L98" s="30">
        <v>687</v>
      </c>
      <c r="M98" s="10">
        <v>15</v>
      </c>
    </row>
    <row r="99" spans="1:13" ht="12.75">
      <c r="A99" s="17" t="s">
        <v>82</v>
      </c>
      <c r="B99" s="10">
        <v>3</v>
      </c>
      <c r="C99" s="30">
        <v>3</v>
      </c>
      <c r="D99" s="30">
        <v>6</v>
      </c>
      <c r="E99" s="10">
        <v>65</v>
      </c>
      <c r="F99" s="10">
        <v>39</v>
      </c>
      <c r="G99" s="30">
        <v>3095</v>
      </c>
      <c r="H99" s="30">
        <v>112</v>
      </c>
      <c r="I99" s="10">
        <v>5</v>
      </c>
      <c r="J99" s="10">
        <v>3</v>
      </c>
      <c r="K99" s="30">
        <v>145</v>
      </c>
      <c r="L99" s="30">
        <v>1346</v>
      </c>
      <c r="M99" s="10">
        <v>39</v>
      </c>
    </row>
    <row r="100" spans="1:13" ht="12.75">
      <c r="A100" s="17" t="s">
        <v>83</v>
      </c>
      <c r="B100" s="10">
        <v>5</v>
      </c>
      <c r="C100" s="30">
        <v>3</v>
      </c>
      <c r="D100" s="30">
        <v>92</v>
      </c>
      <c r="E100" s="10">
        <v>159</v>
      </c>
      <c r="F100" s="10">
        <v>13</v>
      </c>
      <c r="G100" s="30">
        <v>2776</v>
      </c>
      <c r="H100" s="30">
        <v>79</v>
      </c>
      <c r="I100" s="10">
        <v>2</v>
      </c>
      <c r="J100" s="10">
        <v>3</v>
      </c>
      <c r="K100" s="30">
        <v>82</v>
      </c>
      <c r="L100" s="30">
        <v>2075</v>
      </c>
      <c r="M100" s="10">
        <v>46</v>
      </c>
    </row>
    <row r="101" spans="1:13" ht="12.75">
      <c r="A101" s="17" t="s">
        <v>84</v>
      </c>
      <c r="B101" s="10">
        <v>2</v>
      </c>
      <c r="C101" s="30">
        <v>2</v>
      </c>
      <c r="D101" s="30">
        <v>16</v>
      </c>
      <c r="E101" s="10">
        <v>36</v>
      </c>
      <c r="F101" s="10">
        <v>25</v>
      </c>
      <c r="G101" s="30">
        <v>3477</v>
      </c>
      <c r="H101" s="30">
        <v>78</v>
      </c>
      <c r="I101" s="10">
        <v>7</v>
      </c>
      <c r="J101" s="10">
        <v>0</v>
      </c>
      <c r="K101" s="30">
        <v>160</v>
      </c>
      <c r="L101" s="30">
        <v>1639</v>
      </c>
      <c r="M101" s="10">
        <v>47</v>
      </c>
    </row>
    <row r="102" spans="1:13" ht="12.75">
      <c r="A102" s="17" t="s">
        <v>85</v>
      </c>
      <c r="B102" s="10">
        <v>1</v>
      </c>
      <c r="C102" s="30">
        <v>1</v>
      </c>
      <c r="D102" s="30">
        <v>10</v>
      </c>
      <c r="E102" s="10">
        <v>29</v>
      </c>
      <c r="F102" s="10">
        <v>3</v>
      </c>
      <c r="G102" s="30">
        <v>1160</v>
      </c>
      <c r="H102" s="30">
        <v>16</v>
      </c>
      <c r="I102" s="10">
        <v>1</v>
      </c>
      <c r="J102" s="10">
        <v>0</v>
      </c>
      <c r="K102" s="30">
        <v>21</v>
      </c>
      <c r="L102" s="30">
        <v>633</v>
      </c>
      <c r="M102" s="10">
        <v>5</v>
      </c>
    </row>
    <row r="103" spans="1:13" ht="12.75">
      <c r="A103" s="17" t="s">
        <v>86</v>
      </c>
      <c r="B103" s="10">
        <v>0</v>
      </c>
      <c r="C103" s="30">
        <v>0</v>
      </c>
      <c r="D103" s="30">
        <v>0</v>
      </c>
      <c r="E103" s="10">
        <v>50</v>
      </c>
      <c r="F103" s="10">
        <v>37</v>
      </c>
      <c r="G103" s="30">
        <v>1979</v>
      </c>
      <c r="H103" s="30">
        <v>53</v>
      </c>
      <c r="I103" s="10">
        <v>10</v>
      </c>
      <c r="J103" s="10">
        <v>0</v>
      </c>
      <c r="K103" s="30">
        <v>83</v>
      </c>
      <c r="L103" s="30">
        <v>1052</v>
      </c>
      <c r="M103" s="10">
        <v>49</v>
      </c>
    </row>
    <row r="104" spans="1:13" ht="12.75">
      <c r="A104" s="16" t="s">
        <v>87</v>
      </c>
      <c r="B104" s="12">
        <v>6</v>
      </c>
      <c r="C104" s="31">
        <v>2</v>
      </c>
      <c r="D104" s="31">
        <v>55</v>
      </c>
      <c r="E104" s="12">
        <v>79</v>
      </c>
      <c r="F104" s="12">
        <v>96</v>
      </c>
      <c r="G104" s="31">
        <v>5464</v>
      </c>
      <c r="H104" s="31">
        <v>41</v>
      </c>
      <c r="I104" s="12">
        <v>12</v>
      </c>
      <c r="J104" s="12">
        <v>1</v>
      </c>
      <c r="K104" s="31">
        <v>216</v>
      </c>
      <c r="L104" s="31">
        <v>3105</v>
      </c>
      <c r="M104" s="12">
        <v>75</v>
      </c>
    </row>
    <row r="106" ht="12.75">
      <c r="A106" s="3" t="s">
        <v>196</v>
      </c>
    </row>
    <row r="107" ht="12.75">
      <c r="A107" s="3" t="s">
        <v>197</v>
      </c>
    </row>
    <row r="108" ht="12.75">
      <c r="A108" s="3" t="s">
        <v>198</v>
      </c>
    </row>
    <row r="109" ht="12.75">
      <c r="A109" s="3" t="s">
        <v>222</v>
      </c>
    </row>
    <row r="110" ht="12.75">
      <c r="A110" s="3" t="s">
        <v>199</v>
      </c>
    </row>
    <row r="111" ht="12.75">
      <c r="A111" s="3" t="s">
        <v>200</v>
      </c>
    </row>
    <row r="112" ht="12.75">
      <c r="A112" s="3" t="s">
        <v>223</v>
      </c>
    </row>
    <row r="113" ht="12.75">
      <c r="A113" s="3" t="s">
        <v>224</v>
      </c>
    </row>
    <row r="114" ht="12.75">
      <c r="A114" s="3" t="s">
        <v>228</v>
      </c>
    </row>
    <row r="115" ht="12.75">
      <c r="A115" s="3" t="s">
        <v>225</v>
      </c>
    </row>
    <row r="116" ht="12.75">
      <c r="A116" s="3" t="s">
        <v>226</v>
      </c>
    </row>
    <row r="117" ht="12.75">
      <c r="A117" s="3" t="s">
        <v>227</v>
      </c>
    </row>
    <row r="118" ht="12.75">
      <c r="A118" s="7"/>
    </row>
    <row r="121" ht="12.75">
      <c r="E121" s="13">
        <v>20</v>
      </c>
    </row>
    <row r="236" spans="2:12" ht="12.75">
      <c r="B236" s="25"/>
      <c r="C236" s="25"/>
      <c r="D236" s="25"/>
      <c r="E236" s="25"/>
      <c r="F236" s="25"/>
      <c r="G236" s="25"/>
      <c r="H236" s="25"/>
      <c r="I236" s="25"/>
      <c r="K236" s="25"/>
      <c r="L236" s="25"/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  <row r="879" spans="2:12" ht="12.75">
      <c r="B879" s="25"/>
      <c r="C879" s="25"/>
      <c r="D879" s="25"/>
      <c r="E879" s="25"/>
      <c r="F879" s="25"/>
      <c r="G879" s="25"/>
      <c r="H879" s="25"/>
      <c r="I879" s="25"/>
      <c r="K879" s="25"/>
      <c r="L879" s="25"/>
    </row>
  </sheetData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2005-05-25T08:49:39Z</cp:lastPrinted>
  <dcterms:created xsi:type="dcterms:W3CDTF">2004-04-15T06:49:19Z</dcterms:created>
  <dcterms:modified xsi:type="dcterms:W3CDTF">2005-06-20T08:09:26Z</dcterms:modified>
  <cp:category/>
  <cp:version/>
  <cp:contentType/>
  <cp:contentStatus/>
</cp:coreProperties>
</file>