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35" windowHeight="885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>
    <definedName name="OLE_LINK1" localSheetId="0">'SD_SR_Poc'!#REF!</definedName>
  </definedNames>
  <calcPr fullCalcOnLoad="1"/>
</workbook>
</file>

<file path=xl/sharedStrings.xml><?xml version="1.0" encoding="utf-8"?>
<sst xmlns="http://schemas.openxmlformats.org/spreadsheetml/2006/main" count="743" uniqueCount="302">
  <si>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</si>
  <si>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</si>
  <si>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</si>
  <si>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</si>
  <si>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</si>
  <si>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</si>
  <si>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</si>
  <si>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</si>
  <si>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</si>
  <si>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</si>
  <si>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</si>
  <si>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</si>
  <si>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</si>
  <si>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</si>
  <si>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</si>
  <si>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</si>
  <si>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</si>
  <si>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</si>
  <si>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</si>
  <si>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</si>
  <si>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</si>
  <si>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</si>
  <si>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</si>
  <si>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</si>
  <si>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</si>
  <si>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</si>
  <si>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</si>
  <si>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</si>
  <si>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</si>
  <si>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</si>
  <si>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</si>
  <si>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</si>
  <si>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</si>
  <si>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</si>
  <si>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</si>
  <si>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</si>
  <si>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</si>
  <si>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</si>
  <si>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</si>
  <si>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</si>
  <si>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</si>
  <si>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</si>
  <si>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</si>
  <si>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</si>
  <si>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</si>
  <si>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</si>
  <si>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</si>
  <si>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</si>
  <si>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</si>
  <si>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</si>
  <si>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</si>
  <si>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</si>
  <si>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</si>
  <si>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</si>
  <si>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</si>
  <si>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</si>
  <si>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</si>
  <si>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</si>
  <si>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</si>
  <si>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</si>
  <si>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</si>
  <si>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</si>
  <si>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</si>
  <si>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</si>
  <si>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</si>
  <si>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</si>
  <si>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</si>
  <si>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</si>
  <si>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</si>
  <si>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</si>
  <si>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</si>
  <si>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</si>
  <si>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</si>
  <si>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</si>
  <si>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</si>
  <si>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</si>
  <si>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</si>
  <si>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</si>
  <si>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</si>
  <si>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</si>
  <si>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</si>
  <si>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</si>
  <si>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</si>
  <si>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</si>
  <si>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</si>
  <si>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</si>
  <si>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</si>
  <si>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</si>
  <si>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</si>
  <si>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</si>
  <si>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</si>
  <si>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</si>
  <si>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</si>
  <si>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</si>
  <si>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</si>
  <si>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</si>
  <si>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</si>
  <si>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</si>
  <si>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</si>
  <si>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</si>
  <si>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</si>
  <si>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</si>
  <si>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</si>
  <si>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</si>
  <si>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</si>
  <si>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</si>
  <si>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</si>
  <si>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</si>
  <si>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</si>
  <si>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</si>
  <si>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</si>
  <si>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</si>
  <si>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</si>
  <si>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</si>
  <si>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</si>
  <si>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</si>
  <si>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3.2.1. PP na osobnú asistenciu</t>
  </si>
  <si>
    <t>3.2.2.1. - na kúpu</t>
  </si>
  <si>
    <t>3.2.2.2. - na zácvik</t>
  </si>
  <si>
    <t>3.2.2.3. - na úpravu</t>
  </si>
  <si>
    <t>3.2.3. PP na opravu pomôcky</t>
  </si>
  <si>
    <t>3.2.5. PP na prepravu</t>
  </si>
  <si>
    <t>3.2.6.1. - na byt, rodinný dom</t>
  </si>
  <si>
    <t>3.2.7.1. - dietne stravovanie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</si>
  <si>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</si>
  <si>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</si>
  <si>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</si>
  <si>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</si>
  <si>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</si>
  <si>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</si>
  <si>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</si>
  <si>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</si>
  <si>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</si>
  <si>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</si>
  <si>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</si>
  <si>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</si>
  <si>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1.3.3 Príspevok na bývanie</t>
  </si>
  <si>
    <t xml:space="preserve">1.3.4  Ochranný príspevok </t>
  </si>
  <si>
    <t>1.3. Príspevky k dávke</t>
  </si>
  <si>
    <t>Por.č.</t>
  </si>
  <si>
    <t>okres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</si>
  <si>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</si>
  <si>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</si>
  <si>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</si>
  <si>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</si>
  <si>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</si>
  <si>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</si>
  <si>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</si>
  <si>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</si>
  <si>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</si>
  <si>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2.1.1PnD  z.č.281/2002</t>
  </si>
  <si>
    <t xml:space="preserve">Zdroj :  ISOP  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</si>
  <si>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</si>
  <si>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</si>
  <si>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</si>
  <si>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</si>
  <si>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</si>
  <si>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</si>
  <si>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</si>
  <si>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</si>
  <si>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</si>
  <si>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</si>
  <si>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</si>
  <si>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</si>
  <si>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</si>
  <si>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</si>
  <si>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</si>
  <si>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</si>
  <si>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A4</t>
  </si>
  <si>
    <t xml:space="preserve">           </t>
  </si>
  <si>
    <t>Tab. č. 8</t>
  </si>
  <si>
    <t>Tab. č. 9</t>
  </si>
  <si>
    <t>DHN a PkD        - dávka v hmotnej núdzi a príspevky k dávke</t>
  </si>
  <si>
    <t>A3b</t>
  </si>
  <si>
    <t>A25</t>
  </si>
  <si>
    <t>B</t>
  </si>
  <si>
    <t>T</t>
  </si>
  <si>
    <t>Počet poberateľov vybraných sociálnych dávok podľa regiónov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</si>
  <si>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</si>
  <si>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</si>
  <si>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</si>
  <si>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</si>
  <si>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</si>
  <si>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</si>
  <si>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</si>
  <si>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</si>
  <si>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</si>
  <si>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Banskobystrický  kraj</t>
  </si>
  <si>
    <t>2.9 Náhradné výživné</t>
  </si>
  <si>
    <t>1.3.2 .2 Aktivačný príspevok §12 ods.10</t>
  </si>
  <si>
    <t>1.3.2.1.1  AP §12 ods.9- prírastok od 2.2004 kumul.</t>
  </si>
  <si>
    <t>1.3.2.1.2  AP §12 ods.10- prírastok od 2.2004 kumul.</t>
  </si>
  <si>
    <t>Upravený rozpočet</t>
  </si>
  <si>
    <t>Schválený rozpočet</t>
  </si>
  <si>
    <t>Počet obyvateľov k 1.1.2005</t>
  </si>
  <si>
    <t>Vývoj počtu poberateľov sociálnych dávok a dotácií</t>
  </si>
  <si>
    <t>spolu</t>
  </si>
  <si>
    <t xml:space="preserve">Zdroj :  ISOP                      </t>
  </si>
  <si>
    <t>2.2  Rodičovský príspevok</t>
  </si>
  <si>
    <t xml:space="preserve">2.2.1  RP doplatky </t>
  </si>
  <si>
    <t>Počet obyvateľov k 1.12005</t>
  </si>
  <si>
    <t>Tab. č. 7</t>
  </si>
  <si>
    <t>dokončenie Tab. č. 8</t>
  </si>
  <si>
    <t>dokončenie Tab. č. 9</t>
  </si>
  <si>
    <t>Tab. č. 11</t>
  </si>
  <si>
    <t>Dokončenie Tab. č. 11</t>
  </si>
  <si>
    <t>-</t>
  </si>
  <si>
    <t>1.4  Resocializačný príspevok</t>
  </si>
  <si>
    <t>1.1.5 -DHN a PkD pre uch.o zam.</t>
  </si>
  <si>
    <t>1.2  Resocializačný príspevok</t>
  </si>
  <si>
    <t>3.1. PP na osobnú asistenciu</t>
  </si>
  <si>
    <t>3.2. PP na zaobstaranie pomôcky</t>
  </si>
  <si>
    <t>3.2.1. - na kúpu</t>
  </si>
  <si>
    <t>3.2.2. - na zácvik</t>
  </si>
  <si>
    <t>3.2.3. - na úpravu</t>
  </si>
  <si>
    <t>3.3. PP na opravu pomôcky</t>
  </si>
  <si>
    <t>3.4. PP na kúpu os. mot.vozidla</t>
  </si>
  <si>
    <t>3.5. PP na prepravu</t>
  </si>
  <si>
    <t>3.6. PP na úpravu bytu, domu, garáže</t>
  </si>
  <si>
    <t>3.6.1. - na byt, rodinný dom</t>
  </si>
  <si>
    <t>3.7. PP na kompenzáciu ZN</t>
  </si>
  <si>
    <t>3.7.1. - dietne stravovanie</t>
  </si>
  <si>
    <t>3.7.2. - hygiena, opotrebovanie</t>
  </si>
  <si>
    <t>3.7.3. - prevádzka os.m.vozidla</t>
  </si>
  <si>
    <t>3.7.4. - pes so šp.výcvikom</t>
  </si>
  <si>
    <t>3.8. PP za opatrovanie</t>
  </si>
  <si>
    <t>3.8.1. - celodenné 1 osoby</t>
  </si>
  <si>
    <t>3.8.2. - celodenné viac osôb</t>
  </si>
  <si>
    <t>3.8.3. - čiastočné 1 osoby</t>
  </si>
  <si>
    <t>3.8.4. - čiastočné viac osôb</t>
  </si>
  <si>
    <t>3.8.5. - kombinované viac osôb</t>
  </si>
  <si>
    <t>3.  PpnaK ŤZP</t>
  </si>
  <si>
    <t>4.1 PP na zaobstaranie pomôcky</t>
  </si>
  <si>
    <t>4.2 PP na opravu pomôcky</t>
  </si>
  <si>
    <t>4.3. PP na kúpu os. mot.vozidla</t>
  </si>
  <si>
    <t>4.4. PP na úpravu bytu, domu, garáže</t>
  </si>
  <si>
    <t xml:space="preserve">Čerpanie finančných prostriedkov na sociálne dávky (v tis.Sk ) </t>
  </si>
  <si>
    <t>Tab. č. 10 a</t>
  </si>
  <si>
    <t>2.1. Prídavok na dieťa</t>
  </si>
  <si>
    <t>Čerpanie finančných prostriedkov ( v tis.Sk)</t>
  </si>
  <si>
    <t>Tab. č. 12</t>
  </si>
  <si>
    <t>O1</t>
  </si>
  <si>
    <t>O2</t>
  </si>
  <si>
    <t>O3</t>
  </si>
  <si>
    <t>O4</t>
  </si>
  <si>
    <t>O5</t>
  </si>
  <si>
    <t>O6</t>
  </si>
  <si>
    <t>O7</t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</si>
  <si>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</si>
  <si>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</si>
  <si>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</si>
  <si>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</si>
  <si>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</si>
  <si>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</si>
  <si>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</si>
  <si>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</si>
  <si>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</si>
  <si>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</si>
  <si>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</si>
  <si>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</si>
  <si>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</si>
  <si>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Vysvetlivky :</t>
  </si>
  <si>
    <t xml:space="preserve">Ochranné  príspevky </t>
  </si>
  <si>
    <t>Dokončenie Tab. č. 12</t>
  </si>
  <si>
    <t>XII.05</t>
  </si>
  <si>
    <t>január 2006</t>
  </si>
  <si>
    <t>I.06</t>
  </si>
  <si>
    <t>4.1.1. - na kúpu</t>
  </si>
  <si>
    <t>4.1.2. - na zácvik</t>
  </si>
  <si>
    <t>4.1.3. - na úpravu</t>
  </si>
  <si>
    <t xml:space="preserve">1. Pomoc v hmotnej núdzi 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</si>
  <si>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</si>
  <si>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</si>
  <si>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</si>
  <si>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</si>
  <si>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</si>
  <si>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</si>
  <si>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 xml:space="preserve">1.4.4 Dotácia na štipendium </t>
  </si>
  <si>
    <t>2. Podpora rodiny</t>
  </si>
  <si>
    <t>2.3. Ostatné príspevky na podporu rodiny</t>
  </si>
  <si>
    <t xml:space="preserve">4. spolu  (1+2+3) 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</si>
  <si>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</si>
  <si>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</si>
  <si>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</si>
  <si>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</si>
  <si>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</si>
  <si>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</si>
  <si>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1.6.4 Dotácia na štipendium (počet detí)</t>
  </si>
  <si>
    <t>1.1.  DHN a PkD</t>
  </si>
  <si>
    <t>1.1.4.   DHN a PkD pre uch.o zam.</t>
  </si>
  <si>
    <t>1.1.1.    Vecná</t>
  </si>
  <si>
    <t>1.1.2.    Preddavková</t>
  </si>
  <si>
    <t>1.1.3.   Osobitný príjemca</t>
  </si>
  <si>
    <t>1.1.5.    DHN ZŽP</t>
  </si>
  <si>
    <t>1.2.1    Deti v HN</t>
  </si>
  <si>
    <t xml:space="preserve">1.2.1.1  nezaopatrené deti </t>
  </si>
  <si>
    <t xml:space="preserve">1.2.1.2  zaopatrené deti </t>
  </si>
  <si>
    <t>1.3.1.      Prísp. na zdr.starostlivosť</t>
  </si>
  <si>
    <t>1.3.2      Aktivačný príspevok</t>
  </si>
  <si>
    <t>1.3.2.1   Aktivačný príspevok §12 ods.9</t>
  </si>
  <si>
    <t>index                I.06 /XII.05</t>
  </si>
  <si>
    <t xml:space="preserve">4. Jedorázové peňaž. príspevky na kompenzácie  s doplatkami za predchádzajúce mesiace 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</si>
</sst>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1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 CE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6" fillId="0" borderId="3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16" fontId="3" fillId="0" borderId="3" xfId="0" applyNumberFormat="1" applyFont="1" applyBorder="1" applyAlignment="1">
      <alignment/>
    </xf>
    <xf numFmtId="16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3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0" fontId="20" fillId="0" borderId="3" xfId="0" applyFont="1" applyBorder="1" applyAlignment="1">
      <alignment wrapText="1"/>
    </xf>
    <xf numFmtId="0" fontId="2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40.57421875" style="3" customWidth="1"/>
    <col min="2" max="2" width="0.2890625" style="87" hidden="1" customWidth="1"/>
    <col min="3" max="3" width="9.8515625" style="3" hidden="1" customWidth="1"/>
    <col min="4" max="4" width="8.00390625" style="3" customWidth="1"/>
    <col min="5" max="5" width="6.28125" style="3" customWidth="1"/>
    <col min="6" max="6" width="29.7109375" style="3" customWidth="1"/>
    <col min="7" max="7" width="0" style="3" hidden="1" customWidth="1"/>
    <col min="8" max="16384" width="9.140625" style="3" customWidth="1"/>
  </cols>
  <sheetData>
    <row r="1" spans="1:8" s="2" customFormat="1" ht="15" customHeight="1">
      <c r="A1" s="1" t="s">
        <v>195</v>
      </c>
      <c r="B1" s="82"/>
      <c r="C1" s="2" t="s">
        <v>148</v>
      </c>
      <c r="H1" s="84" t="s">
        <v>148</v>
      </c>
    </row>
    <row r="2" spans="1:4" s="7" customFormat="1" ht="12" customHeight="1">
      <c r="A2" s="24"/>
      <c r="B2" s="85" t="s">
        <v>167</v>
      </c>
      <c r="C2" s="24" t="s">
        <v>264</v>
      </c>
      <c r="D2" s="24" t="s">
        <v>266</v>
      </c>
    </row>
    <row r="3" spans="1:9" ht="12.75" customHeight="1">
      <c r="A3" s="159" t="s">
        <v>270</v>
      </c>
      <c r="B3" s="26"/>
      <c r="C3" s="153"/>
      <c r="D3" s="136"/>
      <c r="F3" s="150"/>
      <c r="G3" s="144"/>
      <c r="H3" s="145"/>
      <c r="I3" s="146"/>
    </row>
    <row r="4" spans="1:9" ht="12" customHeight="1">
      <c r="A4" s="171" t="s">
        <v>288</v>
      </c>
      <c r="B4" s="172">
        <v>172720</v>
      </c>
      <c r="C4" s="173">
        <v>171118</v>
      </c>
      <c r="D4" s="173">
        <v>171481</v>
      </c>
      <c r="F4" s="196" t="s">
        <v>301</v>
      </c>
      <c r="G4" s="144"/>
      <c r="H4" s="195" t="s">
        <v>266</v>
      </c>
      <c r="I4" s="146"/>
    </row>
    <row r="5" spans="1:9" ht="12.75" customHeight="1">
      <c r="A5" s="95" t="s">
        <v>290</v>
      </c>
      <c r="B5" s="71">
        <v>120</v>
      </c>
      <c r="C5" s="149">
        <v>8</v>
      </c>
      <c r="D5" s="154">
        <v>4</v>
      </c>
      <c r="F5" s="197"/>
      <c r="G5" s="144"/>
      <c r="H5" s="188"/>
      <c r="I5" s="7"/>
    </row>
    <row r="6" spans="1:9" ht="12.75" customHeight="1">
      <c r="A6" s="95" t="s">
        <v>291</v>
      </c>
      <c r="B6" s="71">
        <v>4379</v>
      </c>
      <c r="C6" s="112">
        <v>5752</v>
      </c>
      <c r="D6" s="112">
        <v>5858</v>
      </c>
      <c r="F6" s="197"/>
      <c r="G6" s="144"/>
      <c r="H6" s="188"/>
      <c r="I6" s="5"/>
    </row>
    <row r="7" spans="1:9" ht="12.75" customHeight="1">
      <c r="A7" s="95" t="s">
        <v>292</v>
      </c>
      <c r="B7" s="71">
        <v>2222</v>
      </c>
      <c r="C7" s="112">
        <v>2629</v>
      </c>
      <c r="D7" s="112">
        <v>2636</v>
      </c>
      <c r="F7" s="198"/>
      <c r="G7" s="194" t="s">
        <v>167</v>
      </c>
      <c r="H7" s="189"/>
      <c r="I7" s="5"/>
    </row>
    <row r="8" spans="1:9" ht="12.75" customHeight="1">
      <c r="A8" s="96" t="s">
        <v>289</v>
      </c>
      <c r="B8" s="71">
        <v>127905</v>
      </c>
      <c r="C8" s="112">
        <v>123543</v>
      </c>
      <c r="D8" s="112">
        <v>124767</v>
      </c>
      <c r="F8" s="147" t="s">
        <v>232</v>
      </c>
      <c r="G8" s="53"/>
      <c r="H8" s="155">
        <v>187</v>
      </c>
      <c r="I8" s="28"/>
    </row>
    <row r="9" spans="1:9" ht="12.75" customHeight="1">
      <c r="A9" s="95" t="s">
        <v>293</v>
      </c>
      <c r="B9" s="71">
        <v>61898</v>
      </c>
      <c r="C9" s="112">
        <v>48177</v>
      </c>
      <c r="D9" s="112">
        <v>50947</v>
      </c>
      <c r="F9" s="103" t="s">
        <v>267</v>
      </c>
      <c r="G9" s="29"/>
      <c r="H9" s="156">
        <v>179</v>
      </c>
      <c r="I9" s="5"/>
    </row>
    <row r="10" spans="1:9" ht="12.75" customHeight="1">
      <c r="A10" s="95" t="s">
        <v>135</v>
      </c>
      <c r="B10" s="71">
        <v>371955</v>
      </c>
      <c r="C10" s="112">
        <v>363034</v>
      </c>
      <c r="D10" s="112">
        <v>363839</v>
      </c>
      <c r="F10" s="103" t="s">
        <v>268</v>
      </c>
      <c r="G10" s="29"/>
      <c r="H10" s="156">
        <v>2</v>
      </c>
      <c r="I10" s="28"/>
    </row>
    <row r="11" spans="1:9" ht="12.75" customHeight="1">
      <c r="A11" s="95" t="s">
        <v>294</v>
      </c>
      <c r="B11" s="71">
        <v>148180</v>
      </c>
      <c r="C11" s="112">
        <v>140890</v>
      </c>
      <c r="D11" s="112">
        <v>141093</v>
      </c>
      <c r="F11" s="103" t="s">
        <v>269</v>
      </c>
      <c r="G11" s="29"/>
      <c r="H11" s="156">
        <v>13</v>
      </c>
      <c r="I11" s="4"/>
    </row>
    <row r="12" spans="1:8" ht="12.75" customHeight="1">
      <c r="A12" s="95" t="s">
        <v>295</v>
      </c>
      <c r="B12" s="71">
        <v>136890</v>
      </c>
      <c r="C12" s="112">
        <v>131701</v>
      </c>
      <c r="D12" s="112">
        <v>131969</v>
      </c>
      <c r="F12" s="102" t="s">
        <v>233</v>
      </c>
      <c r="G12" s="29"/>
      <c r="H12" s="156">
        <v>42</v>
      </c>
    </row>
    <row r="13" spans="1:8" ht="12.75" customHeight="1">
      <c r="A13" s="95" t="s">
        <v>296</v>
      </c>
      <c r="B13" s="71">
        <v>11290</v>
      </c>
      <c r="C13" s="112">
        <v>9189</v>
      </c>
      <c r="D13" s="112">
        <v>9124</v>
      </c>
      <c r="F13" s="102" t="s">
        <v>234</v>
      </c>
      <c r="G13" s="29"/>
      <c r="H13" s="156">
        <v>79</v>
      </c>
    </row>
    <row r="14" spans="1:8" ht="12.75" customHeight="1">
      <c r="A14" s="95" t="s">
        <v>138</v>
      </c>
      <c r="B14" s="71"/>
      <c r="C14" s="112"/>
      <c r="D14" s="112"/>
      <c r="F14" s="104" t="s">
        <v>235</v>
      </c>
      <c r="G14" s="30">
        <v>54</v>
      </c>
      <c r="H14" s="157">
        <v>176</v>
      </c>
    </row>
    <row r="15" spans="1:8" ht="12.75" customHeight="1">
      <c r="A15" s="95" t="s">
        <v>297</v>
      </c>
      <c r="B15" s="71">
        <v>335620</v>
      </c>
      <c r="C15" s="129">
        <v>358470</v>
      </c>
      <c r="D15" s="112">
        <v>359452</v>
      </c>
      <c r="F15" s="143"/>
      <c r="G15" s="86"/>
      <c r="H15" s="31"/>
    </row>
    <row r="16" spans="1:8" ht="12.75" customHeight="1">
      <c r="A16" s="95" t="s">
        <v>298</v>
      </c>
      <c r="B16" s="71">
        <v>100348</v>
      </c>
      <c r="C16" s="129">
        <v>109832</v>
      </c>
      <c r="D16" s="112">
        <v>104268</v>
      </c>
      <c r="F16" s="4" t="s">
        <v>197</v>
      </c>
      <c r="G16" s="86"/>
      <c r="H16" s="31"/>
    </row>
    <row r="17" spans="1:4" ht="12.75" customHeight="1">
      <c r="A17" s="95" t="s">
        <v>299</v>
      </c>
      <c r="B17" s="69"/>
      <c r="C17" s="112">
        <v>4324</v>
      </c>
      <c r="D17" s="112">
        <v>3724</v>
      </c>
    </row>
    <row r="18" spans="1:4" ht="12.75" customHeight="1">
      <c r="A18" s="95" t="s">
        <v>190</v>
      </c>
      <c r="B18" s="69"/>
      <c r="C18" s="112">
        <v>20404</v>
      </c>
      <c r="D18" s="174">
        <f>C18+502</f>
        <v>20906</v>
      </c>
    </row>
    <row r="19" spans="1:4" ht="12.75" customHeight="1">
      <c r="A19" s="95" t="s">
        <v>189</v>
      </c>
      <c r="B19" s="69"/>
      <c r="C19" s="112">
        <v>750</v>
      </c>
      <c r="D19" s="112">
        <v>624</v>
      </c>
    </row>
    <row r="20" spans="1:4" ht="12.75" customHeight="1">
      <c r="A20" s="95" t="s">
        <v>191</v>
      </c>
      <c r="B20" s="69"/>
      <c r="C20" s="112">
        <v>2758</v>
      </c>
      <c r="D20" s="174">
        <f>C20+80</f>
        <v>2838</v>
      </c>
    </row>
    <row r="21" spans="1:4" ht="12.75" customHeight="1">
      <c r="A21" s="96" t="s">
        <v>136</v>
      </c>
      <c r="B21" s="71">
        <v>54960</v>
      </c>
      <c r="C21" s="112">
        <v>64747</v>
      </c>
      <c r="D21" s="112">
        <v>64941</v>
      </c>
    </row>
    <row r="22" spans="1:4" ht="12.75" customHeight="1">
      <c r="A22" s="96" t="s">
        <v>137</v>
      </c>
      <c r="B22" s="71">
        <v>14507</v>
      </c>
      <c r="C22" s="112">
        <v>25268</v>
      </c>
      <c r="D22" s="112">
        <v>26446</v>
      </c>
    </row>
    <row r="23" spans="1:4" ht="12.75" customHeight="1">
      <c r="A23" s="96" t="s">
        <v>207</v>
      </c>
      <c r="B23" s="71"/>
      <c r="C23" s="132">
        <v>137</v>
      </c>
      <c r="D23" s="112">
        <v>111</v>
      </c>
    </row>
    <row r="24" spans="1:8" s="32" customFormat="1" ht="12.75" customHeight="1">
      <c r="A24" s="101" t="s">
        <v>281</v>
      </c>
      <c r="B24" s="93"/>
      <c r="C24" s="121">
        <v>2983</v>
      </c>
      <c r="D24" s="121">
        <v>3073</v>
      </c>
      <c r="F24" s="3"/>
      <c r="G24" s="3"/>
      <c r="H24" s="3"/>
    </row>
    <row r="25" spans="1:4" ht="12.75" customHeight="1">
      <c r="A25" s="96" t="s">
        <v>282</v>
      </c>
      <c r="B25" s="71"/>
      <c r="C25" s="129">
        <v>74555</v>
      </c>
      <c r="D25" s="111">
        <v>85447</v>
      </c>
    </row>
    <row r="26" spans="1:8" ht="12.75" customHeight="1" hidden="1">
      <c r="A26" s="98" t="s">
        <v>283</v>
      </c>
      <c r="B26" s="74"/>
      <c r="C26" s="158"/>
      <c r="D26" s="158">
        <v>84669</v>
      </c>
      <c r="F26" s="32"/>
      <c r="G26" s="32"/>
      <c r="H26" s="32"/>
    </row>
    <row r="27" spans="1:4" ht="12.75" customHeight="1" hidden="1">
      <c r="A27" s="95" t="s">
        <v>284</v>
      </c>
      <c r="B27" s="74"/>
      <c r="C27" s="158"/>
      <c r="D27" s="158">
        <v>778</v>
      </c>
    </row>
    <row r="28" spans="1:4" ht="12.75">
      <c r="A28" s="96" t="s">
        <v>285</v>
      </c>
      <c r="B28" s="71"/>
      <c r="C28" s="128">
        <v>36</v>
      </c>
      <c r="D28" s="111">
        <v>94</v>
      </c>
    </row>
    <row r="29" spans="1:4" ht="12.75">
      <c r="A29" s="96" t="s">
        <v>286</v>
      </c>
      <c r="B29" s="71"/>
      <c r="C29" s="127" t="s">
        <v>206</v>
      </c>
      <c r="D29" s="111">
        <v>3299</v>
      </c>
    </row>
    <row r="30" spans="1:4" ht="12.75">
      <c r="A30" s="97" t="s">
        <v>287</v>
      </c>
      <c r="B30" s="72"/>
      <c r="C30" s="130">
        <v>19924</v>
      </c>
      <c r="D30" s="118">
        <v>22955</v>
      </c>
    </row>
    <row r="31" spans="1:8" s="137" customFormat="1" ht="12.75">
      <c r="A31" s="160" t="s">
        <v>278</v>
      </c>
      <c r="B31" s="161" t="e">
        <f>B32+B34+#REF!+B43+B44+B47+B48+#REF!</f>
        <v>#REF!</v>
      </c>
      <c r="C31" s="161"/>
      <c r="D31" s="161"/>
      <c r="F31" s="3"/>
      <c r="G31" s="3"/>
      <c r="H31" s="3"/>
    </row>
    <row r="32" spans="1:4" ht="12.75">
      <c r="A32" s="98" t="s">
        <v>238</v>
      </c>
      <c r="B32" s="17">
        <v>751283</v>
      </c>
      <c r="C32" s="112">
        <v>743801</v>
      </c>
      <c r="D32" s="174">
        <v>748264</v>
      </c>
    </row>
    <row r="33" spans="1:8" ht="12.75">
      <c r="A33" s="98" t="s">
        <v>103</v>
      </c>
      <c r="B33" s="88">
        <v>1304993</v>
      </c>
      <c r="C33" s="119">
        <v>1285530</v>
      </c>
      <c r="D33" s="119">
        <v>1293345</v>
      </c>
      <c r="F33" s="137"/>
      <c r="G33" s="137"/>
      <c r="H33" s="137"/>
    </row>
    <row r="34" spans="1:4" ht="12.75">
      <c r="A34" s="98" t="s">
        <v>104</v>
      </c>
      <c r="B34" s="71">
        <v>128199</v>
      </c>
      <c r="C34" s="112">
        <v>133099</v>
      </c>
      <c r="D34" s="112">
        <v>133413</v>
      </c>
    </row>
    <row r="35" spans="1:8" s="4" customFormat="1" ht="12.75" customHeight="1" hidden="1">
      <c r="A35" s="98" t="s">
        <v>145</v>
      </c>
      <c r="B35" s="73">
        <v>120853</v>
      </c>
      <c r="C35" s="127" t="s">
        <v>206</v>
      </c>
      <c r="D35" s="120"/>
      <c r="F35" s="3"/>
      <c r="G35" s="3"/>
      <c r="H35" s="3"/>
    </row>
    <row r="36" spans="1:4" ht="12.75" customHeight="1" hidden="1">
      <c r="A36" s="99" t="s">
        <v>143</v>
      </c>
      <c r="B36" s="73">
        <v>7346</v>
      </c>
      <c r="C36" s="127" t="s">
        <v>206</v>
      </c>
      <c r="D36" s="120"/>
    </row>
    <row r="37" spans="1:8" ht="12.75" customHeight="1" hidden="1">
      <c r="A37" s="98" t="s">
        <v>105</v>
      </c>
      <c r="B37" s="73">
        <v>2068</v>
      </c>
      <c r="C37" s="127" t="s">
        <v>206</v>
      </c>
      <c r="D37" s="120"/>
      <c r="F37" s="4"/>
      <c r="G37" s="4"/>
      <c r="H37" s="4"/>
    </row>
    <row r="38" spans="1:8" s="4" customFormat="1" ht="12.75">
      <c r="A38" s="98" t="s">
        <v>106</v>
      </c>
      <c r="B38" s="73">
        <v>2667</v>
      </c>
      <c r="C38" s="120">
        <v>2577</v>
      </c>
      <c r="D38" s="120">
        <v>2591</v>
      </c>
      <c r="F38" s="3"/>
      <c r="G38" s="3"/>
      <c r="H38" s="3"/>
    </row>
    <row r="39" spans="1:8" s="4" customFormat="1" ht="12.75">
      <c r="A39" s="100" t="s">
        <v>107</v>
      </c>
      <c r="B39" s="73">
        <v>2235</v>
      </c>
      <c r="C39" s="120">
        <v>2312</v>
      </c>
      <c r="D39" s="120">
        <v>2332</v>
      </c>
      <c r="F39" s="3"/>
      <c r="G39" s="3"/>
      <c r="H39" s="3"/>
    </row>
    <row r="40" spans="1:4" s="4" customFormat="1" ht="12.75">
      <c r="A40" s="100" t="s">
        <v>108</v>
      </c>
      <c r="B40" s="73">
        <v>38</v>
      </c>
      <c r="C40" s="120">
        <v>65</v>
      </c>
      <c r="D40" s="120">
        <v>55</v>
      </c>
    </row>
    <row r="41" spans="1:4" s="4" customFormat="1" ht="12.75">
      <c r="A41" s="100" t="s">
        <v>109</v>
      </c>
      <c r="B41" s="73">
        <v>2667</v>
      </c>
      <c r="C41" s="120">
        <v>2577</v>
      </c>
      <c r="D41" s="120">
        <v>2591</v>
      </c>
    </row>
    <row r="42" spans="1:4" s="4" customFormat="1" ht="12.75">
      <c r="A42" s="100" t="s">
        <v>110</v>
      </c>
      <c r="B42" s="73">
        <v>4117</v>
      </c>
      <c r="C42" s="120">
        <v>4169</v>
      </c>
      <c r="D42" s="120">
        <v>3736</v>
      </c>
    </row>
    <row r="43" spans="1:4" s="4" customFormat="1" ht="12.75">
      <c r="A43" s="100" t="s">
        <v>111</v>
      </c>
      <c r="B43" s="71">
        <v>6</v>
      </c>
      <c r="C43" s="120">
        <v>18</v>
      </c>
      <c r="D43" s="112">
        <v>35</v>
      </c>
    </row>
    <row r="44" spans="1:4" s="4" customFormat="1" ht="12.75" hidden="1">
      <c r="A44" s="100" t="s">
        <v>112</v>
      </c>
      <c r="B44" s="73">
        <v>0</v>
      </c>
      <c r="C44" s="120">
        <v>12</v>
      </c>
      <c r="D44" s="120">
        <v>26</v>
      </c>
    </row>
    <row r="45" spans="1:4" s="4" customFormat="1" ht="12.75" hidden="1">
      <c r="A45" s="100" t="s">
        <v>113</v>
      </c>
      <c r="B45" s="73">
        <v>6</v>
      </c>
      <c r="C45" s="120">
        <v>6</v>
      </c>
      <c r="D45" s="120">
        <v>9</v>
      </c>
    </row>
    <row r="46" spans="1:4" s="4" customFormat="1" ht="12.75">
      <c r="A46" s="100" t="s">
        <v>114</v>
      </c>
      <c r="B46" s="73">
        <v>40</v>
      </c>
      <c r="C46" s="94">
        <v>2</v>
      </c>
      <c r="D46" s="120">
        <v>2</v>
      </c>
    </row>
    <row r="47" spans="1:8" ht="12.75">
      <c r="A47" s="100" t="s">
        <v>115</v>
      </c>
      <c r="B47" s="73">
        <v>4393</v>
      </c>
      <c r="C47" s="120">
        <v>4297</v>
      </c>
      <c r="D47" s="120">
        <v>4301</v>
      </c>
      <c r="F47" s="4"/>
      <c r="G47" s="4"/>
      <c r="H47" s="4"/>
    </row>
    <row r="48" spans="1:8" s="32" customFormat="1" ht="12.75" customHeight="1">
      <c r="A48" s="101" t="s">
        <v>188</v>
      </c>
      <c r="B48" s="93"/>
      <c r="C48" s="121">
        <v>2983</v>
      </c>
      <c r="D48" s="121">
        <v>3073</v>
      </c>
      <c r="F48" s="4"/>
      <c r="G48" s="4"/>
      <c r="H48" s="4"/>
    </row>
    <row r="49" spans="1:8" s="7" customFormat="1" ht="12" customHeight="1">
      <c r="A49" s="109" t="s">
        <v>231</v>
      </c>
      <c r="B49" s="85"/>
      <c r="C49" s="126">
        <v>183705</v>
      </c>
      <c r="D49" s="126">
        <v>184869</v>
      </c>
      <c r="F49" s="3"/>
      <c r="G49" s="3"/>
      <c r="H49" s="3"/>
    </row>
    <row r="50" spans="1:8" s="5" customFormat="1" ht="12.75" customHeight="1">
      <c r="A50" s="102" t="s">
        <v>210</v>
      </c>
      <c r="B50" s="29">
        <v>4338</v>
      </c>
      <c r="C50" s="122">
        <v>5023</v>
      </c>
      <c r="D50" s="148">
        <v>4629</v>
      </c>
      <c r="F50" s="32"/>
      <c r="G50" s="32"/>
      <c r="H50" s="32"/>
    </row>
    <row r="51" spans="1:8" s="5" customFormat="1" ht="12.75" customHeight="1">
      <c r="A51" s="102" t="s">
        <v>211</v>
      </c>
      <c r="B51" s="29">
        <v>82</v>
      </c>
      <c r="C51" s="122">
        <v>35</v>
      </c>
      <c r="D51" s="122">
        <v>12</v>
      </c>
      <c r="F51" s="7"/>
      <c r="G51" s="7"/>
      <c r="H51" s="7"/>
    </row>
    <row r="52" spans="1:4" s="5" customFormat="1" ht="12.75" customHeight="1">
      <c r="A52" s="103" t="s">
        <v>212</v>
      </c>
      <c r="B52" s="29">
        <v>79</v>
      </c>
      <c r="C52" s="122">
        <v>32</v>
      </c>
      <c r="D52" s="122">
        <v>11</v>
      </c>
    </row>
    <row r="53" spans="1:4" s="5" customFormat="1" ht="12.75" customHeight="1">
      <c r="A53" s="103" t="s">
        <v>213</v>
      </c>
      <c r="B53" s="29">
        <v>0</v>
      </c>
      <c r="C53" s="122">
        <v>0</v>
      </c>
      <c r="D53" s="122">
        <v>0</v>
      </c>
    </row>
    <row r="54" spans="1:4" s="5" customFormat="1" ht="12.75" customHeight="1">
      <c r="A54" s="103" t="s">
        <v>214</v>
      </c>
      <c r="B54" s="29">
        <v>6</v>
      </c>
      <c r="C54" s="122">
        <v>5</v>
      </c>
      <c r="D54" s="122">
        <v>1</v>
      </c>
    </row>
    <row r="55" spans="1:4" s="5" customFormat="1" ht="12.75" customHeight="1">
      <c r="A55" s="102" t="s">
        <v>215</v>
      </c>
      <c r="B55" s="29">
        <v>10</v>
      </c>
      <c r="C55" s="122">
        <v>8</v>
      </c>
      <c r="D55" s="122">
        <v>0</v>
      </c>
    </row>
    <row r="56" spans="1:4" s="5" customFormat="1" ht="12.75" customHeight="1">
      <c r="A56" s="102" t="s">
        <v>216</v>
      </c>
      <c r="B56" s="29">
        <v>29</v>
      </c>
      <c r="C56" s="122">
        <v>15</v>
      </c>
      <c r="D56" s="122">
        <v>4</v>
      </c>
    </row>
    <row r="57" spans="1:4" s="5" customFormat="1" ht="12.75" customHeight="1">
      <c r="A57" s="102" t="s">
        <v>217</v>
      </c>
      <c r="B57" s="29">
        <v>1621</v>
      </c>
      <c r="C57" s="122">
        <v>1771</v>
      </c>
      <c r="D57" s="122">
        <v>1762</v>
      </c>
    </row>
    <row r="58" spans="1:4" s="5" customFormat="1" ht="12.75" customHeight="1">
      <c r="A58" s="102" t="s">
        <v>218</v>
      </c>
      <c r="B58" s="29">
        <v>54</v>
      </c>
      <c r="C58" s="122">
        <v>46</v>
      </c>
      <c r="D58" s="122">
        <v>24</v>
      </c>
    </row>
    <row r="59" spans="1:4" s="5" customFormat="1" ht="12.75" customHeight="1">
      <c r="A59" s="102" t="s">
        <v>219</v>
      </c>
      <c r="B59" s="29">
        <v>54</v>
      </c>
      <c r="C59" s="122">
        <v>46</v>
      </c>
      <c r="D59" s="122">
        <v>24</v>
      </c>
    </row>
    <row r="60" spans="1:4" s="5" customFormat="1" ht="12.75" customHeight="1">
      <c r="A60" s="102" t="s">
        <v>129</v>
      </c>
      <c r="B60" s="29">
        <v>0</v>
      </c>
      <c r="C60" s="122">
        <v>0</v>
      </c>
      <c r="D60" s="122">
        <v>0</v>
      </c>
    </row>
    <row r="61" spans="1:4" s="5" customFormat="1" ht="12.75" customHeight="1">
      <c r="A61" s="102" t="s">
        <v>220</v>
      </c>
      <c r="B61" s="29">
        <v>115934</v>
      </c>
      <c r="C61" s="122">
        <v>135212</v>
      </c>
      <c r="D61" s="122">
        <v>136221</v>
      </c>
    </row>
    <row r="62" spans="1:4" s="5" customFormat="1" ht="12.75" customHeight="1">
      <c r="A62" s="102" t="s">
        <v>221</v>
      </c>
      <c r="B62" s="29">
        <v>35946</v>
      </c>
      <c r="C62" s="122">
        <v>40759</v>
      </c>
      <c r="D62" s="122">
        <v>41084</v>
      </c>
    </row>
    <row r="63" spans="1:4" s="5" customFormat="1" ht="12.75" customHeight="1">
      <c r="A63" s="102" t="s">
        <v>222</v>
      </c>
      <c r="B63" s="29">
        <v>68553</v>
      </c>
      <c r="C63" s="122">
        <v>83291</v>
      </c>
      <c r="D63" s="122">
        <v>83848</v>
      </c>
    </row>
    <row r="64" spans="1:4" s="5" customFormat="1" ht="12.75" customHeight="1">
      <c r="A64" s="102" t="s">
        <v>223</v>
      </c>
      <c r="B64" s="29">
        <v>39030</v>
      </c>
      <c r="C64" s="122">
        <v>44156</v>
      </c>
      <c r="D64" s="122">
        <v>44699</v>
      </c>
    </row>
    <row r="65" spans="1:4" s="5" customFormat="1" ht="12.75" customHeight="1">
      <c r="A65" s="102" t="s">
        <v>224</v>
      </c>
      <c r="B65" s="29">
        <v>61</v>
      </c>
      <c r="C65" s="122">
        <v>61</v>
      </c>
      <c r="D65" s="122">
        <v>61</v>
      </c>
    </row>
    <row r="66" spans="1:4" s="5" customFormat="1" ht="12.75" customHeight="1">
      <c r="A66" s="102" t="s">
        <v>225</v>
      </c>
      <c r="B66" s="29">
        <v>39417</v>
      </c>
      <c r="C66" s="122">
        <v>47696</v>
      </c>
      <c r="D66" s="122">
        <v>47976</v>
      </c>
    </row>
    <row r="67" spans="1:4" s="5" customFormat="1" ht="12.75" customHeight="1">
      <c r="A67" s="102" t="s">
        <v>226</v>
      </c>
      <c r="B67" s="29">
        <v>36221</v>
      </c>
      <c r="C67" s="122">
        <v>44501</v>
      </c>
      <c r="D67" s="122">
        <v>44764</v>
      </c>
    </row>
    <row r="68" spans="1:4" s="5" customFormat="1" ht="12.75" customHeight="1">
      <c r="A68" s="102" t="s">
        <v>227</v>
      </c>
      <c r="B68" s="29">
        <v>2045</v>
      </c>
      <c r="C68" s="122">
        <v>1911</v>
      </c>
      <c r="D68" s="122">
        <v>1929</v>
      </c>
    </row>
    <row r="69" spans="1:4" s="5" customFormat="1" ht="12.75" customHeight="1">
      <c r="A69" s="102" t="s">
        <v>228</v>
      </c>
      <c r="B69" s="29">
        <v>1058</v>
      </c>
      <c r="C69" s="122">
        <v>1198</v>
      </c>
      <c r="D69" s="122">
        <v>1198</v>
      </c>
    </row>
    <row r="70" spans="1:4" s="5" customFormat="1" ht="12.75" customHeight="1">
      <c r="A70" s="102" t="s">
        <v>229</v>
      </c>
      <c r="B70" s="29">
        <v>42</v>
      </c>
      <c r="C70" s="122">
        <v>33</v>
      </c>
      <c r="D70" s="122">
        <v>33</v>
      </c>
    </row>
    <row r="71" spans="1:4" s="5" customFormat="1" ht="12.75" customHeight="1">
      <c r="A71" s="104" t="s">
        <v>230</v>
      </c>
      <c r="B71" s="30">
        <v>54</v>
      </c>
      <c r="C71" s="123">
        <v>53</v>
      </c>
      <c r="D71" s="123">
        <v>55</v>
      </c>
    </row>
    <row r="72" spans="1:4" s="5" customFormat="1" ht="12.75" customHeight="1">
      <c r="A72" s="143"/>
      <c r="B72" s="144"/>
      <c r="C72" s="145"/>
      <c r="D72" s="145"/>
    </row>
    <row r="73" spans="1:6" s="5" customFormat="1" ht="12.75" customHeight="1">
      <c r="A73" s="143"/>
      <c r="B73" s="144"/>
      <c r="C73" s="145"/>
      <c r="D73" s="145"/>
      <c r="F73" s="5">
        <v>22</v>
      </c>
    </row>
    <row r="74" spans="6:8" s="146" customFormat="1" ht="12.75" customHeight="1">
      <c r="F74" s="5"/>
      <c r="G74" s="5"/>
      <c r="H74" s="5"/>
    </row>
    <row r="75" spans="7:8" s="146" customFormat="1" ht="12.75" customHeight="1">
      <c r="G75" s="5"/>
      <c r="H75" s="5"/>
    </row>
    <row r="76" spans="6:8" s="7" customFormat="1" ht="12" customHeight="1">
      <c r="F76" s="146"/>
      <c r="G76" s="146"/>
      <c r="H76" s="146"/>
    </row>
    <row r="77" spans="6:8" s="5" customFormat="1" ht="12.75" customHeight="1">
      <c r="F77" s="146"/>
      <c r="G77" s="146"/>
      <c r="H77" s="146"/>
    </row>
    <row r="78" spans="6:8" s="5" customFormat="1" ht="12.75" customHeight="1">
      <c r="F78" s="7"/>
      <c r="G78" s="7"/>
      <c r="H78" s="7"/>
    </row>
    <row r="79" spans="6:8" s="28" customFormat="1" ht="12.75" customHeight="1">
      <c r="F79" s="5"/>
      <c r="G79" s="5"/>
      <c r="H79" s="5"/>
    </row>
    <row r="80" s="5" customFormat="1" ht="12.75" customHeight="1"/>
    <row r="81" s="28" customFormat="1" ht="12.75" customHeight="1"/>
    <row r="82" spans="6:8" s="4" customFormat="1" ht="15">
      <c r="F82" s="5"/>
      <c r="G82" s="5"/>
      <c r="H82" s="5"/>
    </row>
    <row r="83" spans="6:8" ht="12.75">
      <c r="F83" s="28"/>
      <c r="G83" s="28"/>
      <c r="H83" s="28"/>
    </row>
    <row r="84" spans="6:8" ht="12.75">
      <c r="F84" s="4"/>
      <c r="G84" s="4"/>
      <c r="H84" s="4"/>
    </row>
  </sheetData>
  <mergeCells count="2">
    <mergeCell ref="F4:F7"/>
    <mergeCell ref="H4:H7"/>
  </mergeCells>
  <printOptions/>
  <pageMargins left="0.196850393700787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40">
      <selection activeCell="J22" sqref="J22"/>
    </sheetView>
  </sheetViews>
  <sheetFormatPr defaultColWidth="9.140625" defaultRowHeight="12.75"/>
  <cols>
    <col min="1" max="1" width="35.57421875" style="19" customWidth="1"/>
    <col min="2" max="2" width="7.7109375" style="3" hidden="1" customWidth="1"/>
    <col min="3" max="3" width="8.7109375" style="7" hidden="1" customWidth="1"/>
    <col min="4" max="4" width="8.7109375" style="7" customWidth="1"/>
    <col min="5" max="5" width="8.57421875" style="3" customWidth="1"/>
    <col min="6" max="6" width="7.8515625" style="3" customWidth="1"/>
    <col min="7" max="16384" width="9.140625" style="3" customWidth="1"/>
  </cols>
  <sheetData>
    <row r="1" spans="1:6" s="5" customFormat="1" ht="15.75" customHeight="1">
      <c r="A1" s="1" t="s">
        <v>236</v>
      </c>
      <c r="C1" s="84"/>
      <c r="D1" s="3"/>
      <c r="E1" s="3"/>
      <c r="F1" s="84"/>
    </row>
    <row r="2" spans="1:6" s="5" customFormat="1" ht="13.5" customHeight="1">
      <c r="A2" s="84"/>
      <c r="C2" s="84"/>
      <c r="D2" s="3"/>
      <c r="E2" s="3"/>
      <c r="F2" s="84" t="s">
        <v>201</v>
      </c>
    </row>
    <row r="3" spans="1:6" s="5" customFormat="1" ht="13.5" customHeight="1">
      <c r="A3" s="106"/>
      <c r="B3" s="31"/>
      <c r="C3" s="177" t="s">
        <v>193</v>
      </c>
      <c r="D3" s="177" t="s">
        <v>192</v>
      </c>
      <c r="E3" s="175" t="s">
        <v>239</v>
      </c>
      <c r="F3" s="176"/>
    </row>
    <row r="4" spans="1:6" ht="12.75" customHeight="1">
      <c r="A4" s="107"/>
      <c r="B4" s="26" t="s">
        <v>167</v>
      </c>
      <c r="C4" s="178"/>
      <c r="D4" s="178"/>
      <c r="E4" s="107" t="s">
        <v>266</v>
      </c>
      <c r="F4" s="107" t="s">
        <v>196</v>
      </c>
    </row>
    <row r="5" spans="1:6" ht="12.75" customHeight="1">
      <c r="A5" s="159" t="s">
        <v>270</v>
      </c>
      <c r="B5" s="26"/>
      <c r="C5" s="153"/>
      <c r="D5" s="136">
        <v>8806753</v>
      </c>
      <c r="E5" s="136">
        <f>E6+E13+E14+E15+E18+E19+E20</f>
        <v>681501.102</v>
      </c>
      <c r="F5" s="136">
        <f>F6+F13+F14+F15+F18+F19+F20</f>
        <v>681501.102</v>
      </c>
    </row>
    <row r="6" spans="1:6" s="87" customFormat="1" ht="14.25" customHeight="1">
      <c r="A6" s="163" t="s">
        <v>101</v>
      </c>
      <c r="B6" s="164">
        <v>566649.726</v>
      </c>
      <c r="C6" s="165">
        <v>8956309</v>
      </c>
      <c r="D6" s="165">
        <v>7892266</v>
      </c>
      <c r="E6" s="165">
        <v>624281.851</v>
      </c>
      <c r="F6" s="165">
        <f aca="true" t="shared" si="0" ref="F6:F20">SUM(E6:E6)</f>
        <v>624281.851</v>
      </c>
    </row>
    <row r="7" spans="1:6" s="162" customFormat="1" ht="12.75">
      <c r="A7" s="95" t="s">
        <v>130</v>
      </c>
      <c r="B7" s="74">
        <v>353.76</v>
      </c>
      <c r="C7" s="158"/>
      <c r="D7" s="158"/>
      <c r="E7" s="111">
        <v>7.43</v>
      </c>
      <c r="F7" s="111">
        <f t="shared" si="0"/>
        <v>7.43</v>
      </c>
    </row>
    <row r="8" spans="1:6" s="162" customFormat="1" ht="12.75">
      <c r="A8" s="95" t="s">
        <v>131</v>
      </c>
      <c r="B8" s="74">
        <v>13478.456</v>
      </c>
      <c r="C8" s="158"/>
      <c r="D8" s="158"/>
      <c r="E8" s="111">
        <v>19589.181</v>
      </c>
      <c r="F8" s="111">
        <f t="shared" si="0"/>
        <v>19589.181</v>
      </c>
    </row>
    <row r="9" spans="1:6" s="162" customFormat="1" ht="12" customHeight="1">
      <c r="A9" s="95" t="s">
        <v>132</v>
      </c>
      <c r="B9" s="74">
        <v>2162.86</v>
      </c>
      <c r="C9" s="158"/>
      <c r="D9" s="158"/>
      <c r="E9" s="111">
        <v>0</v>
      </c>
      <c r="F9" s="111">
        <f t="shared" si="0"/>
        <v>0</v>
      </c>
    </row>
    <row r="10" spans="1:6" s="162" customFormat="1" ht="12.75">
      <c r="A10" s="95" t="s">
        <v>133</v>
      </c>
      <c r="B10" s="74">
        <v>6880.552</v>
      </c>
      <c r="C10" s="158"/>
      <c r="D10" s="158"/>
      <c r="E10" s="111">
        <v>10600.769</v>
      </c>
      <c r="F10" s="111">
        <f t="shared" si="0"/>
        <v>10600.769</v>
      </c>
    </row>
    <row r="11" spans="1:6" s="162" customFormat="1" ht="12.75">
      <c r="A11" s="96" t="s">
        <v>208</v>
      </c>
      <c r="B11" s="74">
        <v>438769.24</v>
      </c>
      <c r="C11" s="158"/>
      <c r="D11" s="158"/>
      <c r="E11" s="111">
        <v>493121.355</v>
      </c>
      <c r="F11" s="111">
        <f t="shared" si="0"/>
        <v>493121.355</v>
      </c>
    </row>
    <row r="12" spans="1:6" s="162" customFormat="1" ht="13.5" customHeight="1">
      <c r="A12" s="95" t="s">
        <v>134</v>
      </c>
      <c r="B12" s="74">
        <v>125646.64</v>
      </c>
      <c r="C12" s="158"/>
      <c r="D12" s="158"/>
      <c r="E12" s="111">
        <v>107560.708</v>
      </c>
      <c r="F12" s="111">
        <f t="shared" si="0"/>
        <v>107560.708</v>
      </c>
    </row>
    <row r="13" spans="1:6" s="162" customFormat="1" ht="12.75">
      <c r="A13" s="96" t="s">
        <v>209</v>
      </c>
      <c r="B13" s="71"/>
      <c r="C13" s="71"/>
      <c r="D13" s="166"/>
      <c r="E13" s="112">
        <v>87.857</v>
      </c>
      <c r="F13" s="131">
        <f t="shared" si="0"/>
        <v>87.857</v>
      </c>
    </row>
    <row r="14" spans="1:6" s="146" customFormat="1" ht="12.75" customHeight="1">
      <c r="A14" s="98" t="s">
        <v>271</v>
      </c>
      <c r="B14" s="74"/>
      <c r="C14" s="158">
        <v>23400</v>
      </c>
      <c r="D14" s="158">
        <v>23400</v>
      </c>
      <c r="E14" s="111">
        <f>3818.412+1831.007</f>
        <v>5649.419</v>
      </c>
      <c r="F14" s="111">
        <f t="shared" si="0"/>
        <v>5649.419</v>
      </c>
    </row>
    <row r="15" spans="1:6" s="162" customFormat="1" ht="13.5" customHeight="1">
      <c r="A15" s="95" t="s">
        <v>272</v>
      </c>
      <c r="B15" s="74"/>
      <c r="C15" s="158">
        <v>375587</v>
      </c>
      <c r="D15" s="158">
        <v>375587</v>
      </c>
      <c r="E15" s="111">
        <v>41009</v>
      </c>
      <c r="F15" s="111">
        <f t="shared" si="0"/>
        <v>41009</v>
      </c>
    </row>
    <row r="16" spans="1:6" s="162" customFormat="1" ht="13.5" customHeight="1" hidden="1">
      <c r="A16" s="98" t="s">
        <v>273</v>
      </c>
      <c r="B16" s="74"/>
      <c r="C16" s="158"/>
      <c r="D16" s="158"/>
      <c r="E16" s="111">
        <v>40674</v>
      </c>
      <c r="F16" s="111">
        <f t="shared" si="0"/>
        <v>40674</v>
      </c>
    </row>
    <row r="17" spans="1:6" s="162" customFormat="1" ht="13.5" customHeight="1" hidden="1">
      <c r="A17" s="95" t="s">
        <v>274</v>
      </c>
      <c r="B17" s="74"/>
      <c r="C17" s="158"/>
      <c r="D17" s="158"/>
      <c r="E17" s="111">
        <v>335</v>
      </c>
      <c r="F17" s="111">
        <f t="shared" si="0"/>
        <v>335</v>
      </c>
    </row>
    <row r="18" spans="1:6" s="162" customFormat="1" ht="12.75">
      <c r="A18" s="152" t="s">
        <v>275</v>
      </c>
      <c r="B18" s="71"/>
      <c r="C18" s="71">
        <v>81920</v>
      </c>
      <c r="D18" s="71">
        <v>81500</v>
      </c>
      <c r="E18" s="112">
        <v>143.475</v>
      </c>
      <c r="F18" s="112">
        <f t="shared" si="0"/>
        <v>143.475</v>
      </c>
    </row>
    <row r="19" spans="1:6" s="162" customFormat="1" ht="12.75">
      <c r="A19" s="96" t="s">
        <v>276</v>
      </c>
      <c r="B19" s="71"/>
      <c r="C19" s="71">
        <v>60000</v>
      </c>
      <c r="D19" s="71">
        <v>60000</v>
      </c>
      <c r="E19" s="127">
        <v>1713</v>
      </c>
      <c r="F19" s="112">
        <f t="shared" si="0"/>
        <v>1713</v>
      </c>
    </row>
    <row r="20" spans="1:6" s="162" customFormat="1" ht="12.75">
      <c r="A20" s="97" t="s">
        <v>277</v>
      </c>
      <c r="B20" s="72"/>
      <c r="C20" s="72">
        <v>167000</v>
      </c>
      <c r="D20" s="72">
        <v>174000</v>
      </c>
      <c r="E20" s="193">
        <v>8616.5</v>
      </c>
      <c r="F20" s="113">
        <f t="shared" si="0"/>
        <v>8616.5</v>
      </c>
    </row>
    <row r="21" spans="1:6" s="137" customFormat="1" ht="12">
      <c r="A21" s="160" t="s">
        <v>278</v>
      </c>
      <c r="B21" s="161" t="e">
        <f>B22+B24+#REF!+B33+B34+B37+B38+#REF!</f>
        <v>#REF!</v>
      </c>
      <c r="C21" s="161"/>
      <c r="D21" s="161">
        <f>D22+D24+D29</f>
        <v>16702292</v>
      </c>
      <c r="E21" s="161">
        <f>E22+E24+E29</f>
        <v>1324785.274</v>
      </c>
      <c r="F21" s="161">
        <f>F22+F24+F29</f>
        <v>1324785.274</v>
      </c>
    </row>
    <row r="22" spans="1:6" s="34" customFormat="1" ht="12.75">
      <c r="A22" s="108" t="s">
        <v>102</v>
      </c>
      <c r="B22" s="75">
        <v>731050.9309999999</v>
      </c>
      <c r="C22" s="139">
        <v>9240008</v>
      </c>
      <c r="D22" s="165">
        <v>9267887</v>
      </c>
      <c r="E22" s="114">
        <f>698255+13268.84</f>
        <v>711523.84</v>
      </c>
      <c r="F22" s="114">
        <f aca="true" t="shared" si="1" ref="F22:F38">SUM(E22:E22)</f>
        <v>711523.84</v>
      </c>
    </row>
    <row r="23" spans="1:6" s="6" customFormat="1" ht="12.75" hidden="1">
      <c r="A23" s="99" t="s">
        <v>150</v>
      </c>
      <c r="B23" s="76">
        <f>276.67+15.03</f>
        <v>291.7</v>
      </c>
      <c r="C23" s="140"/>
      <c r="D23" s="158"/>
      <c r="E23" s="115"/>
      <c r="F23" s="115">
        <f t="shared" si="1"/>
        <v>0</v>
      </c>
    </row>
    <row r="24" spans="1:6" s="6" customFormat="1" ht="12.75">
      <c r="A24" s="98" t="s">
        <v>198</v>
      </c>
      <c r="B24" s="80">
        <v>521841.273</v>
      </c>
      <c r="C24" s="140">
        <v>6069435</v>
      </c>
      <c r="D24" s="158">
        <v>6999731</v>
      </c>
      <c r="E24" s="115">
        <f>559286.66+1131.373+12964.709</f>
        <v>573382.7420000001</v>
      </c>
      <c r="F24" s="111">
        <f t="shared" si="1"/>
        <v>573382.7420000001</v>
      </c>
    </row>
    <row r="25" spans="1:6" ht="12.75" hidden="1">
      <c r="A25" s="98" t="s">
        <v>142</v>
      </c>
      <c r="B25" s="80">
        <v>497021.584</v>
      </c>
      <c r="C25" s="138"/>
      <c r="D25" s="158"/>
      <c r="E25" s="111"/>
      <c r="F25" s="111">
        <f t="shared" si="1"/>
        <v>0</v>
      </c>
    </row>
    <row r="26" spans="1:6" ht="12.75" hidden="1">
      <c r="A26" s="99" t="s">
        <v>143</v>
      </c>
      <c r="B26" s="80">
        <v>9632.4</v>
      </c>
      <c r="C26" s="138"/>
      <c r="D26" s="158"/>
      <c r="E26" s="111"/>
      <c r="F26" s="111">
        <f t="shared" si="1"/>
        <v>0</v>
      </c>
    </row>
    <row r="27" spans="1:6" s="6" customFormat="1" ht="12.75" hidden="1">
      <c r="A27" s="98" t="s">
        <v>105</v>
      </c>
      <c r="B27" s="80">
        <v>3267.3</v>
      </c>
      <c r="C27" s="138"/>
      <c r="D27" s="158"/>
      <c r="E27" s="111"/>
      <c r="F27" s="111">
        <f t="shared" si="1"/>
        <v>0</v>
      </c>
    </row>
    <row r="28" spans="1:6" s="6" customFormat="1" ht="12.75">
      <c r="A28" s="99" t="s">
        <v>199</v>
      </c>
      <c r="B28" s="80">
        <f>B24-B25-B26-B27</f>
        <v>11919.989000000012</v>
      </c>
      <c r="C28" s="140"/>
      <c r="D28" s="158"/>
      <c r="E28" s="115">
        <v>12964.709</v>
      </c>
      <c r="F28" s="115">
        <f t="shared" si="1"/>
        <v>12964.709</v>
      </c>
    </row>
    <row r="29" spans="1:6" s="6" customFormat="1" ht="12.75">
      <c r="A29" s="99" t="s">
        <v>279</v>
      </c>
      <c r="B29" s="80"/>
      <c r="C29" s="140"/>
      <c r="D29" s="158">
        <v>434674</v>
      </c>
      <c r="E29" s="115">
        <f>E30+E31+E32+E33+E34+E35+E36+E37+E38</f>
        <v>39878.692</v>
      </c>
      <c r="F29" s="115">
        <f>F30+F31+F32+F33+F34+F35+F36+F37+F38</f>
        <v>39878.692</v>
      </c>
    </row>
    <row r="30" spans="1:6" s="6" customFormat="1" ht="12.75">
      <c r="A30" s="100" t="s">
        <v>107</v>
      </c>
      <c r="B30" s="76">
        <v>7097.354</v>
      </c>
      <c r="C30" s="140"/>
      <c r="D30" s="158"/>
      <c r="E30" s="115">
        <f>7049.799+152.903</f>
        <v>7202.702</v>
      </c>
      <c r="F30" s="115">
        <f t="shared" si="1"/>
        <v>7202.702</v>
      </c>
    </row>
    <row r="31" spans="1:6" s="6" customFormat="1" ht="12.75">
      <c r="A31" s="100" t="s">
        <v>108</v>
      </c>
      <c r="B31" s="76">
        <v>348.55</v>
      </c>
      <c r="C31" s="140"/>
      <c r="D31" s="140"/>
      <c r="E31" s="115">
        <v>561.45</v>
      </c>
      <c r="F31" s="115">
        <f t="shared" si="1"/>
        <v>561.45</v>
      </c>
    </row>
    <row r="32" spans="1:6" s="6" customFormat="1" ht="12.75">
      <c r="A32" s="100" t="s">
        <v>109</v>
      </c>
      <c r="B32" s="76">
        <v>5103.823</v>
      </c>
      <c r="C32" s="140"/>
      <c r="D32" s="140"/>
      <c r="E32" s="115">
        <f>4854.85+62.92</f>
        <v>4917.77</v>
      </c>
      <c r="F32" s="115">
        <f t="shared" si="1"/>
        <v>4917.77</v>
      </c>
    </row>
    <row r="33" spans="1:6" s="6" customFormat="1" ht="12.75">
      <c r="A33" s="100" t="s">
        <v>110</v>
      </c>
      <c r="B33" s="76">
        <v>17974.219</v>
      </c>
      <c r="C33" s="140"/>
      <c r="D33" s="140"/>
      <c r="E33" s="115">
        <v>16858.76</v>
      </c>
      <c r="F33" s="115">
        <f t="shared" si="1"/>
        <v>16858.76</v>
      </c>
    </row>
    <row r="34" spans="1:6" s="6" customFormat="1" ht="12.75">
      <c r="A34" s="100" t="s">
        <v>111</v>
      </c>
      <c r="B34" s="76">
        <v>49.17</v>
      </c>
      <c r="C34" s="140"/>
      <c r="D34" s="140"/>
      <c r="E34" s="115">
        <v>190.08</v>
      </c>
      <c r="F34" s="115">
        <f t="shared" si="1"/>
        <v>190.08</v>
      </c>
    </row>
    <row r="35" spans="1:6" s="6" customFormat="1" ht="12.75">
      <c r="A35" s="151" t="s">
        <v>112</v>
      </c>
      <c r="B35" s="69">
        <v>0</v>
      </c>
      <c r="C35" s="141"/>
      <c r="D35" s="141"/>
      <c r="E35" s="116">
        <v>115.96</v>
      </c>
      <c r="F35" s="116">
        <f t="shared" si="1"/>
        <v>115.96</v>
      </c>
    </row>
    <row r="36" spans="1:6" s="6" customFormat="1" ht="12.75">
      <c r="A36" s="151" t="s">
        <v>144</v>
      </c>
      <c r="B36" s="76">
        <v>49.17</v>
      </c>
      <c r="C36" s="140"/>
      <c r="D36" s="140"/>
      <c r="E36" s="115">
        <v>74.12</v>
      </c>
      <c r="F36" s="115">
        <f t="shared" si="1"/>
        <v>74.12</v>
      </c>
    </row>
    <row r="37" spans="1:6" s="6" customFormat="1" ht="12.75">
      <c r="A37" s="100" t="s">
        <v>114</v>
      </c>
      <c r="B37" s="76">
        <f>72+24.08</f>
        <v>96.08</v>
      </c>
      <c r="C37" s="140"/>
      <c r="D37" s="140"/>
      <c r="E37" s="115">
        <f>2.58+0.87</f>
        <v>3.45</v>
      </c>
      <c r="F37" s="115">
        <f t="shared" si="1"/>
        <v>3.45</v>
      </c>
    </row>
    <row r="38" spans="1:6" s="7" customFormat="1" ht="12.75">
      <c r="A38" s="167" t="s">
        <v>115</v>
      </c>
      <c r="B38" s="79">
        <v>10150.617</v>
      </c>
      <c r="C38" s="168"/>
      <c r="D38" s="168"/>
      <c r="E38" s="117">
        <v>9954.4</v>
      </c>
      <c r="F38" s="117">
        <f t="shared" si="1"/>
        <v>9954.4</v>
      </c>
    </row>
    <row r="39" spans="1:6" s="5" customFormat="1" ht="12.75" customHeight="1" hidden="1">
      <c r="A39" s="105"/>
      <c r="B39" s="124"/>
      <c r="C39" s="3"/>
      <c r="D39"/>
      <c r="E39"/>
      <c r="F39" s="125"/>
    </row>
    <row r="40" spans="1:6" ht="12.75" customHeight="1">
      <c r="A40" s="133" t="s">
        <v>159</v>
      </c>
      <c r="B40" s="57">
        <v>485554.009</v>
      </c>
      <c r="C40" s="142">
        <v>5713101</v>
      </c>
      <c r="D40" s="142">
        <v>5793068</v>
      </c>
      <c r="E40" s="134">
        <f>349503.885+53518.85</f>
        <v>403022.735</v>
      </c>
      <c r="F40" s="134">
        <f aca="true" t="shared" si="2" ref="F40:F62">SUM(E40:E40)</f>
        <v>403022.735</v>
      </c>
    </row>
    <row r="41" spans="1:6" s="135" customFormat="1" ht="12.75" customHeight="1">
      <c r="A41" s="102" t="s">
        <v>116</v>
      </c>
      <c r="B41" s="77">
        <v>33358.308</v>
      </c>
      <c r="C41" s="140"/>
      <c r="D41" s="140"/>
      <c r="E41" s="111">
        <v>25952.067</v>
      </c>
      <c r="F41" s="111">
        <f t="shared" si="2"/>
        <v>25952.067</v>
      </c>
    </row>
    <row r="42" spans="1:6" s="5" customFormat="1" ht="12.75" customHeight="1">
      <c r="A42" s="102" t="s">
        <v>155</v>
      </c>
      <c r="B42" s="77">
        <v>10256.378</v>
      </c>
      <c r="C42" s="140"/>
      <c r="D42" s="140"/>
      <c r="E42" s="111">
        <v>7025.146</v>
      </c>
      <c r="F42" s="111">
        <f t="shared" si="2"/>
        <v>7025.146</v>
      </c>
    </row>
    <row r="43" spans="1:6" s="5" customFormat="1" ht="12.75" customHeight="1">
      <c r="A43" s="103" t="s">
        <v>117</v>
      </c>
      <c r="B43" s="77">
        <v>3773.017</v>
      </c>
      <c r="C43" s="140"/>
      <c r="D43" s="140"/>
      <c r="E43" s="111">
        <v>2107.042</v>
      </c>
      <c r="F43" s="111">
        <f t="shared" si="2"/>
        <v>2107.042</v>
      </c>
    </row>
    <row r="44" spans="1:6" s="5" customFormat="1" ht="12.75" customHeight="1">
      <c r="A44" s="103" t="s">
        <v>118</v>
      </c>
      <c r="B44" s="77">
        <v>0</v>
      </c>
      <c r="C44" s="140"/>
      <c r="D44" s="140"/>
      <c r="E44" s="111">
        <v>0</v>
      </c>
      <c r="F44" s="111">
        <f t="shared" si="2"/>
        <v>0</v>
      </c>
    </row>
    <row r="45" spans="1:6" s="5" customFormat="1" ht="12.75" customHeight="1">
      <c r="A45" s="103" t="s">
        <v>119</v>
      </c>
      <c r="B45" s="77">
        <v>507.66</v>
      </c>
      <c r="C45" s="140"/>
      <c r="D45" s="140"/>
      <c r="E45" s="111">
        <v>0</v>
      </c>
      <c r="F45" s="111">
        <f t="shared" si="2"/>
        <v>0</v>
      </c>
    </row>
    <row r="46" spans="1:6" s="5" customFormat="1" ht="12.75" customHeight="1">
      <c r="A46" s="102" t="s">
        <v>120</v>
      </c>
      <c r="B46" s="77">
        <v>755.026</v>
      </c>
      <c r="C46" s="140"/>
      <c r="D46" s="140"/>
      <c r="E46" s="111">
        <v>385.661</v>
      </c>
      <c r="F46" s="111">
        <f t="shared" si="2"/>
        <v>385.661</v>
      </c>
    </row>
    <row r="47" spans="1:6" s="5" customFormat="1" ht="12.75" customHeight="1">
      <c r="A47" s="102" t="s">
        <v>153</v>
      </c>
      <c r="B47" s="77">
        <v>20632.299</v>
      </c>
      <c r="C47" s="140"/>
      <c r="D47" s="140"/>
      <c r="E47" s="111">
        <v>13478.845</v>
      </c>
      <c r="F47" s="111">
        <f t="shared" si="2"/>
        <v>13478.845</v>
      </c>
    </row>
    <row r="48" spans="1:6" s="5" customFormat="1" ht="12.75" customHeight="1">
      <c r="A48" s="102" t="s">
        <v>121</v>
      </c>
      <c r="B48" s="77">
        <v>3844.43</v>
      </c>
      <c r="C48" s="140"/>
      <c r="D48" s="140"/>
      <c r="E48" s="111">
        <v>3723.902</v>
      </c>
      <c r="F48" s="111">
        <f t="shared" si="2"/>
        <v>3723.902</v>
      </c>
    </row>
    <row r="49" spans="1:6" s="5" customFormat="1" ht="12.75" customHeight="1">
      <c r="A49" s="102" t="s">
        <v>154</v>
      </c>
      <c r="B49" s="77">
        <v>17785.628</v>
      </c>
      <c r="C49" s="140"/>
      <c r="D49" s="140"/>
      <c r="E49" s="111">
        <v>11779.131</v>
      </c>
      <c r="F49" s="111">
        <f t="shared" si="2"/>
        <v>11779.131</v>
      </c>
    </row>
    <row r="50" spans="1:6" s="5" customFormat="1" ht="12.75" customHeight="1">
      <c r="A50" s="102" t="s">
        <v>122</v>
      </c>
      <c r="B50" s="77">
        <v>7575.794</v>
      </c>
      <c r="C50" s="140"/>
      <c r="D50" s="140"/>
      <c r="E50" s="111">
        <v>3573.71</v>
      </c>
      <c r="F50" s="111">
        <f t="shared" si="2"/>
        <v>3573.71</v>
      </c>
    </row>
    <row r="51" spans="1:6" s="5" customFormat="1" ht="12.75" customHeight="1">
      <c r="A51" s="102" t="s">
        <v>129</v>
      </c>
      <c r="B51" s="77">
        <v>0</v>
      </c>
      <c r="C51" s="140"/>
      <c r="D51" s="140"/>
      <c r="E51" s="111">
        <v>0</v>
      </c>
      <c r="F51" s="111">
        <f t="shared" si="2"/>
        <v>0</v>
      </c>
    </row>
    <row r="52" spans="1:6" s="5" customFormat="1" ht="12.75" customHeight="1">
      <c r="A52" s="102" t="s">
        <v>160</v>
      </c>
      <c r="B52" s="77">
        <v>116407.774</v>
      </c>
      <c r="C52" s="140"/>
      <c r="D52" s="140"/>
      <c r="E52" s="111">
        <v>106069.125</v>
      </c>
      <c r="F52" s="111">
        <f t="shared" si="2"/>
        <v>106069.125</v>
      </c>
    </row>
    <row r="53" spans="1:6" s="5" customFormat="1" ht="12.75" customHeight="1">
      <c r="A53" s="102" t="s">
        <v>123</v>
      </c>
      <c r="B53" s="77">
        <v>29548.64</v>
      </c>
      <c r="C53" s="140"/>
      <c r="D53" s="140"/>
      <c r="E53" s="111">
        <v>26110.878</v>
      </c>
      <c r="F53" s="111">
        <f t="shared" si="2"/>
        <v>26110.878</v>
      </c>
    </row>
    <row r="54" spans="1:6" s="5" customFormat="1" ht="12.75" customHeight="1">
      <c r="A54" s="102" t="s">
        <v>156</v>
      </c>
      <c r="B54" s="77">
        <v>51471.728</v>
      </c>
      <c r="C54" s="140"/>
      <c r="D54" s="140"/>
      <c r="E54" s="111">
        <v>46961.629</v>
      </c>
      <c r="F54" s="111">
        <f t="shared" si="2"/>
        <v>46961.629</v>
      </c>
    </row>
    <row r="55" spans="1:6" s="5" customFormat="1" ht="12.75" customHeight="1">
      <c r="A55" s="102" t="s">
        <v>157</v>
      </c>
      <c r="B55" s="77">
        <v>35305.806</v>
      </c>
      <c r="C55" s="140"/>
      <c r="D55" s="140"/>
      <c r="E55" s="111">
        <v>32924.618</v>
      </c>
      <c r="F55" s="111">
        <f t="shared" si="2"/>
        <v>32924.618</v>
      </c>
    </row>
    <row r="56" spans="1:6" s="5" customFormat="1" ht="12.75" customHeight="1">
      <c r="A56" s="102" t="s">
        <v>152</v>
      </c>
      <c r="B56" s="77">
        <v>81.6</v>
      </c>
      <c r="C56" s="140"/>
      <c r="D56" s="140"/>
      <c r="E56" s="111">
        <v>72</v>
      </c>
      <c r="F56" s="111">
        <f t="shared" si="2"/>
        <v>72</v>
      </c>
    </row>
    <row r="57" spans="1:6" s="5" customFormat="1" ht="12.75" customHeight="1">
      <c r="A57" s="102" t="s">
        <v>124</v>
      </c>
      <c r="B57" s="77">
        <v>283591.342</v>
      </c>
      <c r="C57" s="140"/>
      <c r="D57" s="140"/>
      <c r="E57" s="111">
        <v>244436.497</v>
      </c>
      <c r="F57" s="111">
        <f t="shared" si="2"/>
        <v>244436.497</v>
      </c>
    </row>
    <row r="58" spans="1:6" s="5" customFormat="1" ht="12.75" customHeight="1">
      <c r="A58" s="102" t="s">
        <v>125</v>
      </c>
      <c r="B58" s="77">
        <v>256910.22</v>
      </c>
      <c r="C58" s="140"/>
      <c r="D58" s="140"/>
      <c r="E58" s="111">
        <v>221491.167</v>
      </c>
      <c r="F58" s="111">
        <f t="shared" si="2"/>
        <v>221491.167</v>
      </c>
    </row>
    <row r="59" spans="1:6" s="5" customFormat="1" ht="12.75" customHeight="1">
      <c r="A59" s="102" t="s">
        <v>126</v>
      </c>
      <c r="B59" s="77">
        <v>17840.446</v>
      </c>
      <c r="C59" s="140"/>
      <c r="D59" s="140"/>
      <c r="E59" s="111">
        <v>14697.03</v>
      </c>
      <c r="F59" s="111">
        <f t="shared" si="2"/>
        <v>14697.03</v>
      </c>
    </row>
    <row r="60" spans="1:6" s="5" customFormat="1" ht="12.75" customHeight="1">
      <c r="A60" s="102" t="s">
        <v>127</v>
      </c>
      <c r="B60" s="77">
        <v>7914.925</v>
      </c>
      <c r="C60" s="140"/>
      <c r="D60" s="140"/>
      <c r="E60" s="111">
        <v>7254.493</v>
      </c>
      <c r="F60" s="111">
        <f t="shared" si="2"/>
        <v>7254.493</v>
      </c>
    </row>
    <row r="61" spans="1:6" s="5" customFormat="1" ht="12.75" customHeight="1">
      <c r="A61" s="102" t="s">
        <v>128</v>
      </c>
      <c r="B61" s="77">
        <v>341.613</v>
      </c>
      <c r="C61" s="140"/>
      <c r="D61" s="140"/>
      <c r="E61" s="111">
        <v>324.338</v>
      </c>
      <c r="F61" s="111">
        <f t="shared" si="2"/>
        <v>324.338</v>
      </c>
    </row>
    <row r="62" spans="1:6" s="34" customFormat="1" ht="12.75">
      <c r="A62" s="104" t="s">
        <v>158</v>
      </c>
      <c r="B62" s="78">
        <v>584.138</v>
      </c>
      <c r="C62" s="142"/>
      <c r="D62" s="142"/>
      <c r="E62" s="118">
        <v>669.469</v>
      </c>
      <c r="F62" s="118">
        <f t="shared" si="2"/>
        <v>669.469</v>
      </c>
    </row>
    <row r="63" spans="1:6" s="87" customFormat="1" ht="12">
      <c r="A63" s="170" t="s">
        <v>280</v>
      </c>
      <c r="B63" s="70" t="e">
        <f>B6+B21+#REF!</f>
        <v>#REF!</v>
      </c>
      <c r="C63" s="70">
        <f>SUM(C6:C62)</f>
        <v>30686760</v>
      </c>
      <c r="D63" s="55">
        <f>D5+D21+D40</f>
        <v>31302113</v>
      </c>
      <c r="E63" s="55">
        <f>E5+E21+E40</f>
        <v>2409309.111</v>
      </c>
      <c r="F63" s="55">
        <f>F5+F21+F40</f>
        <v>2409309.111</v>
      </c>
    </row>
    <row r="64" spans="1:4" ht="12.75">
      <c r="A64" s="3" t="s">
        <v>151</v>
      </c>
      <c r="D64" s="169"/>
    </row>
    <row r="65" spans="1:6" s="7" customFormat="1" ht="12.75">
      <c r="A65" s="110"/>
      <c r="B65" s="3"/>
      <c r="E65" s="3"/>
      <c r="F65" s="3"/>
    </row>
    <row r="66" ht="12.75">
      <c r="A66" s="7"/>
    </row>
    <row r="67" spans="1:5" ht="12.75">
      <c r="A67" s="3"/>
      <c r="E67" s="3">
        <v>23</v>
      </c>
    </row>
    <row r="68" ht="12.75">
      <c r="A68" s="3"/>
    </row>
    <row r="69" ht="12.75">
      <c r="A69" s="3"/>
    </row>
    <row r="70" ht="12.75">
      <c r="A70" s="3"/>
    </row>
  </sheetData>
  <mergeCells count="3">
    <mergeCell ref="E3:F3"/>
    <mergeCell ref="C3:C4"/>
    <mergeCell ref="D3:D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8"/>
  <sheetViews>
    <sheetView workbookViewId="0" topLeftCell="A35">
      <selection activeCell="D60" sqref="D60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10.7109375" style="3" customWidth="1"/>
    <col min="4" max="4" width="8.140625" style="3" customWidth="1"/>
    <col min="5" max="5" width="10.7109375" style="3" customWidth="1"/>
    <col min="6" max="6" width="8.421875" style="3" customWidth="1"/>
    <col min="7" max="7" width="11.00390625" style="3" customWidth="1"/>
    <col min="8" max="8" width="7.7109375" style="3" customWidth="1"/>
    <col min="9" max="9" width="11.00390625" style="3" customWidth="1"/>
    <col min="10" max="16384" width="9.140625" style="3" customWidth="1"/>
  </cols>
  <sheetData>
    <row r="1" spans="1:9" s="2" customFormat="1" ht="15" customHeight="1">
      <c r="A1" s="1" t="s">
        <v>177</v>
      </c>
      <c r="B1" s="1"/>
      <c r="C1" s="1"/>
      <c r="D1" s="1"/>
      <c r="E1" s="1"/>
      <c r="F1" s="1"/>
      <c r="G1" s="1"/>
      <c r="H1" s="1"/>
      <c r="I1" s="1"/>
    </row>
    <row r="2" spans="2:9" s="2" customFormat="1" ht="15" customHeight="1">
      <c r="B2" s="1"/>
      <c r="C2" s="1"/>
      <c r="D2" s="1"/>
      <c r="E2" s="1"/>
      <c r="F2" s="1"/>
      <c r="G2" s="1"/>
      <c r="H2" s="1"/>
      <c r="I2" s="1"/>
    </row>
    <row r="3" spans="1:8" s="7" customFormat="1" ht="15" customHeight="1">
      <c r="A3" s="89" t="s">
        <v>265</v>
      </c>
      <c r="B3" s="84"/>
      <c r="C3" s="84"/>
      <c r="D3" s="84"/>
      <c r="E3" s="84"/>
      <c r="F3" s="84"/>
      <c r="H3" s="7" t="s">
        <v>170</v>
      </c>
    </row>
    <row r="4" spans="1:9" s="7" customFormat="1" ht="12.75" customHeight="1">
      <c r="A4" s="20"/>
      <c r="B4" s="179" t="s">
        <v>88</v>
      </c>
      <c r="C4" s="181" t="s">
        <v>300</v>
      </c>
      <c r="D4" s="179" t="s">
        <v>89</v>
      </c>
      <c r="E4" s="181" t="s">
        <v>300</v>
      </c>
      <c r="F4" s="179" t="s">
        <v>90</v>
      </c>
      <c r="G4" s="181" t="s">
        <v>300</v>
      </c>
      <c r="H4" s="179" t="s">
        <v>149</v>
      </c>
      <c r="I4" s="181" t="s">
        <v>300</v>
      </c>
    </row>
    <row r="5" spans="1:9" s="7" customFormat="1" ht="12.75">
      <c r="A5" s="21"/>
      <c r="B5" s="180"/>
      <c r="C5" s="182"/>
      <c r="D5" s="180"/>
      <c r="E5" s="182"/>
      <c r="F5" s="180"/>
      <c r="G5" s="182"/>
      <c r="H5" s="180"/>
      <c r="I5" s="182"/>
    </row>
    <row r="6" spans="1:9" s="7" customFormat="1" ht="12.75">
      <c r="A6" s="57" t="s">
        <v>0</v>
      </c>
      <c r="B6" s="8">
        <v>171481</v>
      </c>
      <c r="C6" s="8">
        <v>100.21213431667037</v>
      </c>
      <c r="D6" s="8">
        <v>184869</v>
      </c>
      <c r="E6" s="8">
        <v>100.63362456111702</v>
      </c>
      <c r="F6" s="8">
        <v>748264</v>
      </c>
      <c r="G6" s="8">
        <v>100.60002608224512</v>
      </c>
      <c r="H6" s="8">
        <v>133413</v>
      </c>
      <c r="I6" s="8">
        <v>100.23591461994454</v>
      </c>
    </row>
    <row r="7" spans="1:9" ht="12.75">
      <c r="A7" s="16" t="s">
        <v>1</v>
      </c>
      <c r="B7" s="9">
        <v>4783</v>
      </c>
      <c r="C7" s="9">
        <v>100.67354241212377</v>
      </c>
      <c r="D7" s="9">
        <v>14398</v>
      </c>
      <c r="E7" s="9">
        <v>100.16</v>
      </c>
      <c r="F7" s="9">
        <v>79771</v>
      </c>
      <c r="G7" s="9">
        <v>101.56994066566503</v>
      </c>
      <c r="H7" s="12">
        <v>12710</v>
      </c>
      <c r="I7" s="9">
        <v>100.75307173999208</v>
      </c>
    </row>
    <row r="8" spans="1:9" ht="12.75">
      <c r="A8" s="17" t="s">
        <v>2</v>
      </c>
      <c r="B8" s="10">
        <v>353</v>
      </c>
      <c r="C8" s="10">
        <v>102.02312138728324</v>
      </c>
      <c r="D8" s="10">
        <v>1031</v>
      </c>
      <c r="E8" s="10">
        <v>99.70986460348162</v>
      </c>
      <c r="F8" s="10">
        <v>4704</v>
      </c>
      <c r="G8" s="10">
        <v>101.9284940411701</v>
      </c>
      <c r="H8" s="10">
        <v>800</v>
      </c>
      <c r="I8" s="10">
        <v>100.37641154328733</v>
      </c>
    </row>
    <row r="9" spans="1:9" ht="12.75">
      <c r="A9" s="17" t="s">
        <v>3</v>
      </c>
      <c r="B9" s="10">
        <v>915</v>
      </c>
      <c r="C9" s="10">
        <v>101.66666666666666</v>
      </c>
      <c r="D9" s="10">
        <v>2119</v>
      </c>
      <c r="E9" s="10">
        <v>100.80875356803045</v>
      </c>
      <c r="F9" s="10">
        <v>13842</v>
      </c>
      <c r="G9" s="10">
        <v>101.50326318105157</v>
      </c>
      <c r="H9" s="10">
        <v>2278</v>
      </c>
      <c r="I9" s="10">
        <v>100.3082342580361</v>
      </c>
    </row>
    <row r="10" spans="1:9" ht="12.75">
      <c r="A10" s="17" t="s">
        <v>4</v>
      </c>
      <c r="B10" s="10">
        <v>392</v>
      </c>
      <c r="C10" s="10">
        <v>99.74554707379136</v>
      </c>
      <c r="D10" s="10">
        <v>1247</v>
      </c>
      <c r="E10" s="10">
        <v>99.76</v>
      </c>
      <c r="F10" s="10">
        <v>7086</v>
      </c>
      <c r="G10" s="10">
        <v>101.9715066916103</v>
      </c>
      <c r="H10" s="10">
        <v>1170</v>
      </c>
      <c r="I10" s="10">
        <v>100.51546391752578</v>
      </c>
    </row>
    <row r="11" spans="1:9" ht="12.75">
      <c r="A11" s="17" t="s">
        <v>5</v>
      </c>
      <c r="B11" s="10">
        <v>437</v>
      </c>
      <c r="C11" s="10">
        <v>99.09297052154194</v>
      </c>
      <c r="D11" s="10">
        <v>1379</v>
      </c>
      <c r="E11" s="10">
        <v>100.87783467446965</v>
      </c>
      <c r="F11" s="10">
        <v>13447</v>
      </c>
      <c r="G11" s="10">
        <v>101.29566854990584</v>
      </c>
      <c r="H11" s="10">
        <v>1931</v>
      </c>
      <c r="I11" s="10">
        <v>100.67778936392075</v>
      </c>
    </row>
    <row r="12" spans="1:9" ht="12.75">
      <c r="A12" s="17" t="s">
        <v>6</v>
      </c>
      <c r="B12" s="10">
        <v>788</v>
      </c>
      <c r="C12" s="10">
        <v>101.67741935483872</v>
      </c>
      <c r="D12" s="10">
        <v>1565</v>
      </c>
      <c r="E12" s="10">
        <v>100.38486209108403</v>
      </c>
      <c r="F12" s="10">
        <v>16589</v>
      </c>
      <c r="G12" s="10">
        <v>102.36332222633592</v>
      </c>
      <c r="H12" s="10">
        <v>2251</v>
      </c>
      <c r="I12" s="10">
        <v>101.53360396932791</v>
      </c>
    </row>
    <row r="13" spans="1:9" ht="12.75">
      <c r="A13" s="17" t="s">
        <v>7</v>
      </c>
      <c r="B13" s="10">
        <v>1023</v>
      </c>
      <c r="C13" s="10">
        <v>99.41690962099126</v>
      </c>
      <c r="D13" s="10">
        <v>2555</v>
      </c>
      <c r="E13" s="10">
        <v>99.76571651698555</v>
      </c>
      <c r="F13" s="10">
        <v>8864</v>
      </c>
      <c r="G13" s="10">
        <v>100.32823995472553</v>
      </c>
      <c r="H13" s="10">
        <v>1627</v>
      </c>
      <c r="I13" s="10">
        <v>100.86794792312462</v>
      </c>
    </row>
    <row r="14" spans="1:9" ht="12.75">
      <c r="A14" s="17" t="s">
        <v>8</v>
      </c>
      <c r="B14" s="10">
        <v>475</v>
      </c>
      <c r="C14" s="10">
        <v>99.78991596638656</v>
      </c>
      <c r="D14" s="10">
        <v>2436</v>
      </c>
      <c r="E14" s="10">
        <v>99.75429975429975</v>
      </c>
      <c r="F14" s="10">
        <v>7796</v>
      </c>
      <c r="G14" s="10">
        <v>101.1023213590974</v>
      </c>
      <c r="H14" s="10">
        <v>1307</v>
      </c>
      <c r="I14" s="10">
        <v>100.15325670498085</v>
      </c>
    </row>
    <row r="15" spans="1:9" ht="12.75">
      <c r="A15" s="17" t="s">
        <v>9</v>
      </c>
      <c r="B15" s="10">
        <v>400</v>
      </c>
      <c r="C15" s="10">
        <v>102.30179028132993</v>
      </c>
      <c r="D15" s="10">
        <v>2066</v>
      </c>
      <c r="E15" s="10">
        <v>100.29126213592232</v>
      </c>
      <c r="F15" s="10">
        <v>7443</v>
      </c>
      <c r="G15" s="10">
        <v>101.81942544459643</v>
      </c>
      <c r="H15" s="10">
        <v>1346</v>
      </c>
      <c r="I15" s="10">
        <v>101.20300751879698</v>
      </c>
    </row>
    <row r="16" spans="1:9" ht="12.75">
      <c r="A16" s="15" t="s">
        <v>10</v>
      </c>
      <c r="B16" s="9">
        <v>13148</v>
      </c>
      <c r="C16" s="9">
        <v>99.77991955680352</v>
      </c>
      <c r="D16" s="9">
        <v>19524</v>
      </c>
      <c r="E16" s="9">
        <v>100.24645717806531</v>
      </c>
      <c r="F16" s="9">
        <v>76584</v>
      </c>
      <c r="G16" s="9">
        <v>100.47097408986554</v>
      </c>
      <c r="H16" s="9">
        <v>12424</v>
      </c>
      <c r="I16" s="9">
        <v>100.25823111684957</v>
      </c>
    </row>
    <row r="17" spans="1:9" ht="12.75">
      <c r="A17" s="17" t="s">
        <v>11</v>
      </c>
      <c r="B17" s="10">
        <v>2929</v>
      </c>
      <c r="C17" s="10">
        <v>99.8295841854124</v>
      </c>
      <c r="D17" s="10">
        <v>4943</v>
      </c>
      <c r="E17" s="10">
        <v>100.42665583096301</v>
      </c>
      <c r="F17" s="10">
        <v>16259</v>
      </c>
      <c r="G17" s="10">
        <v>100.67492260061918</v>
      </c>
      <c r="H17" s="10">
        <v>2598</v>
      </c>
      <c r="I17" s="10">
        <v>99.54022988505747</v>
      </c>
    </row>
    <row r="18" spans="1:9" ht="12.75">
      <c r="A18" s="17" t="s">
        <v>12</v>
      </c>
      <c r="B18" s="10">
        <v>2849</v>
      </c>
      <c r="C18" s="10">
        <v>100.56477232615602</v>
      </c>
      <c r="D18" s="10">
        <v>3609</v>
      </c>
      <c r="E18" s="10">
        <v>100.44531032563317</v>
      </c>
      <c r="F18" s="10">
        <v>13021</v>
      </c>
      <c r="G18" s="10">
        <v>100.6026423549409</v>
      </c>
      <c r="H18" s="10">
        <v>2122</v>
      </c>
      <c r="I18" s="10">
        <v>99.67120713950212</v>
      </c>
    </row>
    <row r="19" spans="1:9" ht="12.75">
      <c r="A19" s="17" t="s">
        <v>13</v>
      </c>
      <c r="B19" s="10">
        <v>1285</v>
      </c>
      <c r="C19" s="10">
        <v>97.9420731707317</v>
      </c>
      <c r="D19" s="10">
        <v>1231</v>
      </c>
      <c r="E19" s="10">
        <v>100</v>
      </c>
      <c r="F19" s="10">
        <v>6319</v>
      </c>
      <c r="G19" s="10">
        <v>100.28566894143786</v>
      </c>
      <c r="H19" s="10">
        <v>1071</v>
      </c>
      <c r="I19" s="10">
        <v>100.2808988764045</v>
      </c>
    </row>
    <row r="20" spans="1:9" ht="12.75">
      <c r="A20" s="17" t="s">
        <v>14</v>
      </c>
      <c r="B20" s="10">
        <v>1194</v>
      </c>
      <c r="C20" s="10">
        <v>98.11010682004931</v>
      </c>
      <c r="D20" s="10">
        <v>2290</v>
      </c>
      <c r="E20" s="10">
        <v>99.78213507625271</v>
      </c>
      <c r="F20" s="10">
        <v>8517</v>
      </c>
      <c r="G20" s="10">
        <v>100.60240963855422</v>
      </c>
      <c r="H20" s="10">
        <v>1306</v>
      </c>
      <c r="I20" s="10">
        <v>100.9273570324575</v>
      </c>
    </row>
    <row r="21" spans="1:9" ht="12.75">
      <c r="A21" s="17" t="s">
        <v>15</v>
      </c>
      <c r="B21" s="10">
        <v>1341</v>
      </c>
      <c r="C21" s="10">
        <v>101.43721633888048</v>
      </c>
      <c r="D21" s="10">
        <v>1660</v>
      </c>
      <c r="E21" s="10">
        <v>100.36275695284161</v>
      </c>
      <c r="F21" s="10">
        <v>8323</v>
      </c>
      <c r="G21" s="10">
        <v>100.28919146885167</v>
      </c>
      <c r="H21" s="10">
        <v>1393</v>
      </c>
      <c r="I21" s="10">
        <v>100.43258832011537</v>
      </c>
    </row>
    <row r="22" spans="1:9" ht="12.75">
      <c r="A22" s="17" t="s">
        <v>16</v>
      </c>
      <c r="B22" s="10">
        <v>1280</v>
      </c>
      <c r="C22" s="10">
        <v>102.07336523125996</v>
      </c>
      <c r="D22" s="10">
        <v>1242</v>
      </c>
      <c r="E22" s="10">
        <v>100.64829821717991</v>
      </c>
      <c r="F22" s="10">
        <v>6651</v>
      </c>
      <c r="G22" s="10">
        <v>100.39245283018867</v>
      </c>
      <c r="H22" s="10">
        <v>1102</v>
      </c>
      <c r="I22" s="10">
        <v>100.82342177493138</v>
      </c>
    </row>
    <row r="23" spans="1:9" ht="12.75">
      <c r="A23" s="17" t="s">
        <v>17</v>
      </c>
      <c r="B23" s="10">
        <v>2270</v>
      </c>
      <c r="C23" s="10">
        <v>98.48156182212581</v>
      </c>
      <c r="D23" s="10">
        <v>4549</v>
      </c>
      <c r="E23" s="10">
        <v>100.04398504508467</v>
      </c>
      <c r="F23" s="10">
        <v>17494</v>
      </c>
      <c r="G23" s="10">
        <v>100.3038816581618</v>
      </c>
      <c r="H23" s="10">
        <v>2832</v>
      </c>
      <c r="I23" s="10">
        <v>100.7470651013874</v>
      </c>
    </row>
    <row r="24" spans="1:9" ht="12.75">
      <c r="A24" s="15" t="s">
        <v>18</v>
      </c>
      <c r="B24" s="9">
        <v>10617</v>
      </c>
      <c r="C24" s="9">
        <v>99.76508175155045</v>
      </c>
      <c r="D24" s="9">
        <v>20278</v>
      </c>
      <c r="E24" s="9">
        <v>100.59030705888188</v>
      </c>
      <c r="F24" s="9">
        <v>82780</v>
      </c>
      <c r="G24" s="9">
        <v>100.54902341852103</v>
      </c>
      <c r="H24" s="9">
        <v>12804</v>
      </c>
      <c r="I24" s="9">
        <v>100.08598452278589</v>
      </c>
    </row>
    <row r="25" spans="1:9" ht="12.75">
      <c r="A25" s="17" t="s">
        <v>19</v>
      </c>
      <c r="B25" s="10">
        <v>865</v>
      </c>
      <c r="C25" s="10">
        <v>101.40679953106681</v>
      </c>
      <c r="D25" s="10">
        <v>1417</v>
      </c>
      <c r="E25" s="10">
        <v>100.63920454545455</v>
      </c>
      <c r="F25" s="10">
        <v>5293</v>
      </c>
      <c r="G25" s="10">
        <v>100.64651074348735</v>
      </c>
      <c r="H25" s="10">
        <v>839</v>
      </c>
      <c r="I25" s="10">
        <v>100</v>
      </c>
    </row>
    <row r="26" spans="1:9" ht="12.75">
      <c r="A26" s="17" t="s">
        <v>20</v>
      </c>
      <c r="B26" s="10">
        <v>1193</v>
      </c>
      <c r="C26" s="10">
        <v>98.27018121911037</v>
      </c>
      <c r="D26" s="10">
        <v>1643</v>
      </c>
      <c r="E26" s="10">
        <v>100</v>
      </c>
      <c r="F26" s="10">
        <v>8584</v>
      </c>
      <c r="G26" s="10">
        <v>100.50345392811147</v>
      </c>
      <c r="H26" s="10">
        <v>1256</v>
      </c>
      <c r="I26" s="10">
        <v>100.56044835868695</v>
      </c>
    </row>
    <row r="27" spans="1:9" ht="12.75">
      <c r="A27" s="17" t="s">
        <v>21</v>
      </c>
      <c r="B27" s="10">
        <v>521</v>
      </c>
      <c r="C27" s="10">
        <v>99.61759082217974</v>
      </c>
      <c r="D27" s="10">
        <v>794</v>
      </c>
      <c r="E27" s="10">
        <v>102.1879021879022</v>
      </c>
      <c r="F27" s="10">
        <v>3647</v>
      </c>
      <c r="G27" s="10">
        <v>100.21984061555371</v>
      </c>
      <c r="H27" s="10">
        <v>483</v>
      </c>
      <c r="I27" s="10">
        <v>99.58762886597938</v>
      </c>
    </row>
    <row r="28" spans="1:9" ht="12.75">
      <c r="A28" s="17" t="s">
        <v>22</v>
      </c>
      <c r="B28" s="10">
        <v>857</v>
      </c>
      <c r="C28" s="10">
        <v>99.07514450867052</v>
      </c>
      <c r="D28" s="10">
        <v>1726</v>
      </c>
      <c r="E28" s="10">
        <v>100.46565774155995</v>
      </c>
      <c r="F28" s="10">
        <v>8290</v>
      </c>
      <c r="G28" s="10">
        <v>100.29034599564481</v>
      </c>
      <c r="H28" s="10">
        <v>1230</v>
      </c>
      <c r="I28" s="10">
        <v>99.51456310679612</v>
      </c>
    </row>
    <row r="29" spans="1:9" ht="12.75">
      <c r="A29" s="17" t="s">
        <v>23</v>
      </c>
      <c r="B29" s="10">
        <v>1403</v>
      </c>
      <c r="C29" s="10">
        <v>100.862688713156</v>
      </c>
      <c r="D29" s="10">
        <v>1726</v>
      </c>
      <c r="E29" s="10">
        <v>101.58917010005885</v>
      </c>
      <c r="F29" s="10">
        <v>6304</v>
      </c>
      <c r="G29" s="10">
        <v>100.6064474944143</v>
      </c>
      <c r="H29" s="10">
        <v>1026</v>
      </c>
      <c r="I29" s="10">
        <v>100.09756097560975</v>
      </c>
    </row>
    <row r="30" spans="1:9" ht="12.75">
      <c r="A30" s="17" t="s">
        <v>24</v>
      </c>
      <c r="B30" s="10">
        <v>1340</v>
      </c>
      <c r="C30" s="10">
        <v>102.44648318042813</v>
      </c>
      <c r="D30" s="10">
        <v>3517</v>
      </c>
      <c r="E30" s="10">
        <v>100.62947067238912</v>
      </c>
      <c r="F30" s="10">
        <v>9484</v>
      </c>
      <c r="G30" s="10">
        <v>100.69009448986093</v>
      </c>
      <c r="H30" s="10">
        <v>1574</v>
      </c>
      <c r="I30" s="10">
        <v>99.49431099873578</v>
      </c>
    </row>
    <row r="31" spans="1:9" ht="12.75">
      <c r="A31" s="17" t="s">
        <v>25</v>
      </c>
      <c r="B31" s="10">
        <v>2716</v>
      </c>
      <c r="C31" s="10">
        <v>99.6697247706422</v>
      </c>
      <c r="D31" s="10">
        <v>4495</v>
      </c>
      <c r="E31" s="10">
        <v>100.29004908522981</v>
      </c>
      <c r="F31" s="10">
        <v>19405</v>
      </c>
      <c r="G31" s="10">
        <v>100.4711608159884</v>
      </c>
      <c r="H31" s="10">
        <v>2945</v>
      </c>
      <c r="I31" s="10">
        <v>100.30653950953679</v>
      </c>
    </row>
    <row r="32" spans="1:9" ht="12.75">
      <c r="A32" s="17" t="s">
        <v>26</v>
      </c>
      <c r="B32" s="10">
        <v>551</v>
      </c>
      <c r="C32" s="10">
        <v>98.56887298747765</v>
      </c>
      <c r="D32" s="10">
        <v>2310</v>
      </c>
      <c r="E32" s="10">
        <v>100.39113428943938</v>
      </c>
      <c r="F32" s="10">
        <v>6398</v>
      </c>
      <c r="G32" s="10">
        <v>100.59748427672956</v>
      </c>
      <c r="H32" s="10">
        <v>1083</v>
      </c>
      <c r="I32" s="10">
        <v>100</v>
      </c>
    </row>
    <row r="33" spans="1:9" ht="12.75">
      <c r="A33" s="16" t="s">
        <v>27</v>
      </c>
      <c r="B33" s="10">
        <v>1171</v>
      </c>
      <c r="C33" s="10">
        <v>97.25913621262458</v>
      </c>
      <c r="D33" s="10">
        <v>2650</v>
      </c>
      <c r="E33" s="10">
        <v>100.53110773899849</v>
      </c>
      <c r="F33" s="10">
        <v>15375</v>
      </c>
      <c r="G33" s="10">
        <v>100.72720125786164</v>
      </c>
      <c r="H33" s="10">
        <v>2368</v>
      </c>
      <c r="I33" s="10">
        <v>100.42408821034776</v>
      </c>
    </row>
    <row r="34" spans="1:9" ht="12.75">
      <c r="A34" s="15" t="s">
        <v>28</v>
      </c>
      <c r="B34" s="9">
        <v>25952</v>
      </c>
      <c r="C34" s="9">
        <v>99.80003076449778</v>
      </c>
      <c r="D34" s="9">
        <v>27332</v>
      </c>
      <c r="E34" s="9">
        <v>100.47790603632085</v>
      </c>
      <c r="F34" s="9">
        <v>95166</v>
      </c>
      <c r="G34" s="9">
        <v>100.46767944427435</v>
      </c>
      <c r="H34" s="9">
        <v>15608</v>
      </c>
      <c r="I34" s="9">
        <v>99.68704094015456</v>
      </c>
    </row>
    <row r="35" spans="1:9" ht="12.75">
      <c r="A35" s="18" t="s">
        <v>29</v>
      </c>
      <c r="B35" s="11">
        <v>3735</v>
      </c>
      <c r="C35" s="11">
        <v>98.10874704491725</v>
      </c>
      <c r="D35" s="11">
        <v>4007</v>
      </c>
      <c r="E35" s="11">
        <v>99.9750499001996</v>
      </c>
      <c r="F35" s="11">
        <v>13516</v>
      </c>
      <c r="G35" s="11">
        <v>99.83749446003841</v>
      </c>
      <c r="H35" s="11">
        <v>2202</v>
      </c>
      <c r="I35" s="11">
        <v>99.54792043399638</v>
      </c>
    </row>
    <row r="36" spans="1:9" ht="12.75">
      <c r="A36" s="17" t="s">
        <v>30</v>
      </c>
      <c r="B36" s="10">
        <v>6115</v>
      </c>
      <c r="C36" s="10">
        <v>99.62528510915608</v>
      </c>
      <c r="D36" s="10">
        <v>6751</v>
      </c>
      <c r="E36" s="10">
        <v>100.65603101237512</v>
      </c>
      <c r="F36" s="10">
        <v>16014</v>
      </c>
      <c r="G36" s="10">
        <v>100.55886970172685</v>
      </c>
      <c r="H36" s="10">
        <v>2584</v>
      </c>
      <c r="I36" s="10">
        <v>99.53775038520801</v>
      </c>
    </row>
    <row r="37" spans="1:9" ht="12.75">
      <c r="A37" s="17" t="s">
        <v>31</v>
      </c>
      <c r="B37" s="10">
        <v>4468</v>
      </c>
      <c r="C37" s="10">
        <v>100.83502595350937</v>
      </c>
      <c r="D37" s="10">
        <v>4483</v>
      </c>
      <c r="E37" s="10">
        <v>101.12790435371079</v>
      </c>
      <c r="F37" s="10">
        <v>23290</v>
      </c>
      <c r="G37" s="10">
        <v>100.56131260794474</v>
      </c>
      <c r="H37" s="10">
        <v>3690</v>
      </c>
      <c r="I37" s="10">
        <v>99.81065728969435</v>
      </c>
    </row>
    <row r="38" spans="1:9" ht="12.75">
      <c r="A38" s="17" t="s">
        <v>32</v>
      </c>
      <c r="B38" s="10">
        <v>6079</v>
      </c>
      <c r="C38" s="10">
        <v>100.57908669755129</v>
      </c>
      <c r="D38" s="10">
        <v>5155</v>
      </c>
      <c r="E38" s="10">
        <v>100.11652748106428</v>
      </c>
      <c r="F38" s="10">
        <v>19135</v>
      </c>
      <c r="G38" s="10">
        <v>100.45146726862302</v>
      </c>
      <c r="H38" s="10">
        <v>3166</v>
      </c>
      <c r="I38" s="10">
        <v>99.40345368916797</v>
      </c>
    </row>
    <row r="39" spans="1:9" ht="12.75">
      <c r="A39" s="17" t="s">
        <v>33</v>
      </c>
      <c r="B39" s="10">
        <v>2350</v>
      </c>
      <c r="C39" s="10">
        <v>100.25597269624573</v>
      </c>
      <c r="D39" s="10">
        <v>1463</v>
      </c>
      <c r="E39" s="10">
        <v>100.06839945280437</v>
      </c>
      <c r="F39" s="10">
        <v>7477</v>
      </c>
      <c r="G39" s="10">
        <v>100.57842345977939</v>
      </c>
      <c r="H39" s="10">
        <v>1262</v>
      </c>
      <c r="I39" s="10">
        <v>99.21383647798741</v>
      </c>
    </row>
    <row r="40" spans="1:9" ht="12.75">
      <c r="A40" s="17" t="s">
        <v>34</v>
      </c>
      <c r="B40" s="10">
        <v>1852</v>
      </c>
      <c r="C40" s="10">
        <v>98.51063829787235</v>
      </c>
      <c r="D40" s="10">
        <v>2987</v>
      </c>
      <c r="E40" s="10">
        <v>101.0487144790257</v>
      </c>
      <c r="F40" s="10">
        <v>10009</v>
      </c>
      <c r="G40" s="10">
        <v>100.77527184857027</v>
      </c>
      <c r="H40" s="10">
        <v>1693</v>
      </c>
      <c r="I40" s="10">
        <v>99.88200589970502</v>
      </c>
    </row>
    <row r="41" spans="1:9" ht="12.75">
      <c r="A41" s="16" t="s">
        <v>35</v>
      </c>
      <c r="B41" s="12">
        <v>1353</v>
      </c>
      <c r="C41" s="12">
        <v>99.48529411764706</v>
      </c>
      <c r="D41" s="12">
        <v>2486</v>
      </c>
      <c r="E41" s="12">
        <v>99.95979091274629</v>
      </c>
      <c r="F41" s="12">
        <v>5725</v>
      </c>
      <c r="G41" s="12">
        <v>100.70360598065085</v>
      </c>
      <c r="H41" s="12">
        <v>1011</v>
      </c>
      <c r="I41" s="12">
        <v>101.1</v>
      </c>
    </row>
    <row r="42" spans="1:9" ht="12.75">
      <c r="A42" s="15" t="s">
        <v>36</v>
      </c>
      <c r="B42" s="9">
        <v>15378</v>
      </c>
      <c r="C42" s="9">
        <v>100.94525403702247</v>
      </c>
      <c r="D42" s="9">
        <v>27300</v>
      </c>
      <c r="E42" s="9">
        <v>101.27239678005712</v>
      </c>
      <c r="F42" s="9">
        <v>98886</v>
      </c>
      <c r="G42" s="9">
        <v>100.64527948540487</v>
      </c>
      <c r="H42" s="9">
        <v>18471</v>
      </c>
      <c r="I42" s="9">
        <v>100.3967822589412</v>
      </c>
    </row>
    <row r="43" spans="1:9" ht="12.75">
      <c r="A43" s="17" t="s">
        <v>37</v>
      </c>
      <c r="B43" s="10">
        <v>669</v>
      </c>
      <c r="C43" s="10">
        <v>101.51745068285281</v>
      </c>
      <c r="D43" s="10">
        <v>1150</v>
      </c>
      <c r="E43" s="10">
        <v>101.86005314437556</v>
      </c>
      <c r="F43" s="10">
        <v>4418</v>
      </c>
      <c r="G43" s="10">
        <v>100.72959416324669</v>
      </c>
      <c r="H43" s="10">
        <v>983</v>
      </c>
      <c r="I43" s="10">
        <v>100.20387359836901</v>
      </c>
    </row>
    <row r="44" spans="1:9" ht="12.75">
      <c r="A44" s="17" t="s">
        <v>38</v>
      </c>
      <c r="B44" s="10">
        <v>1771</v>
      </c>
      <c r="C44" s="10">
        <v>100.11305822498586</v>
      </c>
      <c r="D44" s="10">
        <v>5698</v>
      </c>
      <c r="E44" s="10">
        <v>101.46011396011396</v>
      </c>
      <c r="F44" s="10">
        <v>13052</v>
      </c>
      <c r="G44" s="10">
        <v>100.43090181594336</v>
      </c>
      <c r="H44" s="10">
        <v>2551</v>
      </c>
      <c r="I44" s="10">
        <v>99.96081504702194</v>
      </c>
    </row>
    <row r="45" spans="1:9" ht="12.75">
      <c r="A45" s="17" t="s">
        <v>39</v>
      </c>
      <c r="B45" s="10">
        <v>1070</v>
      </c>
      <c r="C45" s="10">
        <v>100.75329566854991</v>
      </c>
      <c r="D45" s="10">
        <v>1104</v>
      </c>
      <c r="E45" s="10">
        <v>99.7289972899729</v>
      </c>
      <c r="F45" s="10">
        <v>5751</v>
      </c>
      <c r="G45" s="10">
        <v>100.43660495983235</v>
      </c>
      <c r="H45" s="10">
        <v>1187</v>
      </c>
      <c r="I45" s="10">
        <v>100.6785411365564</v>
      </c>
    </row>
    <row r="46" spans="1:9" ht="12.75">
      <c r="A46" s="17" t="s">
        <v>40</v>
      </c>
      <c r="B46" s="10">
        <v>911</v>
      </c>
      <c r="C46" s="10">
        <v>101.5607580824972</v>
      </c>
      <c r="D46" s="10">
        <v>1019</v>
      </c>
      <c r="E46" s="10">
        <v>101.7982017982018</v>
      </c>
      <c r="F46" s="10">
        <v>4944</v>
      </c>
      <c r="G46" s="10">
        <v>100.77456176110884</v>
      </c>
      <c r="H46" s="10">
        <v>922</v>
      </c>
      <c r="I46" s="10">
        <v>100.87527352297595</v>
      </c>
    </row>
    <row r="47" spans="1:9" ht="12.75">
      <c r="A47" s="17" t="s">
        <v>41</v>
      </c>
      <c r="B47" s="10">
        <v>1802</v>
      </c>
      <c r="C47" s="10">
        <v>101.34983127109112</v>
      </c>
      <c r="D47" s="10">
        <v>2617</v>
      </c>
      <c r="E47" s="10">
        <v>101.71006607073456</v>
      </c>
      <c r="F47" s="10">
        <v>10269</v>
      </c>
      <c r="G47" s="10">
        <v>100.56801488590736</v>
      </c>
      <c r="H47" s="10">
        <v>1658</v>
      </c>
      <c r="I47" s="10">
        <v>101.34474327628362</v>
      </c>
    </row>
    <row r="48" spans="1:9" ht="12.75">
      <c r="A48" s="17" t="s">
        <v>42</v>
      </c>
      <c r="B48" s="10">
        <v>2427</v>
      </c>
      <c r="C48" s="10">
        <v>99.46721311475409</v>
      </c>
      <c r="D48" s="10">
        <v>5122</v>
      </c>
      <c r="E48" s="10">
        <v>100.86648286727058</v>
      </c>
      <c r="F48" s="10">
        <v>13736</v>
      </c>
      <c r="G48" s="10">
        <v>100.725966121581</v>
      </c>
      <c r="H48" s="10">
        <v>2179</v>
      </c>
      <c r="I48" s="10">
        <v>100.09186954524576</v>
      </c>
    </row>
    <row r="49" spans="1:9" ht="12.75">
      <c r="A49" s="17" t="s">
        <v>43</v>
      </c>
      <c r="B49" s="10">
        <v>889</v>
      </c>
      <c r="C49" s="10">
        <v>103.9766081871345</v>
      </c>
      <c r="D49" s="10">
        <v>1842</v>
      </c>
      <c r="E49" s="10">
        <v>100.71077091306726</v>
      </c>
      <c r="F49" s="10">
        <v>8777</v>
      </c>
      <c r="G49" s="10">
        <v>100.32003657560864</v>
      </c>
      <c r="H49" s="10">
        <v>2378</v>
      </c>
      <c r="I49" s="10">
        <v>99.41471571906354</v>
      </c>
    </row>
    <row r="50" spans="1:9" ht="12.75">
      <c r="A50" s="17" t="s">
        <v>44</v>
      </c>
      <c r="B50" s="10">
        <v>1698</v>
      </c>
      <c r="C50" s="10">
        <v>101.4336917562724</v>
      </c>
      <c r="D50" s="10">
        <v>2126</v>
      </c>
      <c r="E50" s="10">
        <v>101.81992337164752</v>
      </c>
      <c r="F50" s="10">
        <v>8329</v>
      </c>
      <c r="G50" s="10">
        <v>100.43410104907753</v>
      </c>
      <c r="H50" s="10">
        <v>1495</v>
      </c>
      <c r="I50" s="10">
        <v>100.94530722484807</v>
      </c>
    </row>
    <row r="51" spans="1:9" ht="12.75">
      <c r="A51" s="17" t="s">
        <v>45</v>
      </c>
      <c r="B51" s="10">
        <v>567</v>
      </c>
      <c r="C51" s="10">
        <v>103.84615384615385</v>
      </c>
      <c r="D51" s="10">
        <v>1054</v>
      </c>
      <c r="E51" s="10">
        <v>100.86124401913877</v>
      </c>
      <c r="F51" s="10">
        <v>2171</v>
      </c>
      <c r="G51" s="10">
        <v>99.95395948434623</v>
      </c>
      <c r="H51" s="10">
        <v>324</v>
      </c>
      <c r="I51" s="10">
        <v>100.62111801242236</v>
      </c>
    </row>
    <row r="52" spans="1:9" ht="12.75">
      <c r="A52" s="17" t="s">
        <v>46</v>
      </c>
      <c r="B52" s="10">
        <v>603</v>
      </c>
      <c r="C52" s="10">
        <v>98.85245901639344</v>
      </c>
      <c r="D52" s="10">
        <v>931</v>
      </c>
      <c r="E52" s="10">
        <v>100.64864864864865</v>
      </c>
      <c r="F52" s="10">
        <v>5149</v>
      </c>
      <c r="G52" s="10">
        <v>99.96117258784703</v>
      </c>
      <c r="H52" s="10">
        <v>1072</v>
      </c>
      <c r="I52" s="10">
        <v>101.32325141776937</v>
      </c>
    </row>
    <row r="53" spans="1:9" ht="12.75">
      <c r="A53" s="16" t="s">
        <v>47</v>
      </c>
      <c r="B53" s="12">
        <v>2971</v>
      </c>
      <c r="C53" s="12">
        <v>100.91711956521738</v>
      </c>
      <c r="D53" s="12">
        <v>4637</v>
      </c>
      <c r="E53" s="12">
        <v>101.55497152869033</v>
      </c>
      <c r="F53" s="12">
        <v>22290</v>
      </c>
      <c r="G53" s="12">
        <v>101.20317820658342</v>
      </c>
      <c r="H53" s="12">
        <v>3722</v>
      </c>
      <c r="I53" s="12">
        <v>100.4317323259579</v>
      </c>
    </row>
    <row r="54" spans="1:9" ht="12.75">
      <c r="A54" s="35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5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35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5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5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35"/>
      <c r="B59" s="23"/>
      <c r="C59" s="23"/>
      <c r="E59" s="23"/>
      <c r="F59" s="23"/>
      <c r="G59" s="23"/>
      <c r="H59" s="23"/>
      <c r="I59" s="23"/>
    </row>
    <row r="60" spans="1:9" ht="12.75">
      <c r="A60" s="35"/>
      <c r="B60" s="23"/>
      <c r="C60" s="23"/>
      <c r="D60" s="23">
        <v>24</v>
      </c>
      <c r="E60" s="23"/>
      <c r="F60" s="23"/>
      <c r="G60" s="23"/>
      <c r="H60" s="23"/>
      <c r="I60" s="23"/>
    </row>
    <row r="61" spans="1:9" s="2" customFormat="1" ht="15" customHeight="1">
      <c r="A61" s="1" t="s">
        <v>177</v>
      </c>
      <c r="B61" s="1"/>
      <c r="C61" s="1"/>
      <c r="D61" s="1"/>
      <c r="E61" s="1"/>
      <c r="F61" s="1"/>
      <c r="G61" s="1"/>
      <c r="H61" s="1"/>
      <c r="I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8" s="7" customFormat="1" ht="15" customHeight="1">
      <c r="A63" s="89" t="s">
        <v>265</v>
      </c>
      <c r="B63" s="84"/>
      <c r="C63" s="84"/>
      <c r="D63" s="84"/>
      <c r="E63" s="84"/>
      <c r="F63" s="84"/>
      <c r="H63" s="84" t="s">
        <v>202</v>
      </c>
    </row>
    <row r="64" spans="1:9" s="7" customFormat="1" ht="12.75" customHeight="1">
      <c r="A64" s="20"/>
      <c r="B64" s="179" t="s">
        <v>88</v>
      </c>
      <c r="C64" s="181" t="s">
        <v>300</v>
      </c>
      <c r="D64" s="179" t="s">
        <v>89</v>
      </c>
      <c r="E64" s="181" t="s">
        <v>300</v>
      </c>
      <c r="F64" s="179" t="s">
        <v>90</v>
      </c>
      <c r="G64" s="181" t="s">
        <v>300</v>
      </c>
      <c r="H64" s="179" t="s">
        <v>149</v>
      </c>
      <c r="I64" s="181" t="s">
        <v>300</v>
      </c>
    </row>
    <row r="65" spans="1:9" s="7" customFormat="1" ht="12.75">
      <c r="A65" s="21"/>
      <c r="B65" s="180"/>
      <c r="C65" s="182"/>
      <c r="D65" s="180"/>
      <c r="E65" s="182"/>
      <c r="F65" s="180"/>
      <c r="G65" s="182"/>
      <c r="H65" s="180"/>
      <c r="I65" s="182"/>
    </row>
    <row r="66" spans="1:9" ht="12.75">
      <c r="A66" s="15" t="s">
        <v>48</v>
      </c>
      <c r="B66" s="12">
        <v>32905</v>
      </c>
      <c r="C66" s="12">
        <v>100.25593370098413</v>
      </c>
      <c r="D66" s="12">
        <v>19264</v>
      </c>
      <c r="E66" s="12">
        <v>100.35424046676391</v>
      </c>
      <c r="F66" s="12">
        <v>90958</v>
      </c>
      <c r="G66" s="12">
        <v>100.38627935723115</v>
      </c>
      <c r="H66" s="12">
        <v>16018</v>
      </c>
      <c r="I66" s="12">
        <v>100.24407034232429</v>
      </c>
    </row>
    <row r="67" spans="1:9" ht="12.75">
      <c r="A67" s="17" t="s">
        <v>49</v>
      </c>
      <c r="B67" s="10">
        <v>1997</v>
      </c>
      <c r="C67" s="10">
        <v>99.94994994994994</v>
      </c>
      <c r="D67" s="10">
        <v>1929</v>
      </c>
      <c r="E67" s="10">
        <v>99.58699019101704</v>
      </c>
      <c r="F67" s="10">
        <v>15906</v>
      </c>
      <c r="G67" s="10">
        <v>100.44203081586258</v>
      </c>
      <c r="H67" s="10">
        <v>2178</v>
      </c>
      <c r="I67" s="10">
        <v>101.34946486738016</v>
      </c>
    </row>
    <row r="68" spans="1:9" ht="12.75">
      <c r="A68" s="17" t="s">
        <v>50</v>
      </c>
      <c r="B68" s="10">
        <v>771</v>
      </c>
      <c r="C68" s="10">
        <v>100.65274151436032</v>
      </c>
      <c r="D68" s="10">
        <v>370</v>
      </c>
      <c r="E68" s="10">
        <v>99.19571045576407</v>
      </c>
      <c r="F68" s="10">
        <v>2386</v>
      </c>
      <c r="G68" s="10">
        <v>100.33641715727501</v>
      </c>
      <c r="H68" s="10">
        <v>432</v>
      </c>
      <c r="I68" s="10">
        <v>100</v>
      </c>
    </row>
    <row r="69" spans="1:9" ht="12.75">
      <c r="A69" s="17" t="s">
        <v>51</v>
      </c>
      <c r="B69" s="10">
        <v>2374</v>
      </c>
      <c r="C69" s="10">
        <v>101.75739391341621</v>
      </c>
      <c r="D69" s="10">
        <v>952</v>
      </c>
      <c r="E69" s="10">
        <v>99.27007299270073</v>
      </c>
      <c r="F69" s="10">
        <v>8850</v>
      </c>
      <c r="G69" s="10">
        <v>100.2038043478261</v>
      </c>
      <c r="H69" s="10">
        <v>1514</v>
      </c>
      <c r="I69" s="10">
        <v>99.93399339933994</v>
      </c>
    </row>
    <row r="70" spans="1:9" ht="12.75">
      <c r="A70" s="17" t="s">
        <v>52</v>
      </c>
      <c r="B70" s="10">
        <v>1396</v>
      </c>
      <c r="C70" s="10">
        <v>100.43165467625899</v>
      </c>
      <c r="D70" s="10">
        <v>516</v>
      </c>
      <c r="E70" s="10">
        <v>99.80657640232108</v>
      </c>
      <c r="F70" s="10">
        <v>4420</v>
      </c>
      <c r="G70" s="10">
        <v>100.29498525073745</v>
      </c>
      <c r="H70" s="10">
        <v>732</v>
      </c>
      <c r="I70" s="10">
        <v>99.72752043596729</v>
      </c>
    </row>
    <row r="71" spans="1:9" ht="12.75">
      <c r="A71" s="17" t="s">
        <v>53</v>
      </c>
      <c r="B71" s="10">
        <v>1124</v>
      </c>
      <c r="C71" s="10">
        <v>99.29328621908127</v>
      </c>
      <c r="D71" s="10">
        <v>823</v>
      </c>
      <c r="E71" s="10">
        <v>101.35467980295567</v>
      </c>
      <c r="F71" s="10">
        <v>3051</v>
      </c>
      <c r="G71" s="10">
        <v>100.29585798816566</v>
      </c>
      <c r="H71" s="10">
        <v>597</v>
      </c>
      <c r="I71" s="10">
        <v>101.01522842639594</v>
      </c>
    </row>
    <row r="72" spans="1:9" ht="12.75">
      <c r="A72" s="17" t="s">
        <v>54</v>
      </c>
      <c r="B72" s="10">
        <v>4411</v>
      </c>
      <c r="C72" s="10">
        <v>100.25</v>
      </c>
      <c r="D72" s="10">
        <v>3480</v>
      </c>
      <c r="E72" s="10">
        <v>100.81112398609503</v>
      </c>
      <c r="F72" s="10">
        <v>10067</v>
      </c>
      <c r="G72" s="10">
        <v>100.4389903222588</v>
      </c>
      <c r="H72" s="10">
        <v>1956</v>
      </c>
      <c r="I72" s="10">
        <v>100</v>
      </c>
    </row>
    <row r="73" spans="1:9" ht="12.75">
      <c r="A73" s="17" t="s">
        <v>55</v>
      </c>
      <c r="B73" s="10">
        <v>1295</v>
      </c>
      <c r="C73" s="10">
        <v>100.85669781931463</v>
      </c>
      <c r="D73" s="10">
        <v>913</v>
      </c>
      <c r="E73" s="10">
        <v>99.56379498364231</v>
      </c>
      <c r="F73" s="10">
        <v>3046</v>
      </c>
      <c r="G73" s="10">
        <v>100.52805280528052</v>
      </c>
      <c r="H73" s="10">
        <v>555</v>
      </c>
      <c r="I73" s="10">
        <v>100.72595281306715</v>
      </c>
    </row>
    <row r="74" spans="1:9" ht="12.75">
      <c r="A74" s="17" t="s">
        <v>56</v>
      </c>
      <c r="B74" s="10">
        <v>3454</v>
      </c>
      <c r="C74" s="10">
        <v>99.30994824611847</v>
      </c>
      <c r="D74" s="10">
        <v>1433</v>
      </c>
      <c r="E74" s="10">
        <v>100.56140350877195</v>
      </c>
      <c r="F74" s="10">
        <v>5682</v>
      </c>
      <c r="G74" s="10">
        <v>100.282386163078</v>
      </c>
      <c r="H74" s="10">
        <v>1194</v>
      </c>
      <c r="I74" s="10">
        <v>100.75949367088609</v>
      </c>
    </row>
    <row r="75" spans="1:9" ht="12.75">
      <c r="A75" s="17" t="s">
        <v>57</v>
      </c>
      <c r="B75" s="10">
        <v>7394</v>
      </c>
      <c r="C75" s="10">
        <v>100.3528773072747</v>
      </c>
      <c r="D75" s="10">
        <v>3826</v>
      </c>
      <c r="E75" s="10">
        <v>100.63124671225671</v>
      </c>
      <c r="F75" s="10">
        <v>11423</v>
      </c>
      <c r="G75" s="10">
        <v>100.6431718061674</v>
      </c>
      <c r="H75" s="10">
        <v>2496</v>
      </c>
      <c r="I75" s="10">
        <v>99.95995194233079</v>
      </c>
    </row>
    <row r="76" spans="1:9" ht="12.75">
      <c r="A76" s="17" t="s">
        <v>58</v>
      </c>
      <c r="B76" s="10">
        <v>3679</v>
      </c>
      <c r="C76" s="10">
        <v>101.18261826182618</v>
      </c>
      <c r="D76" s="10">
        <v>1910</v>
      </c>
      <c r="E76" s="10">
        <v>100.31512605042016</v>
      </c>
      <c r="F76" s="10">
        <v>6177</v>
      </c>
      <c r="G76" s="10">
        <v>100.30854173432932</v>
      </c>
      <c r="H76" s="10">
        <v>1163</v>
      </c>
      <c r="I76" s="10">
        <v>99.14748508098891</v>
      </c>
    </row>
    <row r="77" spans="1:9" ht="12.75">
      <c r="A77" s="17" t="s">
        <v>59</v>
      </c>
      <c r="B77" s="10">
        <v>2025</v>
      </c>
      <c r="C77" s="10">
        <v>100.84661354581674</v>
      </c>
      <c r="D77" s="10">
        <v>1246</v>
      </c>
      <c r="E77" s="10">
        <v>102.04750204750204</v>
      </c>
      <c r="F77" s="10">
        <v>9696</v>
      </c>
      <c r="G77" s="10">
        <v>100.3518940178017</v>
      </c>
      <c r="H77" s="10">
        <v>1492</v>
      </c>
      <c r="I77" s="10">
        <v>99.07038512616202</v>
      </c>
    </row>
    <row r="78" spans="1:9" ht="12.75">
      <c r="A78" s="17" t="s">
        <v>60</v>
      </c>
      <c r="B78" s="10">
        <v>1113</v>
      </c>
      <c r="C78" s="10">
        <v>99.375</v>
      </c>
      <c r="D78" s="10">
        <v>828</v>
      </c>
      <c r="E78" s="10">
        <v>99.87937273823884</v>
      </c>
      <c r="F78" s="10">
        <v>3651</v>
      </c>
      <c r="G78" s="10">
        <v>100.46780407264721</v>
      </c>
      <c r="H78" s="10">
        <v>612</v>
      </c>
      <c r="I78" s="10">
        <v>100.99009900990099</v>
      </c>
    </row>
    <row r="79" spans="1:9" ht="12.75">
      <c r="A79" s="17" t="s">
        <v>61</v>
      </c>
      <c r="B79" s="10">
        <v>1872</v>
      </c>
      <c r="C79" s="10">
        <v>98.11320754716981</v>
      </c>
      <c r="D79" s="10">
        <v>1038</v>
      </c>
      <c r="E79" s="10">
        <v>99.04580152671755</v>
      </c>
      <c r="F79" s="10">
        <v>6603</v>
      </c>
      <c r="G79" s="10">
        <v>100.19726858877087</v>
      </c>
      <c r="H79" s="10">
        <v>1097</v>
      </c>
      <c r="I79" s="10">
        <v>101.19926199261992</v>
      </c>
    </row>
    <row r="80" spans="1:9" ht="12.75">
      <c r="A80" s="15" t="s">
        <v>62</v>
      </c>
      <c r="B80" s="9">
        <v>27936</v>
      </c>
      <c r="C80" s="9">
        <v>100.31600114909509</v>
      </c>
      <c r="D80" s="9">
        <v>31964</v>
      </c>
      <c r="E80" s="9">
        <v>100.72477468960737</v>
      </c>
      <c r="F80" s="9">
        <v>114796</v>
      </c>
      <c r="G80" s="9">
        <v>100.3891526965221</v>
      </c>
      <c r="H80" s="9">
        <v>23495</v>
      </c>
      <c r="I80" s="9">
        <v>100.34594686939438</v>
      </c>
    </row>
    <row r="81" spans="1:9" ht="12.75">
      <c r="A81" s="18" t="s">
        <v>63</v>
      </c>
      <c r="B81" s="11">
        <v>2263</v>
      </c>
      <c r="C81" s="11">
        <v>101.61652447238438</v>
      </c>
      <c r="D81" s="11">
        <v>3348</v>
      </c>
      <c r="E81" s="11">
        <v>102.04206034745505</v>
      </c>
      <c r="F81" s="11">
        <v>10769</v>
      </c>
      <c r="G81" s="11">
        <v>100.37282132537982</v>
      </c>
      <c r="H81" s="11">
        <v>2227</v>
      </c>
      <c r="I81" s="11">
        <v>100.40577096483318</v>
      </c>
    </row>
    <row r="82" spans="1:9" ht="12.75">
      <c r="A82" s="17" t="s">
        <v>64</v>
      </c>
      <c r="B82" s="10">
        <v>1839</v>
      </c>
      <c r="C82" s="10">
        <v>99.56686518678939</v>
      </c>
      <c r="D82" s="10">
        <v>2555</v>
      </c>
      <c r="E82" s="10">
        <v>100.74921135646689</v>
      </c>
      <c r="F82" s="10">
        <v>9323</v>
      </c>
      <c r="G82" s="10">
        <v>100.30123722431415</v>
      </c>
      <c r="H82" s="10">
        <v>1539</v>
      </c>
      <c r="I82" s="10">
        <v>99.6116504854369</v>
      </c>
    </row>
    <row r="83" spans="1:9" ht="12.75">
      <c r="A83" s="17" t="s">
        <v>65</v>
      </c>
      <c r="B83" s="10">
        <v>3558</v>
      </c>
      <c r="C83" s="10">
        <v>100.65063649222066</v>
      </c>
      <c r="D83" s="10">
        <v>2209</v>
      </c>
      <c r="E83" s="10">
        <v>100.31789282470483</v>
      </c>
      <c r="F83" s="10">
        <v>9786</v>
      </c>
      <c r="G83" s="10">
        <v>100.2972225069181</v>
      </c>
      <c r="H83" s="10">
        <v>2531</v>
      </c>
      <c r="I83" s="10">
        <v>100.51628276409849</v>
      </c>
    </row>
    <row r="84" spans="1:9" ht="12.75">
      <c r="A84" s="17" t="s">
        <v>66</v>
      </c>
      <c r="B84" s="10">
        <v>1487</v>
      </c>
      <c r="C84" s="10">
        <v>100.74525745257452</v>
      </c>
      <c r="D84" s="10">
        <v>1100</v>
      </c>
      <c r="E84" s="10">
        <v>99.63768115942028</v>
      </c>
      <c r="F84" s="10">
        <v>4743</v>
      </c>
      <c r="G84" s="10">
        <v>100.44472681067344</v>
      </c>
      <c r="H84" s="10">
        <v>1023</v>
      </c>
      <c r="I84" s="10">
        <v>100.19588638589619</v>
      </c>
    </row>
    <row r="85" spans="1:9" ht="12.75">
      <c r="A85" s="17" t="s">
        <v>67</v>
      </c>
      <c r="B85" s="10">
        <v>601</v>
      </c>
      <c r="C85" s="10">
        <v>103.62068965517241</v>
      </c>
      <c r="D85" s="10">
        <v>806</v>
      </c>
      <c r="E85" s="10">
        <v>100.62421972534332</v>
      </c>
      <c r="F85" s="10">
        <v>1536</v>
      </c>
      <c r="G85" s="10">
        <v>100</v>
      </c>
      <c r="H85" s="10">
        <v>302</v>
      </c>
      <c r="I85" s="10">
        <v>100.33222591362126</v>
      </c>
    </row>
    <row r="86" spans="1:9" ht="12.75">
      <c r="A86" s="17" t="s">
        <v>68</v>
      </c>
      <c r="B86" s="10">
        <v>2904</v>
      </c>
      <c r="C86" s="10">
        <v>98.17444219066938</v>
      </c>
      <c r="D86" s="10">
        <v>3347</v>
      </c>
      <c r="E86" s="10">
        <v>100.78289671785608</v>
      </c>
      <c r="F86" s="10">
        <v>15010</v>
      </c>
      <c r="G86" s="10">
        <v>100.51563650974352</v>
      </c>
      <c r="H86" s="10">
        <v>2724</v>
      </c>
      <c r="I86" s="10">
        <v>100.18389113644723</v>
      </c>
    </row>
    <row r="87" spans="1:9" ht="12.75">
      <c r="A87" s="17" t="s">
        <v>69</v>
      </c>
      <c r="B87" s="10">
        <v>5313</v>
      </c>
      <c r="C87" s="10">
        <v>100.05649717514125</v>
      </c>
      <c r="D87" s="10">
        <v>6334</v>
      </c>
      <c r="E87" s="10">
        <v>100.76360165447025</v>
      </c>
      <c r="F87" s="10">
        <v>23704</v>
      </c>
      <c r="G87" s="10">
        <v>100.47473719905054</v>
      </c>
      <c r="H87" s="10">
        <v>4491</v>
      </c>
      <c r="I87" s="10">
        <v>100.24553571428572</v>
      </c>
    </row>
    <row r="88" spans="1:9" ht="12.75">
      <c r="A88" s="17" t="s">
        <v>70</v>
      </c>
      <c r="B88" s="10">
        <v>2469</v>
      </c>
      <c r="C88" s="10">
        <v>100.16227180527383</v>
      </c>
      <c r="D88" s="10">
        <v>1964</v>
      </c>
      <c r="E88" s="10">
        <v>100.61475409836065</v>
      </c>
      <c r="F88" s="10">
        <v>8064</v>
      </c>
      <c r="G88" s="10">
        <v>100.34843205574913</v>
      </c>
      <c r="H88" s="10">
        <v>1912</v>
      </c>
      <c r="I88" s="10">
        <v>99.68717413972888</v>
      </c>
    </row>
    <row r="89" spans="1:9" ht="12.75">
      <c r="A89" s="17" t="s">
        <v>71</v>
      </c>
      <c r="B89" s="10">
        <v>1358</v>
      </c>
      <c r="C89" s="10">
        <v>100.14749262536873</v>
      </c>
      <c r="D89" s="10">
        <v>1554</v>
      </c>
      <c r="E89" s="10">
        <v>100.84360804672289</v>
      </c>
      <c r="F89" s="10">
        <v>5516</v>
      </c>
      <c r="G89" s="10">
        <v>100.23623478102851</v>
      </c>
      <c r="H89" s="10">
        <v>996</v>
      </c>
      <c r="I89" s="10">
        <v>99.69969969969969</v>
      </c>
    </row>
    <row r="90" spans="1:9" ht="12.75">
      <c r="A90" s="17" t="s">
        <v>72</v>
      </c>
      <c r="B90" s="10">
        <v>1080</v>
      </c>
      <c r="C90" s="10">
        <v>101.0289990645463</v>
      </c>
      <c r="D90" s="10">
        <v>1685</v>
      </c>
      <c r="E90" s="10">
        <v>100.35735556879095</v>
      </c>
      <c r="F90" s="10">
        <v>7398</v>
      </c>
      <c r="G90" s="10">
        <v>100.48899755501222</v>
      </c>
      <c r="H90" s="10">
        <v>1676</v>
      </c>
      <c r="I90" s="10">
        <v>100.90307043949429</v>
      </c>
    </row>
    <row r="91" spans="1:9" ht="12.75">
      <c r="A91" s="17" t="s">
        <v>73</v>
      </c>
      <c r="B91" s="10">
        <v>713</v>
      </c>
      <c r="C91" s="10">
        <v>102.00286123032905</v>
      </c>
      <c r="D91" s="10">
        <v>960</v>
      </c>
      <c r="E91" s="10">
        <v>100.62893081761007</v>
      </c>
      <c r="F91" s="10">
        <v>2954</v>
      </c>
      <c r="G91" s="10">
        <v>99.96615905245348</v>
      </c>
      <c r="H91" s="10">
        <v>533</v>
      </c>
      <c r="I91" s="10">
        <v>100.37664783427496</v>
      </c>
    </row>
    <row r="92" spans="1:9" ht="12.75">
      <c r="A92" s="17" t="s">
        <v>74</v>
      </c>
      <c r="B92" s="10">
        <v>1035</v>
      </c>
      <c r="C92" s="10">
        <v>101.76991150442478</v>
      </c>
      <c r="D92" s="10">
        <v>1527</v>
      </c>
      <c r="E92" s="10">
        <v>102.27729403884796</v>
      </c>
      <c r="F92" s="10">
        <v>4776</v>
      </c>
      <c r="G92" s="10">
        <v>100.31505986137365</v>
      </c>
      <c r="H92" s="10">
        <v>841</v>
      </c>
      <c r="I92" s="10">
        <v>100</v>
      </c>
    </row>
    <row r="93" spans="1:9" ht="12.75">
      <c r="A93" s="16" t="s">
        <v>75</v>
      </c>
      <c r="B93" s="12">
        <v>3316</v>
      </c>
      <c r="C93" s="12">
        <v>100.21154427319432</v>
      </c>
      <c r="D93" s="12">
        <v>4575</v>
      </c>
      <c r="E93" s="12">
        <v>99.80366492146598</v>
      </c>
      <c r="F93" s="12">
        <v>11217</v>
      </c>
      <c r="G93" s="12">
        <v>100.42076991942703</v>
      </c>
      <c r="H93" s="12">
        <v>2700</v>
      </c>
      <c r="I93" s="12">
        <v>101.42749812171299</v>
      </c>
    </row>
    <row r="94" spans="1:9" ht="12.75">
      <c r="A94" s="15" t="s">
        <v>76</v>
      </c>
      <c r="B94" s="9">
        <v>40762</v>
      </c>
      <c r="C94" s="9">
        <v>100.29772889446618</v>
      </c>
      <c r="D94" s="9">
        <v>24809</v>
      </c>
      <c r="E94" s="9">
        <v>100.82500203202471</v>
      </c>
      <c r="F94" s="9">
        <v>109323</v>
      </c>
      <c r="G94" s="9">
        <v>100.5028682797676</v>
      </c>
      <c r="H94" s="9">
        <v>21883</v>
      </c>
      <c r="I94" s="9">
        <v>100.14644638689305</v>
      </c>
    </row>
    <row r="95" spans="1:9" ht="12.75">
      <c r="A95" s="17" t="s">
        <v>77</v>
      </c>
      <c r="B95" s="10">
        <v>1624</v>
      </c>
      <c r="C95" s="10">
        <v>102.84990500316655</v>
      </c>
      <c r="D95" s="10">
        <v>1911</v>
      </c>
      <c r="E95" s="10">
        <v>100.63191153238546</v>
      </c>
      <c r="F95" s="10">
        <v>4269</v>
      </c>
      <c r="G95" s="10">
        <v>100.16424213984045</v>
      </c>
      <c r="H95" s="10">
        <v>940</v>
      </c>
      <c r="I95" s="10">
        <v>99.89373007438896</v>
      </c>
    </row>
    <row r="96" spans="1:9" ht="12.75">
      <c r="A96" s="17" t="s">
        <v>78</v>
      </c>
      <c r="B96" s="10">
        <v>2258</v>
      </c>
      <c r="C96" s="10">
        <v>97.70662051060147</v>
      </c>
      <c r="D96" s="10">
        <v>1402</v>
      </c>
      <c r="E96" s="10">
        <v>100.21443888491778</v>
      </c>
      <c r="F96" s="10">
        <v>10181</v>
      </c>
      <c r="G96" s="10">
        <v>100.8419175911252</v>
      </c>
      <c r="H96" s="10">
        <v>1597</v>
      </c>
      <c r="I96" s="10">
        <v>100.18820577164367</v>
      </c>
    </row>
    <row r="97" spans="1:9" ht="12.75">
      <c r="A97" s="17" t="s">
        <v>79</v>
      </c>
      <c r="B97" s="10">
        <v>2662</v>
      </c>
      <c r="C97" s="10">
        <v>99.77511244377811</v>
      </c>
      <c r="D97" s="10">
        <v>1887</v>
      </c>
      <c r="E97" s="10">
        <v>101.017130620985</v>
      </c>
      <c r="F97" s="10">
        <v>12098</v>
      </c>
      <c r="G97" s="10">
        <v>100.87551071458351</v>
      </c>
      <c r="H97" s="10">
        <v>2005</v>
      </c>
      <c r="I97" s="10">
        <v>100.25</v>
      </c>
    </row>
    <row r="98" spans="1:9" ht="12.75">
      <c r="A98" s="17" t="s">
        <v>80</v>
      </c>
      <c r="B98" s="10">
        <v>1242</v>
      </c>
      <c r="C98" s="10">
        <v>99.36</v>
      </c>
      <c r="D98" s="10">
        <v>680</v>
      </c>
      <c r="E98" s="10">
        <v>99.85315712187959</v>
      </c>
      <c r="F98" s="10">
        <v>4412</v>
      </c>
      <c r="G98" s="10">
        <v>100.68461889548152</v>
      </c>
      <c r="H98" s="10">
        <v>774</v>
      </c>
      <c r="I98" s="10">
        <v>100.78125</v>
      </c>
    </row>
    <row r="99" spans="1:9" ht="12.75">
      <c r="A99" s="17" t="s">
        <v>81</v>
      </c>
      <c r="B99" s="10">
        <v>2358</v>
      </c>
      <c r="C99" s="10">
        <v>100.0848896434635</v>
      </c>
      <c r="D99" s="10">
        <v>1162</v>
      </c>
      <c r="E99" s="10">
        <v>100.51903114186851</v>
      </c>
      <c r="F99" s="10">
        <v>7315</v>
      </c>
      <c r="G99" s="10">
        <v>100.85481869571211</v>
      </c>
      <c r="H99" s="10">
        <v>1403</v>
      </c>
      <c r="I99" s="10">
        <v>99.22206506364923</v>
      </c>
    </row>
    <row r="100" spans="1:9" ht="12.75">
      <c r="A100" s="17" t="s">
        <v>82</v>
      </c>
      <c r="B100" s="10">
        <v>5915</v>
      </c>
      <c r="C100" s="10">
        <v>100.9557945041816</v>
      </c>
      <c r="D100" s="10">
        <v>3222</v>
      </c>
      <c r="E100" s="10">
        <v>101.44836272040303</v>
      </c>
      <c r="F100" s="10">
        <v>15607</v>
      </c>
      <c r="G100" s="10">
        <v>100.59297454076702</v>
      </c>
      <c r="H100" s="10">
        <v>3600</v>
      </c>
      <c r="I100" s="10">
        <v>99.66777408637874</v>
      </c>
    </row>
    <row r="101" spans="1:9" ht="12.75">
      <c r="A101" s="17" t="s">
        <v>83</v>
      </c>
      <c r="B101" s="10">
        <v>5948</v>
      </c>
      <c r="C101" s="10">
        <v>100.48994762628823</v>
      </c>
      <c r="D101" s="10">
        <v>3926</v>
      </c>
      <c r="E101" s="10">
        <v>100.48630662912721</v>
      </c>
      <c r="F101" s="10">
        <v>15079</v>
      </c>
      <c r="G101" s="10">
        <v>100.3393665158371</v>
      </c>
      <c r="H101" s="10">
        <v>3098</v>
      </c>
      <c r="I101" s="10">
        <v>99.93548387096774</v>
      </c>
    </row>
    <row r="102" spans="1:9" ht="12.75">
      <c r="A102" s="17" t="s">
        <v>84</v>
      </c>
      <c r="B102" s="10">
        <v>4858</v>
      </c>
      <c r="C102" s="10">
        <v>100.3304419661297</v>
      </c>
      <c r="D102" s="10">
        <v>2366</v>
      </c>
      <c r="E102" s="10">
        <v>100.42444821731749</v>
      </c>
      <c r="F102" s="10">
        <v>8591</v>
      </c>
      <c r="G102" s="10">
        <v>100.23334500058337</v>
      </c>
      <c r="H102" s="10">
        <v>1612</v>
      </c>
      <c r="I102" s="10">
        <v>100.68707058088695</v>
      </c>
    </row>
    <row r="103" spans="1:9" ht="12.75">
      <c r="A103" s="17" t="s">
        <v>85</v>
      </c>
      <c r="B103" s="10">
        <v>1684</v>
      </c>
      <c r="C103" s="10">
        <v>99.35103244837758</v>
      </c>
      <c r="D103" s="10">
        <v>1426</v>
      </c>
      <c r="E103" s="10">
        <v>100.84865629420085</v>
      </c>
      <c r="F103" s="10">
        <v>3060</v>
      </c>
      <c r="G103" s="10">
        <v>100.327868852459</v>
      </c>
      <c r="H103" s="10">
        <v>554</v>
      </c>
      <c r="I103" s="10">
        <v>100.18083182640144</v>
      </c>
    </row>
    <row r="104" spans="1:9" ht="12.75">
      <c r="A104" s="17" t="s">
        <v>86</v>
      </c>
      <c r="B104" s="10">
        <v>4080</v>
      </c>
      <c r="C104" s="10">
        <v>100.6661732050333</v>
      </c>
      <c r="D104" s="10">
        <v>2927</v>
      </c>
      <c r="E104" s="10">
        <v>100.65337001375516</v>
      </c>
      <c r="F104" s="10">
        <v>13813</v>
      </c>
      <c r="G104" s="10">
        <v>100.26858304297328</v>
      </c>
      <c r="H104" s="10">
        <v>3104</v>
      </c>
      <c r="I104" s="10">
        <v>99.96779388083736</v>
      </c>
    </row>
    <row r="105" spans="1:9" ht="12.75">
      <c r="A105" s="16" t="s">
        <v>87</v>
      </c>
      <c r="B105" s="12">
        <v>8133</v>
      </c>
      <c r="C105" s="12">
        <v>100.2959674435812</v>
      </c>
      <c r="D105" s="12">
        <v>3900</v>
      </c>
      <c r="E105" s="12">
        <v>101.50963040083289</v>
      </c>
      <c r="F105" s="12">
        <v>14898</v>
      </c>
      <c r="G105" s="12">
        <v>100.32323232323233</v>
      </c>
      <c r="H105" s="12">
        <v>3196</v>
      </c>
      <c r="I105" s="12">
        <v>101.04331331014859</v>
      </c>
    </row>
    <row r="106" spans="1:9" ht="12.75">
      <c r="A106" s="19" t="s">
        <v>172</v>
      </c>
      <c r="B106" s="13"/>
      <c r="C106" s="92"/>
      <c r="D106" s="13"/>
      <c r="E106" s="13"/>
      <c r="F106" s="13"/>
      <c r="G106" s="13"/>
      <c r="H106" s="13"/>
      <c r="I106" s="13"/>
    </row>
    <row r="107" spans="1:9" ht="12.75">
      <c r="A107" s="19" t="s">
        <v>91</v>
      </c>
      <c r="B107" s="13"/>
      <c r="C107" s="92"/>
      <c r="D107" s="13"/>
      <c r="E107" s="13"/>
      <c r="F107" s="13"/>
      <c r="G107" s="13"/>
      <c r="H107" s="13"/>
      <c r="I107" s="13"/>
    </row>
    <row r="108" spans="1:9" ht="12.75">
      <c r="A108" s="19" t="s">
        <v>92</v>
      </c>
      <c r="B108" s="13"/>
      <c r="C108" s="92"/>
      <c r="D108" s="13"/>
      <c r="E108" s="13"/>
      <c r="F108" s="13"/>
      <c r="G108" s="13"/>
      <c r="H108" s="13"/>
      <c r="I108" s="13"/>
    </row>
    <row r="109" spans="1:9" ht="12.75">
      <c r="A109" s="19" t="s">
        <v>93</v>
      </c>
      <c r="B109" s="13"/>
      <c r="C109" s="92"/>
      <c r="D109" s="13"/>
      <c r="E109" s="13"/>
      <c r="F109" s="13"/>
      <c r="G109" s="13"/>
      <c r="H109" s="13"/>
      <c r="I109" s="13"/>
    </row>
    <row r="110" spans="1:9" ht="12.75">
      <c r="A110" s="7"/>
      <c r="B110" s="13"/>
      <c r="C110" s="92"/>
      <c r="D110" s="13"/>
      <c r="E110" s="13"/>
      <c r="F110" s="13"/>
      <c r="G110" s="13"/>
      <c r="H110" s="13"/>
      <c r="I110" s="13"/>
    </row>
    <row r="111" spans="2:9" ht="12.75">
      <c r="B111" s="13"/>
      <c r="C111" s="92"/>
      <c r="D111" s="13"/>
      <c r="E111" s="13"/>
      <c r="F111" s="13"/>
      <c r="G111" s="13"/>
      <c r="H111" s="13"/>
      <c r="I111" s="13"/>
    </row>
    <row r="112" spans="2:9" ht="12.75">
      <c r="B112" s="13"/>
      <c r="C112" s="92"/>
      <c r="D112" s="13"/>
      <c r="E112" s="13"/>
      <c r="F112" s="13"/>
      <c r="G112" s="13"/>
      <c r="H112" s="13"/>
      <c r="I112" s="13"/>
    </row>
    <row r="113" spans="2:9" ht="12.75">
      <c r="B113" s="13"/>
      <c r="C113" s="92"/>
      <c r="D113" s="13"/>
      <c r="E113" s="13"/>
      <c r="F113" s="13"/>
      <c r="G113" s="13"/>
      <c r="H113" s="13"/>
      <c r="I113" s="13"/>
    </row>
    <row r="114" spans="2:9" ht="12.75">
      <c r="B114" s="13"/>
      <c r="C114" s="92"/>
      <c r="D114" s="13"/>
      <c r="E114" s="13"/>
      <c r="F114" s="13"/>
      <c r="G114" s="13"/>
      <c r="H114" s="13"/>
      <c r="I114" s="13"/>
    </row>
    <row r="115" spans="2:9" ht="12.75">
      <c r="B115" s="13"/>
      <c r="C115" s="92"/>
      <c r="D115" s="13"/>
      <c r="E115" s="13"/>
      <c r="F115" s="13"/>
      <c r="G115" s="13"/>
      <c r="H115" s="13"/>
      <c r="I115" s="13"/>
    </row>
    <row r="116" spans="2:9" ht="12.75">
      <c r="B116" s="13"/>
      <c r="C116" s="92"/>
      <c r="D116" s="13"/>
      <c r="E116" s="13"/>
      <c r="F116" s="13"/>
      <c r="G116" s="13"/>
      <c r="H116" s="13"/>
      <c r="I116" s="13"/>
    </row>
    <row r="117" spans="2:9" ht="12.75">
      <c r="B117" s="13"/>
      <c r="C117" s="92"/>
      <c r="E117" s="13"/>
      <c r="F117" s="13"/>
      <c r="G117" s="13"/>
      <c r="H117" s="13"/>
      <c r="I117" s="13"/>
    </row>
    <row r="118" spans="2:9" ht="12.75">
      <c r="B118" s="13"/>
      <c r="C118" s="92"/>
      <c r="D118" s="13"/>
      <c r="E118" s="13"/>
      <c r="F118" s="13"/>
      <c r="G118" s="13"/>
      <c r="H118" s="13"/>
      <c r="I118" s="13"/>
    </row>
    <row r="119" spans="2:9" ht="12.75">
      <c r="B119" s="13"/>
      <c r="C119" s="92"/>
      <c r="D119" s="13"/>
      <c r="E119" s="13"/>
      <c r="F119" s="13"/>
      <c r="G119" s="13"/>
      <c r="H119" s="13"/>
      <c r="I119" s="13"/>
    </row>
    <row r="120" spans="2:9" ht="12.75">
      <c r="B120" s="13"/>
      <c r="C120" s="92"/>
      <c r="D120" s="23">
        <v>25</v>
      </c>
      <c r="E120" s="13"/>
      <c r="F120" s="13"/>
      <c r="G120" s="13"/>
      <c r="H120" s="13"/>
      <c r="I120" s="13"/>
    </row>
    <row r="121" spans="2:9" ht="12.75">
      <c r="B121" s="13"/>
      <c r="C121" s="92"/>
      <c r="D121" s="13"/>
      <c r="E121" s="13"/>
      <c r="F121" s="13"/>
      <c r="G121" s="13"/>
      <c r="H121" s="13"/>
      <c r="I121" s="13"/>
    </row>
    <row r="122" ht="12.75">
      <c r="C122" s="91"/>
    </row>
    <row r="123" ht="12.75">
      <c r="C123" s="91"/>
    </row>
    <row r="124" ht="12.75">
      <c r="C124" s="91"/>
    </row>
    <row r="125" ht="12.75">
      <c r="C125" s="91"/>
    </row>
    <row r="126" ht="12.75">
      <c r="C126" s="91"/>
    </row>
    <row r="127" ht="12.75">
      <c r="C127" s="91"/>
    </row>
    <row r="128" ht="12.75">
      <c r="C128" s="91"/>
    </row>
    <row r="129" ht="12.75">
      <c r="C129" s="91"/>
    </row>
    <row r="130" ht="12.75">
      <c r="C130" s="91"/>
    </row>
    <row r="131" ht="12.75">
      <c r="C131" s="91"/>
    </row>
    <row r="132" ht="12.75">
      <c r="C132" s="91"/>
    </row>
    <row r="133" ht="12.75">
      <c r="C133" s="91"/>
    </row>
    <row r="134" ht="12.75">
      <c r="C134" s="91"/>
    </row>
    <row r="135" ht="12.75">
      <c r="C135" s="91"/>
    </row>
    <row r="136" ht="12.75">
      <c r="C136" s="91"/>
    </row>
    <row r="137" ht="12.75">
      <c r="C137" s="91"/>
    </row>
    <row r="138" ht="12.75">
      <c r="C138" s="91"/>
    </row>
    <row r="139" ht="12.75">
      <c r="C139" s="91"/>
    </row>
    <row r="140" ht="12.75">
      <c r="C140" s="91"/>
    </row>
    <row r="141" ht="12.75">
      <c r="C141" s="91"/>
    </row>
    <row r="142" ht="12.75">
      <c r="C142" s="91"/>
    </row>
    <row r="143" ht="12.75">
      <c r="C143" s="91"/>
    </row>
    <row r="144" ht="12.75">
      <c r="C144" s="91"/>
    </row>
    <row r="145" ht="12.75">
      <c r="C145" s="91"/>
    </row>
    <row r="146" ht="12.75">
      <c r="C146" s="91"/>
    </row>
    <row r="147" ht="12.75">
      <c r="C147" s="91"/>
    </row>
    <row r="148" ht="12.75">
      <c r="C148" s="91"/>
    </row>
    <row r="149" ht="12.75">
      <c r="C149" s="91"/>
    </row>
    <row r="150" ht="12.75">
      <c r="C150" s="91"/>
    </row>
    <row r="151" ht="12.75">
      <c r="C151" s="91"/>
    </row>
    <row r="152" ht="12.75">
      <c r="C152" s="91"/>
    </row>
    <row r="153" ht="12.75">
      <c r="C153" s="91"/>
    </row>
    <row r="154" ht="12.75">
      <c r="C154" s="91"/>
    </row>
    <row r="155" ht="12.75">
      <c r="C155" s="91"/>
    </row>
    <row r="156" ht="12.75">
      <c r="C156" s="91"/>
    </row>
    <row r="157" ht="12.75">
      <c r="C157" s="91"/>
    </row>
    <row r="158" ht="12.75">
      <c r="C158" s="91"/>
    </row>
    <row r="159" ht="12.75">
      <c r="C159" s="91"/>
    </row>
    <row r="160" ht="12.75">
      <c r="C160" s="91"/>
    </row>
    <row r="161" ht="12.75">
      <c r="C161" s="91"/>
    </row>
    <row r="162" ht="12.75">
      <c r="C162" s="91"/>
    </row>
    <row r="163" ht="12.75">
      <c r="C163" s="91"/>
    </row>
    <row r="164" ht="12.75">
      <c r="C164" s="91"/>
    </row>
    <row r="165" ht="12.75">
      <c r="C165" s="91"/>
    </row>
    <row r="166" ht="12.75">
      <c r="C166" s="91"/>
    </row>
    <row r="167" ht="12.75">
      <c r="C167" s="91"/>
    </row>
    <row r="168" ht="12.75">
      <c r="C168" s="91"/>
    </row>
    <row r="169" ht="12.75">
      <c r="C169" s="91"/>
    </row>
    <row r="170" ht="12.75">
      <c r="C170" s="91"/>
    </row>
    <row r="171" ht="12.75">
      <c r="C171" s="91"/>
    </row>
    <row r="172" ht="12.75">
      <c r="C172" s="91"/>
    </row>
    <row r="173" ht="12.75">
      <c r="C173" s="91"/>
    </row>
    <row r="174" ht="12.75">
      <c r="C174" s="91"/>
    </row>
    <row r="175" ht="12.75">
      <c r="C175" s="91"/>
    </row>
    <row r="176" ht="12.75">
      <c r="C176" s="91"/>
    </row>
    <row r="177" ht="12.75">
      <c r="C177" s="91"/>
    </row>
    <row r="178" ht="12.75">
      <c r="C178" s="91"/>
    </row>
    <row r="179" ht="12.75">
      <c r="C179" s="91"/>
    </row>
    <row r="180" ht="12.75">
      <c r="C180" s="91"/>
    </row>
    <row r="181" ht="12.75">
      <c r="C181" s="91"/>
    </row>
    <row r="182" ht="12.75">
      <c r="C182" s="91"/>
    </row>
    <row r="183" ht="12.75">
      <c r="C183" s="91"/>
    </row>
    <row r="184" ht="12.75">
      <c r="C184" s="91"/>
    </row>
    <row r="185" ht="12.75">
      <c r="C185" s="91"/>
    </row>
    <row r="186" ht="12.75">
      <c r="C186" s="91"/>
    </row>
    <row r="187" ht="12.75">
      <c r="C187" s="91"/>
    </row>
    <row r="188" ht="12.75">
      <c r="C188" s="91"/>
    </row>
    <row r="189" ht="12.75">
      <c r="C189" s="91"/>
    </row>
    <row r="190" ht="12.75">
      <c r="C190" s="91"/>
    </row>
    <row r="191" ht="12.75">
      <c r="C191" s="91"/>
    </row>
    <row r="192" ht="12.75">
      <c r="C192" s="91"/>
    </row>
    <row r="193" ht="12.75">
      <c r="C193" s="91"/>
    </row>
    <row r="194" ht="12.75">
      <c r="C194" s="91"/>
    </row>
    <row r="195" ht="12.75">
      <c r="C195" s="91"/>
    </row>
    <row r="196" ht="12.75">
      <c r="C196" s="91"/>
    </row>
    <row r="197" ht="12.75">
      <c r="C197" s="91"/>
    </row>
    <row r="198" ht="12.75">
      <c r="C198" s="91"/>
    </row>
    <row r="199" ht="12.75">
      <c r="C199" s="91"/>
    </row>
    <row r="200" ht="12.75">
      <c r="C200" s="91"/>
    </row>
    <row r="201" ht="12.75">
      <c r="C201" s="91"/>
    </row>
    <row r="202" ht="12.75">
      <c r="C202" s="91"/>
    </row>
    <row r="203" ht="12.75">
      <c r="C203" s="91"/>
    </row>
    <row r="204" ht="12.75">
      <c r="C204" s="91"/>
    </row>
    <row r="205" ht="12.75">
      <c r="C205" s="91"/>
    </row>
    <row r="206" ht="12.75">
      <c r="C206" s="91"/>
    </row>
    <row r="207" ht="12.75">
      <c r="C207" s="91"/>
    </row>
    <row r="208" ht="12.75">
      <c r="C208" s="91"/>
    </row>
    <row r="209" ht="12.75">
      <c r="C209" s="91"/>
    </row>
    <row r="210" ht="12.75">
      <c r="C210" s="91"/>
    </row>
    <row r="211" ht="12.75">
      <c r="C211" s="91"/>
    </row>
    <row r="212" ht="12.75">
      <c r="C212" s="91"/>
    </row>
    <row r="213" ht="12.75">
      <c r="C213" s="91"/>
    </row>
    <row r="214" ht="12.75">
      <c r="C214" s="91"/>
    </row>
    <row r="215" ht="12.75">
      <c r="C215" s="91"/>
    </row>
    <row r="216" ht="12.75">
      <c r="C216" s="91"/>
    </row>
    <row r="217" ht="12.75">
      <c r="C217" s="91"/>
    </row>
    <row r="218" ht="12.75">
      <c r="C218" s="91"/>
    </row>
    <row r="219" ht="12.75">
      <c r="C219" s="91"/>
    </row>
    <row r="220" ht="12.75">
      <c r="C220" s="91"/>
    </row>
    <row r="221" ht="12.75">
      <c r="C221" s="91"/>
    </row>
    <row r="222" ht="12.75">
      <c r="C222" s="91"/>
    </row>
    <row r="223" ht="12.75">
      <c r="C223" s="91"/>
    </row>
    <row r="224" ht="12.75">
      <c r="C224" s="91"/>
    </row>
    <row r="225" ht="12.75">
      <c r="C225" s="91"/>
    </row>
    <row r="226" ht="12.75">
      <c r="C226" s="91"/>
    </row>
    <row r="227" ht="12.75">
      <c r="C227" s="91"/>
    </row>
    <row r="228" ht="12.75">
      <c r="C228" s="91"/>
    </row>
    <row r="229" ht="12.75">
      <c r="C229" s="91"/>
    </row>
    <row r="230" ht="12.75">
      <c r="C230" s="91"/>
    </row>
    <row r="231" ht="12.75">
      <c r="C231" s="91"/>
    </row>
    <row r="232" ht="12.75">
      <c r="C232" s="91"/>
    </row>
    <row r="233" ht="12.75">
      <c r="C233" s="91"/>
    </row>
    <row r="234" ht="12.75">
      <c r="C234" s="91"/>
    </row>
    <row r="235" ht="12.75">
      <c r="C235" s="91"/>
    </row>
    <row r="236" ht="12.75">
      <c r="C236" s="91"/>
    </row>
    <row r="237" ht="12.75">
      <c r="C237" s="91"/>
    </row>
    <row r="238" ht="12.75">
      <c r="C238" s="91"/>
    </row>
    <row r="239" ht="12.75">
      <c r="C239" s="91"/>
    </row>
    <row r="240" ht="12.75">
      <c r="C240" s="91"/>
    </row>
    <row r="241" ht="12.75">
      <c r="C241" s="91"/>
    </row>
    <row r="242" ht="12.75">
      <c r="C242" s="91"/>
    </row>
    <row r="243" ht="12.75">
      <c r="C243" s="91"/>
    </row>
    <row r="244" ht="12.75">
      <c r="C244" s="91"/>
    </row>
    <row r="245" ht="12.75">
      <c r="C245" s="91"/>
    </row>
    <row r="246" ht="12.75">
      <c r="C246" s="91"/>
    </row>
    <row r="247" ht="12.75">
      <c r="C247" s="91"/>
    </row>
    <row r="248" ht="12.75">
      <c r="C248" s="91"/>
    </row>
    <row r="249" ht="12.75">
      <c r="C249" s="91"/>
    </row>
    <row r="250" ht="12.75">
      <c r="C250" s="91"/>
    </row>
    <row r="251" ht="12.75">
      <c r="C251" s="91"/>
    </row>
    <row r="252" ht="12.75">
      <c r="C252" s="91"/>
    </row>
    <row r="253" ht="12.75">
      <c r="C253" s="91"/>
    </row>
    <row r="254" ht="12.75">
      <c r="C254" s="91"/>
    </row>
    <row r="255" ht="12.75">
      <c r="C255" s="91"/>
    </row>
    <row r="256" ht="12.75">
      <c r="C256" s="91"/>
    </row>
    <row r="257" ht="12.75">
      <c r="C257" s="91"/>
    </row>
    <row r="258" ht="12.75">
      <c r="C258" s="91"/>
    </row>
    <row r="259" ht="12.75">
      <c r="C259" s="91"/>
    </row>
    <row r="260" ht="12.75">
      <c r="C260" s="91"/>
    </row>
    <row r="261" ht="12.75">
      <c r="C261" s="91"/>
    </row>
    <row r="262" ht="12.75">
      <c r="C262" s="91"/>
    </row>
    <row r="263" ht="12.75">
      <c r="C263" s="91"/>
    </row>
    <row r="264" ht="12.75">
      <c r="C264" s="91"/>
    </row>
    <row r="265" ht="12.75">
      <c r="C265" s="91"/>
    </row>
    <row r="266" ht="12.75">
      <c r="C266" s="91"/>
    </row>
    <row r="267" ht="12.75">
      <c r="C267" s="91"/>
    </row>
    <row r="268" ht="12.75">
      <c r="C268" s="91"/>
    </row>
    <row r="269" ht="12.75">
      <c r="C269" s="91"/>
    </row>
    <row r="270" ht="12.75">
      <c r="C270" s="91"/>
    </row>
    <row r="271" ht="12.75">
      <c r="C271" s="91"/>
    </row>
    <row r="272" ht="12.75">
      <c r="C272" s="91"/>
    </row>
    <row r="273" ht="12.75">
      <c r="C273" s="91"/>
    </row>
    <row r="274" ht="12.75">
      <c r="C274" s="91"/>
    </row>
    <row r="275" ht="12.75">
      <c r="C275" s="91"/>
    </row>
    <row r="276" ht="12.75">
      <c r="C276" s="91"/>
    </row>
    <row r="277" ht="12.75">
      <c r="C277" s="91"/>
    </row>
    <row r="278" ht="12.75">
      <c r="C278" s="91"/>
    </row>
    <row r="279" ht="12.75">
      <c r="C279" s="91"/>
    </row>
    <row r="280" ht="12.75">
      <c r="C280" s="91"/>
    </row>
    <row r="281" ht="12.75">
      <c r="C281" s="91"/>
    </row>
    <row r="282" ht="12.75">
      <c r="C282" s="91"/>
    </row>
    <row r="283" ht="12.75">
      <c r="C283" s="91"/>
    </row>
    <row r="284" ht="12.75">
      <c r="C284" s="91"/>
    </row>
    <row r="285" ht="12.75">
      <c r="C285" s="91"/>
    </row>
    <row r="286" ht="12.75">
      <c r="C286" s="91"/>
    </row>
    <row r="287" ht="12.75">
      <c r="C287" s="91"/>
    </row>
    <row r="288" ht="12.75">
      <c r="C288" s="91"/>
    </row>
    <row r="289" ht="12.75">
      <c r="C289" s="91"/>
    </row>
    <row r="290" ht="12.75">
      <c r="C290" s="91"/>
    </row>
    <row r="291" ht="12.75">
      <c r="C291" s="91"/>
    </row>
    <row r="292" ht="12.75">
      <c r="C292" s="91"/>
    </row>
    <row r="293" ht="12.75">
      <c r="C293" s="91"/>
    </row>
    <row r="294" ht="12.75">
      <c r="C294" s="91"/>
    </row>
    <row r="295" ht="12.75">
      <c r="C295" s="91"/>
    </row>
    <row r="296" ht="12.75">
      <c r="C296" s="91"/>
    </row>
    <row r="297" ht="12.75">
      <c r="C297" s="91"/>
    </row>
    <row r="298" ht="12.75">
      <c r="C298" s="91"/>
    </row>
    <row r="299" ht="12.75">
      <c r="C299" s="91"/>
    </row>
    <row r="300" ht="12.75">
      <c r="C300" s="91"/>
    </row>
    <row r="301" ht="12.75">
      <c r="C301" s="91"/>
    </row>
    <row r="302" ht="12.75">
      <c r="C302" s="91"/>
    </row>
    <row r="303" ht="12.75">
      <c r="C303" s="91"/>
    </row>
    <row r="304" ht="12.75">
      <c r="C304" s="91"/>
    </row>
    <row r="305" ht="12.75">
      <c r="C305" s="91"/>
    </row>
    <row r="306" ht="12.75">
      <c r="C306" s="91"/>
    </row>
    <row r="307" ht="12.75">
      <c r="C307" s="91"/>
    </row>
    <row r="308" ht="12.75">
      <c r="C308" s="91"/>
    </row>
    <row r="309" ht="12.75">
      <c r="C309" s="91"/>
    </row>
    <row r="310" ht="12.75">
      <c r="C310" s="91"/>
    </row>
    <row r="311" ht="12.75">
      <c r="C311" s="91"/>
    </row>
    <row r="312" ht="12.75">
      <c r="C312" s="91"/>
    </row>
    <row r="313" ht="12.75">
      <c r="C313" s="91"/>
    </row>
    <row r="314" ht="12.75">
      <c r="C314" s="91"/>
    </row>
    <row r="315" ht="12.75">
      <c r="C315" s="91"/>
    </row>
    <row r="316" ht="12.75">
      <c r="C316" s="91"/>
    </row>
    <row r="317" ht="12.75">
      <c r="C317" s="91"/>
    </row>
    <row r="318" ht="12.75">
      <c r="C318" s="91"/>
    </row>
    <row r="319" ht="12.75">
      <c r="C319" s="91"/>
    </row>
    <row r="320" ht="12.75">
      <c r="C320" s="91"/>
    </row>
    <row r="321" ht="12.75">
      <c r="C321" s="91"/>
    </row>
    <row r="322" ht="12.75">
      <c r="C322" s="91"/>
    </row>
    <row r="323" ht="12.75">
      <c r="C323" s="91"/>
    </row>
    <row r="324" ht="12.75">
      <c r="C324" s="91"/>
    </row>
    <row r="325" ht="12.75">
      <c r="C325" s="91"/>
    </row>
    <row r="326" ht="12.75">
      <c r="C326" s="91"/>
    </row>
    <row r="327" ht="12.75">
      <c r="C327" s="91"/>
    </row>
    <row r="328" ht="12.75">
      <c r="C328" s="91"/>
    </row>
    <row r="329" ht="12.75">
      <c r="C329" s="91"/>
    </row>
    <row r="330" ht="12.75">
      <c r="C330" s="91"/>
    </row>
    <row r="331" ht="12.75">
      <c r="C331" s="91"/>
    </row>
    <row r="332" ht="12.75">
      <c r="C332" s="91"/>
    </row>
    <row r="333" ht="12.75">
      <c r="C333" s="91"/>
    </row>
    <row r="334" ht="12.75">
      <c r="C334" s="91"/>
    </row>
    <row r="335" ht="12.75">
      <c r="C335" s="91"/>
    </row>
    <row r="336" ht="12.75">
      <c r="C336" s="91"/>
    </row>
    <row r="337" ht="12.75">
      <c r="C337" s="91"/>
    </row>
    <row r="338" ht="12.75">
      <c r="C338" s="91"/>
    </row>
    <row r="339" ht="12.75">
      <c r="C339" s="91"/>
    </row>
    <row r="340" ht="12.75">
      <c r="C340" s="91"/>
    </row>
    <row r="341" ht="12.75">
      <c r="C341" s="91"/>
    </row>
    <row r="342" ht="12.75">
      <c r="C342" s="91"/>
    </row>
    <row r="343" ht="12.75">
      <c r="C343" s="91"/>
    </row>
    <row r="344" ht="12.75">
      <c r="C344" s="91"/>
    </row>
    <row r="345" ht="12.75">
      <c r="C345" s="91"/>
    </row>
    <row r="346" ht="12.75">
      <c r="C346" s="91"/>
    </row>
    <row r="347" ht="12.75">
      <c r="C347" s="91"/>
    </row>
    <row r="348" ht="12.75">
      <c r="C348" s="91"/>
    </row>
    <row r="349" ht="12.75">
      <c r="C349" s="91"/>
    </row>
    <row r="350" ht="12.75">
      <c r="C350" s="91"/>
    </row>
    <row r="351" ht="12.75">
      <c r="C351" s="91"/>
    </row>
    <row r="352" ht="12.75">
      <c r="C352" s="91"/>
    </row>
    <row r="353" ht="12.75">
      <c r="C353" s="91"/>
    </row>
    <row r="354" ht="12.75">
      <c r="C354" s="91"/>
    </row>
    <row r="355" ht="12.75">
      <c r="C355" s="91"/>
    </row>
    <row r="356" ht="12.75">
      <c r="C356" s="91"/>
    </row>
    <row r="357" ht="12.75">
      <c r="C357" s="91"/>
    </row>
    <row r="358" ht="12.75">
      <c r="C358" s="91"/>
    </row>
    <row r="359" ht="12.75">
      <c r="C359" s="91"/>
    </row>
    <row r="360" ht="12.75">
      <c r="C360" s="91"/>
    </row>
    <row r="361" ht="12.75">
      <c r="C361" s="91"/>
    </row>
    <row r="362" ht="12.75">
      <c r="C362" s="91"/>
    </row>
    <row r="363" ht="12.75">
      <c r="C363" s="91"/>
    </row>
    <row r="364" ht="12.75">
      <c r="C364" s="91"/>
    </row>
    <row r="365" ht="12.75">
      <c r="C365" s="91"/>
    </row>
    <row r="366" ht="12.75">
      <c r="C366" s="91"/>
    </row>
    <row r="367" ht="12.75">
      <c r="C367" s="91"/>
    </row>
    <row r="368" ht="12.75">
      <c r="C368" s="91"/>
    </row>
    <row r="369" ht="12.75">
      <c r="C369" s="91"/>
    </row>
    <row r="370" ht="12.75">
      <c r="C370" s="91"/>
    </row>
    <row r="371" ht="12.75">
      <c r="C371" s="91"/>
    </row>
    <row r="372" ht="12.75">
      <c r="C372" s="91"/>
    </row>
    <row r="373" ht="12.75">
      <c r="C373" s="91"/>
    </row>
    <row r="374" ht="12.75">
      <c r="C374" s="91"/>
    </row>
    <row r="375" ht="12.75">
      <c r="C375" s="91"/>
    </row>
    <row r="376" ht="12.75">
      <c r="C376" s="91"/>
    </row>
    <row r="377" ht="12.75">
      <c r="C377" s="91"/>
    </row>
    <row r="378" ht="12.75">
      <c r="C378" s="91"/>
    </row>
    <row r="379" ht="12.75">
      <c r="C379" s="91"/>
    </row>
    <row r="380" ht="12.75">
      <c r="C380" s="91"/>
    </row>
    <row r="381" ht="12.75">
      <c r="C381" s="91"/>
    </row>
    <row r="382" ht="12.75">
      <c r="C382" s="91"/>
    </row>
    <row r="383" ht="12.75">
      <c r="C383" s="91"/>
    </row>
    <row r="384" ht="12.75">
      <c r="C384" s="91"/>
    </row>
    <row r="385" ht="12.75">
      <c r="C385" s="91"/>
    </row>
    <row r="386" ht="12.75">
      <c r="C386" s="91"/>
    </row>
    <row r="387" ht="12.75">
      <c r="C387" s="91"/>
    </row>
    <row r="388" ht="12.75">
      <c r="C388" s="91"/>
    </row>
    <row r="389" ht="12.75">
      <c r="C389" s="91"/>
    </row>
    <row r="390" ht="12.75">
      <c r="C390" s="91"/>
    </row>
    <row r="391" ht="12.75">
      <c r="C391" s="91"/>
    </row>
    <row r="392" ht="12.75">
      <c r="C392" s="91"/>
    </row>
    <row r="393" ht="12.75">
      <c r="C393" s="91"/>
    </row>
    <row r="394" ht="12.75">
      <c r="C394" s="91"/>
    </row>
    <row r="395" ht="12.75">
      <c r="C395" s="91"/>
    </row>
    <row r="396" ht="12.75">
      <c r="C396" s="91"/>
    </row>
    <row r="397" ht="12.75">
      <c r="C397" s="91"/>
    </row>
    <row r="398" ht="12.75">
      <c r="C398" s="91"/>
    </row>
    <row r="399" ht="12.75">
      <c r="C399" s="91"/>
    </row>
    <row r="400" ht="12.75">
      <c r="C400" s="91"/>
    </row>
    <row r="401" ht="12.75">
      <c r="C401" s="91"/>
    </row>
    <row r="402" ht="12.75">
      <c r="C402" s="91"/>
    </row>
    <row r="403" ht="12.75">
      <c r="C403" s="91"/>
    </row>
    <row r="404" ht="12.75">
      <c r="C404" s="91"/>
    </row>
    <row r="405" ht="12.75">
      <c r="C405" s="91"/>
    </row>
    <row r="406" ht="12.75">
      <c r="C406" s="91"/>
    </row>
    <row r="407" ht="12.75">
      <c r="C407" s="91"/>
    </row>
    <row r="408" ht="12.75">
      <c r="C408" s="91"/>
    </row>
    <row r="409" ht="12.75">
      <c r="C409" s="91"/>
    </row>
    <row r="410" ht="12.75">
      <c r="C410" s="91"/>
    </row>
    <row r="411" ht="12.75">
      <c r="C411" s="91"/>
    </row>
    <row r="412" ht="12.75">
      <c r="C412" s="91"/>
    </row>
    <row r="413" ht="12.75">
      <c r="C413" s="91"/>
    </row>
    <row r="414" ht="12.75">
      <c r="C414" s="91"/>
    </row>
    <row r="415" ht="12.75">
      <c r="C415" s="91"/>
    </row>
    <row r="416" ht="12.75">
      <c r="C416" s="91"/>
    </row>
    <row r="417" ht="12.75">
      <c r="C417" s="91"/>
    </row>
    <row r="418" ht="12.75">
      <c r="C418" s="91"/>
    </row>
    <row r="419" ht="12.75">
      <c r="C419" s="91"/>
    </row>
    <row r="420" ht="12.75">
      <c r="C420" s="91"/>
    </row>
    <row r="421" ht="12.75">
      <c r="C421" s="91"/>
    </row>
    <row r="422" ht="12.75">
      <c r="C422" s="91"/>
    </row>
    <row r="423" ht="12.75">
      <c r="C423" s="91"/>
    </row>
    <row r="424" ht="12.75">
      <c r="C424" s="91"/>
    </row>
    <row r="425" ht="12.75">
      <c r="C425" s="91"/>
    </row>
    <row r="426" ht="12.75">
      <c r="C426" s="91"/>
    </row>
    <row r="427" ht="12.75">
      <c r="C427" s="91"/>
    </row>
    <row r="428" ht="12.75">
      <c r="C428" s="91"/>
    </row>
    <row r="429" ht="12.75">
      <c r="C429" s="91"/>
    </row>
    <row r="430" ht="12.75">
      <c r="C430" s="91"/>
    </row>
    <row r="431" ht="12.75">
      <c r="C431" s="91"/>
    </row>
    <row r="432" ht="12.75">
      <c r="C432" s="91"/>
    </row>
    <row r="433" ht="12.75">
      <c r="C433" s="91"/>
    </row>
    <row r="434" ht="12.75">
      <c r="C434" s="91"/>
    </row>
    <row r="435" ht="12.75">
      <c r="C435" s="91"/>
    </row>
    <row r="436" ht="12.75">
      <c r="C436" s="91"/>
    </row>
    <row r="437" ht="12.75">
      <c r="C437" s="91"/>
    </row>
    <row r="438" ht="12.75">
      <c r="C438" s="91"/>
    </row>
    <row r="439" ht="12.75">
      <c r="C439" s="91"/>
    </row>
    <row r="440" ht="12.75">
      <c r="C440" s="91"/>
    </row>
    <row r="441" ht="12.75">
      <c r="C441" s="91"/>
    </row>
    <row r="442" ht="12.75">
      <c r="C442" s="91"/>
    </row>
    <row r="443" ht="12.75">
      <c r="C443" s="91"/>
    </row>
    <row r="444" ht="12.75">
      <c r="C444" s="91"/>
    </row>
    <row r="445" ht="12.75">
      <c r="C445" s="91"/>
    </row>
    <row r="446" ht="12.75">
      <c r="C446" s="91"/>
    </row>
    <row r="447" ht="12.75">
      <c r="C447" s="91"/>
    </row>
    <row r="448" ht="12.75">
      <c r="C448" s="91"/>
    </row>
    <row r="449" ht="12.75">
      <c r="C449" s="91"/>
    </row>
    <row r="450" ht="12.75">
      <c r="C450" s="91"/>
    </row>
    <row r="451" ht="12.75">
      <c r="C451" s="91"/>
    </row>
    <row r="452" ht="12.75">
      <c r="C452" s="91"/>
    </row>
    <row r="453" ht="12.75">
      <c r="C453" s="91"/>
    </row>
    <row r="454" ht="12.75">
      <c r="C454" s="91"/>
    </row>
    <row r="455" ht="12.75">
      <c r="C455" s="91"/>
    </row>
    <row r="456" ht="12.75">
      <c r="C456" s="91"/>
    </row>
    <row r="457" ht="12.75">
      <c r="C457" s="91"/>
    </row>
    <row r="458" ht="12.75">
      <c r="C458" s="91"/>
    </row>
    <row r="459" ht="12.75">
      <c r="C459" s="91"/>
    </row>
    <row r="460" ht="12.75">
      <c r="C460" s="91"/>
    </row>
    <row r="461" ht="12.75">
      <c r="C461" s="91"/>
    </row>
    <row r="462" ht="12.75">
      <c r="C462" s="91"/>
    </row>
    <row r="463" ht="12.75">
      <c r="C463" s="91"/>
    </row>
    <row r="464" ht="12.75">
      <c r="C464" s="91"/>
    </row>
    <row r="465" ht="12.75">
      <c r="C465" s="91"/>
    </row>
    <row r="466" ht="12.75">
      <c r="C466" s="91"/>
    </row>
    <row r="467" ht="12.75">
      <c r="C467" s="91"/>
    </row>
    <row r="468" ht="12.75">
      <c r="C468" s="91"/>
    </row>
    <row r="469" ht="12.75">
      <c r="C469" s="91"/>
    </row>
    <row r="470" ht="12.75">
      <c r="C470" s="91"/>
    </row>
    <row r="471" ht="12.75">
      <c r="C471" s="91"/>
    </row>
    <row r="472" ht="12.75">
      <c r="C472" s="91"/>
    </row>
    <row r="473" ht="12.75">
      <c r="C473" s="91"/>
    </row>
    <row r="474" ht="12.75">
      <c r="C474" s="91"/>
    </row>
    <row r="475" ht="12.75">
      <c r="C475" s="91"/>
    </row>
    <row r="476" ht="12.75">
      <c r="C476" s="91"/>
    </row>
    <row r="477" ht="12.75">
      <c r="C477" s="91"/>
    </row>
    <row r="478" ht="12.75">
      <c r="C478" s="91"/>
    </row>
    <row r="479" ht="12.75">
      <c r="C479" s="91"/>
    </row>
    <row r="480" ht="12.75">
      <c r="C480" s="91"/>
    </row>
    <row r="481" ht="12.75">
      <c r="C481" s="91"/>
    </row>
    <row r="482" ht="12.75">
      <c r="C482" s="91"/>
    </row>
    <row r="483" ht="12.75">
      <c r="C483" s="91"/>
    </row>
    <row r="484" ht="12.75">
      <c r="C484" s="91"/>
    </row>
    <row r="485" ht="12.75">
      <c r="C485" s="91"/>
    </row>
    <row r="486" ht="12.75">
      <c r="C486" s="91"/>
    </row>
    <row r="487" ht="12.75">
      <c r="C487" s="91"/>
    </row>
    <row r="488" ht="12.75">
      <c r="C488" s="91"/>
    </row>
    <row r="489" ht="12.75">
      <c r="C489" s="91"/>
    </row>
    <row r="490" ht="12.75">
      <c r="C490" s="91"/>
    </row>
    <row r="491" ht="12.75">
      <c r="C491" s="91"/>
    </row>
    <row r="492" ht="12.75">
      <c r="C492" s="91"/>
    </row>
    <row r="493" ht="12.75">
      <c r="C493" s="91"/>
    </row>
    <row r="494" ht="12.75">
      <c r="C494" s="91"/>
    </row>
    <row r="495" ht="12.75">
      <c r="C495" s="91"/>
    </row>
    <row r="496" ht="12.75">
      <c r="C496" s="91"/>
    </row>
    <row r="497" ht="12.75">
      <c r="C497" s="91"/>
    </row>
    <row r="498" ht="12.75">
      <c r="C498" s="91"/>
    </row>
    <row r="499" ht="12.75">
      <c r="C499" s="91"/>
    </row>
    <row r="500" ht="12.75">
      <c r="C500" s="91"/>
    </row>
    <row r="501" ht="12.75">
      <c r="C501" s="91"/>
    </row>
    <row r="502" ht="12.75">
      <c r="C502" s="91"/>
    </row>
    <row r="503" ht="12.75">
      <c r="C503" s="91"/>
    </row>
    <row r="504" ht="12.75">
      <c r="C504" s="91"/>
    </row>
    <row r="505" ht="12.75">
      <c r="C505" s="91"/>
    </row>
    <row r="506" ht="12.75">
      <c r="C506" s="91"/>
    </row>
    <row r="507" ht="12.75">
      <c r="C507" s="91"/>
    </row>
    <row r="508" ht="12.75">
      <c r="C508" s="91"/>
    </row>
    <row r="509" ht="12.75">
      <c r="C509" s="91"/>
    </row>
    <row r="510" ht="12.75">
      <c r="C510" s="91"/>
    </row>
    <row r="511" ht="12.75">
      <c r="C511" s="91"/>
    </row>
    <row r="512" ht="12.75">
      <c r="C512" s="91"/>
    </row>
    <row r="513" ht="12.75">
      <c r="C513" s="91"/>
    </row>
    <row r="514" ht="12.75">
      <c r="C514" s="91"/>
    </row>
    <row r="515" ht="12.75">
      <c r="C515" s="91"/>
    </row>
    <row r="516" ht="12.75">
      <c r="C516" s="91"/>
    </row>
    <row r="517" ht="12.75">
      <c r="C517" s="91"/>
    </row>
    <row r="518" ht="12.75">
      <c r="C518" s="91"/>
    </row>
    <row r="519" ht="12.75">
      <c r="C519" s="91"/>
    </row>
    <row r="520" ht="12.75">
      <c r="C520" s="91"/>
    </row>
    <row r="521" ht="12.75">
      <c r="C521" s="91"/>
    </row>
    <row r="522" ht="12.75">
      <c r="C522" s="91"/>
    </row>
    <row r="523" ht="12.75">
      <c r="C523" s="91"/>
    </row>
    <row r="524" ht="12.75">
      <c r="C524" s="91"/>
    </row>
    <row r="525" ht="12.75">
      <c r="C525" s="91"/>
    </row>
    <row r="526" ht="12.75">
      <c r="C526" s="91"/>
    </row>
    <row r="527" ht="12.75">
      <c r="C527" s="91"/>
    </row>
    <row r="528" ht="12.75">
      <c r="C528" s="91"/>
    </row>
    <row r="529" ht="12.75">
      <c r="C529" s="91"/>
    </row>
    <row r="530" ht="12.75">
      <c r="C530" s="91"/>
    </row>
    <row r="531" ht="12.75">
      <c r="C531" s="91"/>
    </row>
    <row r="532" ht="12.75">
      <c r="C532" s="91"/>
    </row>
    <row r="533" ht="12.75">
      <c r="C533" s="91"/>
    </row>
    <row r="534" ht="12.75">
      <c r="C534" s="91"/>
    </row>
    <row r="535" ht="12.75">
      <c r="C535" s="91"/>
    </row>
    <row r="536" ht="12.75">
      <c r="C536" s="91"/>
    </row>
    <row r="537" ht="12.75">
      <c r="C537" s="91"/>
    </row>
    <row r="538" ht="12.75">
      <c r="C538" s="91"/>
    </row>
    <row r="539" ht="12.75">
      <c r="C539" s="91"/>
    </row>
    <row r="540" ht="12.75">
      <c r="C540" s="91"/>
    </row>
    <row r="541" ht="12.75">
      <c r="C541" s="91"/>
    </row>
    <row r="542" ht="12.75">
      <c r="C542" s="91"/>
    </row>
    <row r="543" ht="12.75">
      <c r="C543" s="91"/>
    </row>
    <row r="544" ht="12.75">
      <c r="C544" s="91"/>
    </row>
    <row r="545" ht="12.75">
      <c r="C545" s="91"/>
    </row>
    <row r="546" ht="12.75">
      <c r="C546" s="91"/>
    </row>
    <row r="547" ht="12.75">
      <c r="C547" s="91"/>
    </row>
    <row r="548" ht="12.75">
      <c r="C548" s="91"/>
    </row>
    <row r="549" ht="12.75">
      <c r="C549" s="91"/>
    </row>
    <row r="550" ht="12.75">
      <c r="C550" s="91"/>
    </row>
    <row r="551" ht="12.75">
      <c r="C551" s="91"/>
    </row>
    <row r="552" ht="12.75">
      <c r="C552" s="91"/>
    </row>
    <row r="553" ht="12.75">
      <c r="C553" s="91"/>
    </row>
    <row r="554" ht="12.75">
      <c r="C554" s="91"/>
    </row>
    <row r="555" ht="12.75">
      <c r="C555" s="91"/>
    </row>
    <row r="556" ht="12.75">
      <c r="C556" s="91"/>
    </row>
    <row r="557" ht="12.75">
      <c r="C557" s="91"/>
    </row>
    <row r="558" ht="12.75">
      <c r="C558" s="91"/>
    </row>
    <row r="559" ht="12.75">
      <c r="C559" s="91"/>
    </row>
    <row r="560" ht="12.75">
      <c r="C560" s="91"/>
    </row>
    <row r="561" ht="12.75">
      <c r="C561" s="91"/>
    </row>
    <row r="562" ht="12.75">
      <c r="C562" s="91"/>
    </row>
    <row r="563" ht="12.75">
      <c r="C563" s="91"/>
    </row>
    <row r="564" ht="12.75">
      <c r="C564" s="91"/>
    </row>
    <row r="565" ht="12.75">
      <c r="C565" s="91"/>
    </row>
    <row r="566" ht="12.75">
      <c r="C566" s="91"/>
    </row>
    <row r="567" ht="12.75">
      <c r="C567" s="91"/>
    </row>
    <row r="568" ht="12.75">
      <c r="C568" s="91"/>
    </row>
    <row r="569" ht="12.75">
      <c r="C569" s="91"/>
    </row>
    <row r="570" ht="12.75">
      <c r="C570" s="91"/>
    </row>
    <row r="571" ht="12.75">
      <c r="C571" s="91"/>
    </row>
    <row r="572" ht="12.75">
      <c r="C572" s="91"/>
    </row>
    <row r="573" ht="12.75">
      <c r="C573" s="91"/>
    </row>
    <row r="574" ht="12.75">
      <c r="C574" s="91"/>
    </row>
    <row r="575" ht="12.75">
      <c r="C575" s="91"/>
    </row>
    <row r="576" ht="12.75">
      <c r="C576" s="91"/>
    </row>
    <row r="577" ht="12.75">
      <c r="C577" s="91"/>
    </row>
    <row r="578" ht="12.75">
      <c r="C578" s="91"/>
    </row>
    <row r="579" ht="12.75">
      <c r="C579" s="91"/>
    </row>
    <row r="580" ht="12.75">
      <c r="C580" s="91"/>
    </row>
    <row r="581" ht="12.75">
      <c r="C581" s="91"/>
    </row>
    <row r="582" ht="12.75">
      <c r="C582" s="91"/>
    </row>
    <row r="583" ht="12.75">
      <c r="C583" s="91"/>
    </row>
    <row r="584" ht="12.75">
      <c r="C584" s="91"/>
    </row>
    <row r="585" ht="12.75">
      <c r="C585" s="91"/>
    </row>
    <row r="586" ht="12.75">
      <c r="C586" s="91"/>
    </row>
    <row r="587" ht="12.75">
      <c r="C587" s="91"/>
    </row>
    <row r="588" ht="12.75">
      <c r="C588" s="91"/>
    </row>
    <row r="589" ht="12.75">
      <c r="C589" s="91"/>
    </row>
    <row r="590" ht="12.75">
      <c r="C590" s="91"/>
    </row>
    <row r="591" ht="12.75">
      <c r="C591" s="91"/>
    </row>
    <row r="592" ht="12.75">
      <c r="C592" s="91"/>
    </row>
    <row r="593" ht="12.75">
      <c r="C593" s="91"/>
    </row>
    <row r="594" ht="12.75">
      <c r="C594" s="91"/>
    </row>
    <row r="595" ht="12.75">
      <c r="C595" s="91"/>
    </row>
    <row r="596" ht="12.75">
      <c r="C596" s="91"/>
    </row>
    <row r="597" ht="12.75">
      <c r="C597" s="91"/>
    </row>
    <row r="598" ht="12.75">
      <c r="C598" s="91"/>
    </row>
    <row r="599" ht="12.75">
      <c r="C599" s="91"/>
    </row>
    <row r="600" ht="12.75">
      <c r="C600" s="91"/>
    </row>
    <row r="601" ht="12.75">
      <c r="C601" s="91"/>
    </row>
    <row r="602" ht="12.75">
      <c r="C602" s="91"/>
    </row>
    <row r="603" ht="12.75">
      <c r="C603" s="91"/>
    </row>
    <row r="604" ht="12.75">
      <c r="C604" s="91"/>
    </row>
    <row r="605" ht="12.75">
      <c r="C605" s="91"/>
    </row>
    <row r="606" ht="12.75">
      <c r="C606" s="91"/>
    </row>
    <row r="607" ht="12.75">
      <c r="C607" s="91"/>
    </row>
    <row r="608" ht="12.75">
      <c r="C608" s="91"/>
    </row>
    <row r="609" ht="12.75">
      <c r="C609" s="91"/>
    </row>
    <row r="610" ht="12.75">
      <c r="C610" s="91"/>
    </row>
    <row r="611" ht="12.75">
      <c r="C611" s="91"/>
    </row>
    <row r="612" ht="12.75">
      <c r="C612" s="91"/>
    </row>
    <row r="613" ht="12.75">
      <c r="C613" s="91"/>
    </row>
    <row r="614" ht="12.75">
      <c r="C614" s="91"/>
    </row>
    <row r="615" ht="12.75">
      <c r="C615" s="91"/>
    </row>
    <row r="616" ht="12.75">
      <c r="C616" s="91"/>
    </row>
    <row r="617" ht="12.75">
      <c r="C617" s="91"/>
    </row>
    <row r="618" ht="12.75">
      <c r="C618" s="91"/>
    </row>
    <row r="619" ht="12.75">
      <c r="C619" s="91"/>
    </row>
    <row r="620" ht="12.75">
      <c r="C620" s="91"/>
    </row>
    <row r="621" ht="12.75">
      <c r="C621" s="91"/>
    </row>
    <row r="622" ht="12.75">
      <c r="C622" s="91"/>
    </row>
    <row r="623" ht="12.75">
      <c r="C623" s="91"/>
    </row>
    <row r="624" ht="12.75">
      <c r="C624" s="91"/>
    </row>
    <row r="625" ht="12.75">
      <c r="C625" s="91"/>
    </row>
    <row r="626" ht="12.75">
      <c r="C626" s="91"/>
    </row>
    <row r="627" ht="12.75">
      <c r="C627" s="91"/>
    </row>
    <row r="628" ht="12.75">
      <c r="C628" s="91"/>
    </row>
    <row r="629" ht="12.75">
      <c r="C629" s="91"/>
    </row>
    <row r="630" ht="12.75">
      <c r="C630" s="91"/>
    </row>
    <row r="631" ht="12.75">
      <c r="C631" s="91"/>
    </row>
    <row r="632" ht="12.75">
      <c r="C632" s="91"/>
    </row>
    <row r="633" ht="12.75">
      <c r="C633" s="91"/>
    </row>
    <row r="634" ht="12.75">
      <c r="C634" s="91"/>
    </row>
    <row r="635" ht="12.75">
      <c r="C635" s="91"/>
    </row>
    <row r="636" ht="12.75">
      <c r="C636" s="91"/>
    </row>
    <row r="637" ht="12.75">
      <c r="C637" s="91"/>
    </row>
    <row r="638" ht="12.75">
      <c r="C638" s="91"/>
    </row>
    <row r="639" ht="12.75">
      <c r="C639" s="91"/>
    </row>
    <row r="640" ht="12.75">
      <c r="C640" s="91"/>
    </row>
    <row r="641" ht="12.75">
      <c r="C641" s="91"/>
    </row>
    <row r="642" ht="12.75">
      <c r="C642" s="91"/>
    </row>
    <row r="643" ht="12.75">
      <c r="C643" s="91"/>
    </row>
    <row r="644" ht="12.75">
      <c r="C644" s="91"/>
    </row>
    <row r="645" ht="12.75">
      <c r="C645" s="91"/>
    </row>
    <row r="646" ht="12.75">
      <c r="C646" s="91"/>
    </row>
    <row r="647" ht="12.75">
      <c r="C647" s="91"/>
    </row>
    <row r="648" ht="12.75">
      <c r="C648" s="91"/>
    </row>
    <row r="649" ht="12.75">
      <c r="C649" s="91"/>
    </row>
    <row r="650" ht="12.75">
      <c r="C650" s="91"/>
    </row>
    <row r="651" ht="12.75">
      <c r="C651" s="91"/>
    </row>
    <row r="652" ht="12.75">
      <c r="C652" s="91"/>
    </row>
    <row r="653" ht="12.75">
      <c r="C653" s="91"/>
    </row>
    <row r="654" ht="12.75">
      <c r="C654" s="91"/>
    </row>
    <row r="655" ht="12.75">
      <c r="C655" s="91"/>
    </row>
    <row r="656" ht="12.75">
      <c r="C656" s="91"/>
    </row>
    <row r="657" ht="12.75">
      <c r="C657" s="91"/>
    </row>
    <row r="658" ht="12.75">
      <c r="C658" s="91"/>
    </row>
    <row r="659" ht="12.75">
      <c r="C659" s="91"/>
    </row>
    <row r="660" ht="12.75">
      <c r="C660" s="91"/>
    </row>
    <row r="661" ht="12.75">
      <c r="C661" s="91"/>
    </row>
    <row r="662" ht="12.75">
      <c r="C662" s="91"/>
    </row>
    <row r="663" ht="12.75">
      <c r="C663" s="91"/>
    </row>
    <row r="664" ht="12.75">
      <c r="C664" s="91"/>
    </row>
    <row r="665" ht="12.75">
      <c r="C665" s="91"/>
    </row>
    <row r="666" ht="12.75">
      <c r="C666" s="91"/>
    </row>
    <row r="667" ht="12.75">
      <c r="C667" s="91"/>
    </row>
    <row r="668" ht="12.75">
      <c r="C668" s="91"/>
    </row>
    <row r="669" ht="12.75">
      <c r="C669" s="91"/>
    </row>
    <row r="670" ht="12.75">
      <c r="C670" s="91"/>
    </row>
    <row r="671" ht="12.75">
      <c r="C671" s="91"/>
    </row>
    <row r="672" ht="12.75">
      <c r="C672" s="91"/>
    </row>
    <row r="673" ht="12.75">
      <c r="C673" s="91"/>
    </row>
    <row r="674" ht="12.75">
      <c r="C674" s="91"/>
    </row>
    <row r="675" ht="12.75">
      <c r="C675" s="91"/>
    </row>
    <row r="676" ht="12.75">
      <c r="C676" s="91"/>
    </row>
    <row r="677" ht="12.75">
      <c r="C677" s="91"/>
    </row>
    <row r="678" ht="12.75">
      <c r="C678" s="91"/>
    </row>
    <row r="679" ht="12.75">
      <c r="C679" s="91"/>
    </row>
    <row r="680" ht="12.75">
      <c r="C680" s="91"/>
    </row>
    <row r="681" ht="12.75">
      <c r="C681" s="91"/>
    </row>
    <row r="682" ht="12.75">
      <c r="C682" s="91"/>
    </row>
    <row r="683" ht="12.75">
      <c r="C683" s="91"/>
    </row>
    <row r="684" ht="12.75">
      <c r="C684" s="91"/>
    </row>
    <row r="685" ht="12.75">
      <c r="C685" s="91"/>
    </row>
    <row r="686" ht="12.75">
      <c r="C686" s="91"/>
    </row>
    <row r="687" ht="12.75">
      <c r="C687" s="91"/>
    </row>
    <row r="688" ht="12.75">
      <c r="C688" s="91"/>
    </row>
    <row r="689" ht="12.75">
      <c r="C689" s="91"/>
    </row>
    <row r="690" ht="12.75">
      <c r="C690" s="91"/>
    </row>
    <row r="691" ht="12.75">
      <c r="C691" s="91"/>
    </row>
    <row r="692" ht="12.75">
      <c r="C692" s="91"/>
    </row>
    <row r="693" ht="12.75">
      <c r="C693" s="91"/>
    </row>
    <row r="694" ht="12.75">
      <c r="C694" s="91"/>
    </row>
    <row r="695" ht="12.75">
      <c r="C695" s="91"/>
    </row>
    <row r="696" ht="12.75">
      <c r="C696" s="91"/>
    </row>
    <row r="697" ht="12.75">
      <c r="C697" s="91"/>
    </row>
    <row r="698" ht="12.75">
      <c r="C698" s="91"/>
    </row>
    <row r="699" ht="12.75">
      <c r="C699" s="91"/>
    </row>
    <row r="700" ht="12.75">
      <c r="C700" s="91"/>
    </row>
    <row r="701" ht="12.75">
      <c r="C701" s="91"/>
    </row>
    <row r="702" ht="12.75">
      <c r="C702" s="91"/>
    </row>
    <row r="703" ht="12.75">
      <c r="C703" s="91"/>
    </row>
    <row r="704" ht="12.75">
      <c r="C704" s="91"/>
    </row>
    <row r="705" ht="12.75">
      <c r="C705" s="91"/>
    </row>
    <row r="706" ht="12.75">
      <c r="C706" s="91"/>
    </row>
    <row r="707" ht="12.75">
      <c r="C707" s="91"/>
    </row>
    <row r="708" ht="12.75">
      <c r="C708" s="91"/>
    </row>
    <row r="709" ht="12.75">
      <c r="C709" s="91"/>
    </row>
    <row r="710" ht="12.75">
      <c r="C710" s="91"/>
    </row>
    <row r="711" ht="12.75">
      <c r="C711" s="91"/>
    </row>
    <row r="712" ht="12.75">
      <c r="C712" s="91"/>
    </row>
    <row r="713" ht="12.75">
      <c r="C713" s="91"/>
    </row>
    <row r="714" ht="12.75">
      <c r="C714" s="91"/>
    </row>
    <row r="715" ht="12.75">
      <c r="C715" s="91"/>
    </row>
    <row r="716" ht="12.75">
      <c r="C716" s="91"/>
    </row>
    <row r="717" ht="12.75">
      <c r="C717" s="91"/>
    </row>
    <row r="718" ht="12.75">
      <c r="C718" s="91"/>
    </row>
    <row r="719" ht="12.75">
      <c r="C719" s="91"/>
    </row>
    <row r="720" ht="12.75">
      <c r="C720" s="91"/>
    </row>
    <row r="721" ht="12.75">
      <c r="C721" s="91"/>
    </row>
    <row r="722" ht="12.75">
      <c r="C722" s="91"/>
    </row>
    <row r="723" ht="12.75">
      <c r="C723" s="91"/>
    </row>
    <row r="724" ht="12.75">
      <c r="C724" s="91"/>
    </row>
    <row r="725" ht="12.75">
      <c r="C725" s="91"/>
    </row>
    <row r="726" ht="12.75">
      <c r="C726" s="91"/>
    </row>
    <row r="727" ht="12.75">
      <c r="C727" s="91"/>
    </row>
    <row r="728" ht="12.75">
      <c r="C728" s="91"/>
    </row>
    <row r="729" ht="12.75">
      <c r="C729" s="91"/>
    </row>
    <row r="730" ht="12.75">
      <c r="C730" s="91"/>
    </row>
    <row r="731" ht="12.75">
      <c r="C731" s="91"/>
    </row>
    <row r="732" ht="12.75">
      <c r="C732" s="91"/>
    </row>
    <row r="733" ht="12.75">
      <c r="C733" s="91"/>
    </row>
    <row r="734" ht="12.75">
      <c r="C734" s="91"/>
    </row>
    <row r="735" ht="12.75">
      <c r="C735" s="91"/>
    </row>
    <row r="736" ht="12.75">
      <c r="C736" s="91"/>
    </row>
    <row r="737" ht="12.75">
      <c r="C737" s="91"/>
    </row>
    <row r="738" ht="12.75">
      <c r="C738" s="91"/>
    </row>
    <row r="739" ht="12.75">
      <c r="C739" s="91"/>
    </row>
    <row r="740" ht="12.75">
      <c r="C740" s="91"/>
    </row>
    <row r="741" ht="12.75">
      <c r="C741" s="91"/>
    </row>
    <row r="742" ht="12.75">
      <c r="C742" s="91"/>
    </row>
    <row r="743" ht="12.75">
      <c r="C743" s="91"/>
    </row>
    <row r="744" ht="12.75">
      <c r="C744" s="91"/>
    </row>
    <row r="745" ht="12.75">
      <c r="C745" s="91"/>
    </row>
    <row r="746" ht="12.75">
      <c r="C746" s="91"/>
    </row>
    <row r="747" ht="12.75">
      <c r="C747" s="91"/>
    </row>
    <row r="748" ht="12.75">
      <c r="C748" s="91"/>
    </row>
    <row r="749" ht="12.75">
      <c r="C749" s="91"/>
    </row>
    <row r="750" ht="12.75">
      <c r="C750" s="91"/>
    </row>
    <row r="751" ht="12.75">
      <c r="C751" s="91"/>
    </row>
    <row r="752" ht="12.75">
      <c r="C752" s="91"/>
    </row>
    <row r="753" ht="12.75">
      <c r="C753" s="91"/>
    </row>
    <row r="754" ht="12.75">
      <c r="C754" s="91"/>
    </row>
    <row r="755" ht="12.75">
      <c r="C755" s="91"/>
    </row>
    <row r="756" ht="12.75">
      <c r="C756" s="91"/>
    </row>
    <row r="757" ht="12.75">
      <c r="C757" s="91"/>
    </row>
    <row r="758" ht="12.75">
      <c r="C758" s="91"/>
    </row>
    <row r="759" ht="12.75">
      <c r="C759" s="91"/>
    </row>
    <row r="760" ht="12.75">
      <c r="C760" s="91"/>
    </row>
    <row r="761" ht="12.75">
      <c r="C761" s="91"/>
    </row>
    <row r="762" ht="12.75">
      <c r="C762" s="91"/>
    </row>
    <row r="763" ht="12.75">
      <c r="C763" s="91"/>
    </row>
    <row r="764" ht="12.75">
      <c r="C764" s="91"/>
    </row>
    <row r="765" ht="12.75">
      <c r="C765" s="91"/>
    </row>
    <row r="766" ht="12.75">
      <c r="C766" s="91"/>
    </row>
    <row r="767" ht="12.75">
      <c r="C767" s="91"/>
    </row>
    <row r="768" ht="12.75">
      <c r="C768" s="91"/>
    </row>
    <row r="769" ht="12.75">
      <c r="C769" s="91"/>
    </row>
    <row r="770" ht="12.75">
      <c r="C770" s="91"/>
    </row>
    <row r="771" ht="12.75">
      <c r="C771" s="91"/>
    </row>
    <row r="772" ht="12.75">
      <c r="C772" s="91"/>
    </row>
    <row r="773" ht="12.75">
      <c r="C773" s="91"/>
    </row>
    <row r="774" ht="12.75">
      <c r="C774" s="91"/>
    </row>
    <row r="775" ht="12.75">
      <c r="C775" s="91"/>
    </row>
    <row r="776" ht="12.75">
      <c r="C776" s="91"/>
    </row>
    <row r="777" ht="12.75">
      <c r="C777" s="91"/>
    </row>
    <row r="778" ht="12.75">
      <c r="C778" s="91"/>
    </row>
    <row r="779" ht="12.75">
      <c r="C779" s="91"/>
    </row>
    <row r="780" ht="12.75">
      <c r="C780" s="91"/>
    </row>
    <row r="781" ht="12.75">
      <c r="C781" s="91"/>
    </row>
    <row r="782" ht="12.75">
      <c r="C782" s="91"/>
    </row>
    <row r="783" ht="12.75">
      <c r="C783" s="91"/>
    </row>
    <row r="784" ht="12.75">
      <c r="C784" s="91"/>
    </row>
    <row r="785" ht="12.75">
      <c r="C785" s="91"/>
    </row>
    <row r="786" ht="12.75">
      <c r="C786" s="91"/>
    </row>
    <row r="787" ht="12.75">
      <c r="C787" s="91"/>
    </row>
    <row r="788" ht="12.75">
      <c r="C788" s="91"/>
    </row>
    <row r="789" ht="12.75">
      <c r="C789" s="91"/>
    </row>
    <row r="790" ht="12.75">
      <c r="C790" s="91"/>
    </row>
    <row r="791" ht="12.75">
      <c r="C791" s="91"/>
    </row>
    <row r="792" ht="12.75">
      <c r="C792" s="91"/>
    </row>
    <row r="793" ht="12.75">
      <c r="C793" s="91"/>
    </row>
    <row r="794" ht="12.75">
      <c r="C794" s="91"/>
    </row>
    <row r="795" ht="12.75">
      <c r="C795" s="91"/>
    </row>
    <row r="796" ht="12.75">
      <c r="C796" s="91"/>
    </row>
    <row r="797" ht="12.75">
      <c r="C797" s="91"/>
    </row>
    <row r="798" ht="12.75">
      <c r="C798" s="91"/>
    </row>
    <row r="799" ht="12.75">
      <c r="C799" s="91"/>
    </row>
    <row r="800" ht="12.75">
      <c r="C800" s="91"/>
    </row>
    <row r="801" ht="12.75">
      <c r="C801" s="91"/>
    </row>
    <row r="802" ht="12.75">
      <c r="C802" s="91"/>
    </row>
    <row r="803" ht="12.75">
      <c r="C803" s="91"/>
    </row>
    <row r="804" ht="12.75">
      <c r="C804" s="91"/>
    </row>
    <row r="805" ht="12.75">
      <c r="C805" s="91"/>
    </row>
    <row r="806" ht="12.75">
      <c r="C806" s="91"/>
    </row>
    <row r="807" ht="12.75">
      <c r="C807" s="91"/>
    </row>
    <row r="808" ht="12.75">
      <c r="C808" s="91"/>
    </row>
    <row r="809" ht="12.75">
      <c r="C809" s="91"/>
    </row>
    <row r="810" ht="12.75">
      <c r="C810" s="91"/>
    </row>
    <row r="811" ht="12.75">
      <c r="C811" s="91"/>
    </row>
    <row r="812" ht="12.75">
      <c r="C812" s="91"/>
    </row>
    <row r="813" ht="12.75">
      <c r="C813" s="91"/>
    </row>
    <row r="814" ht="12.75">
      <c r="C814" s="91"/>
    </row>
    <row r="815" ht="12.75">
      <c r="C815" s="91"/>
    </row>
    <row r="816" ht="12.75">
      <c r="C816" s="91"/>
    </row>
    <row r="817" ht="12.75">
      <c r="C817" s="91"/>
    </row>
    <row r="818" ht="12.75">
      <c r="C818" s="91"/>
    </row>
    <row r="819" ht="12.75">
      <c r="C819" s="91"/>
    </row>
    <row r="820" ht="12.75">
      <c r="C820" s="91"/>
    </row>
    <row r="821" ht="12.75">
      <c r="C821" s="91"/>
    </row>
    <row r="822" ht="12.75">
      <c r="C822" s="91"/>
    </row>
    <row r="823" ht="12.75">
      <c r="C823" s="91"/>
    </row>
    <row r="824" ht="12.75">
      <c r="C824" s="91"/>
    </row>
    <row r="825" ht="12.75">
      <c r="C825" s="91"/>
    </row>
    <row r="826" ht="12.75">
      <c r="C826" s="91"/>
    </row>
    <row r="827" ht="12.75">
      <c r="C827" s="91"/>
    </row>
    <row r="828" ht="12.75">
      <c r="C828" s="91"/>
    </row>
    <row r="829" ht="12.75">
      <c r="C829" s="91"/>
    </row>
    <row r="830" ht="12.75">
      <c r="C830" s="91"/>
    </row>
    <row r="831" ht="12.75">
      <c r="C831" s="91"/>
    </row>
    <row r="832" ht="12.75">
      <c r="C832" s="91"/>
    </row>
    <row r="833" ht="12.75">
      <c r="C833" s="91"/>
    </row>
    <row r="834" ht="12.75">
      <c r="C834" s="91"/>
    </row>
    <row r="835" ht="12.75">
      <c r="C835" s="91"/>
    </row>
    <row r="836" ht="12.75">
      <c r="C836" s="91"/>
    </row>
    <row r="837" ht="12.75">
      <c r="C837" s="91"/>
    </row>
    <row r="838" ht="12.75">
      <c r="C838" s="91"/>
    </row>
    <row r="839" ht="12.75">
      <c r="C839" s="91"/>
    </row>
    <row r="840" ht="12.75">
      <c r="C840" s="91"/>
    </row>
    <row r="841" ht="12.75">
      <c r="C841" s="91"/>
    </row>
    <row r="842" ht="12.75">
      <c r="C842" s="91"/>
    </row>
    <row r="843" ht="12.75">
      <c r="C843" s="91"/>
    </row>
    <row r="844" ht="12.75">
      <c r="C844" s="91"/>
    </row>
    <row r="845" ht="12.75">
      <c r="C845" s="91"/>
    </row>
    <row r="846" ht="12.75">
      <c r="C846" s="91"/>
    </row>
    <row r="847" ht="12.75">
      <c r="C847" s="91"/>
    </row>
    <row r="848" ht="12.75">
      <c r="C848" s="91"/>
    </row>
    <row r="849" ht="12.75">
      <c r="C849" s="91"/>
    </row>
    <row r="850" ht="12.75">
      <c r="C850" s="91"/>
    </row>
    <row r="851" ht="12.75">
      <c r="C851" s="91"/>
    </row>
    <row r="852" ht="12.75">
      <c r="C852" s="91"/>
    </row>
    <row r="853" ht="12.75">
      <c r="C853" s="91"/>
    </row>
    <row r="854" ht="12.75">
      <c r="C854" s="91"/>
    </row>
    <row r="855" ht="12.75">
      <c r="C855" s="91"/>
    </row>
    <row r="856" ht="12.75">
      <c r="C856" s="91"/>
    </row>
    <row r="857" ht="12.75">
      <c r="C857" s="91"/>
    </row>
    <row r="858" ht="12.75">
      <c r="C858" s="91"/>
    </row>
    <row r="859" ht="12.75">
      <c r="C859" s="91"/>
    </row>
    <row r="860" ht="12.75">
      <c r="C860" s="91"/>
    </row>
    <row r="861" ht="12.75">
      <c r="C861" s="91"/>
    </row>
    <row r="862" ht="12.75">
      <c r="C862" s="91"/>
    </row>
    <row r="863" ht="12.75">
      <c r="C863" s="91"/>
    </row>
    <row r="864" ht="12.75">
      <c r="C864" s="91"/>
    </row>
    <row r="865" ht="12.75">
      <c r="C865" s="91"/>
    </row>
    <row r="866" ht="12.75">
      <c r="C866" s="91"/>
    </row>
    <row r="867" ht="12.75">
      <c r="C867" s="91"/>
    </row>
    <row r="868" ht="12.75">
      <c r="C868" s="91"/>
    </row>
    <row r="869" ht="12.75">
      <c r="C869" s="91"/>
    </row>
    <row r="870" ht="12.75">
      <c r="C870" s="91"/>
    </row>
    <row r="871" ht="12.75">
      <c r="C871" s="91"/>
    </row>
    <row r="872" ht="12.75">
      <c r="C872" s="91"/>
    </row>
    <row r="873" ht="12.75">
      <c r="C873" s="91"/>
    </row>
    <row r="874" ht="12.75">
      <c r="C874" s="91"/>
    </row>
    <row r="875" ht="12.75">
      <c r="C875" s="91"/>
    </row>
    <row r="876" ht="12.75">
      <c r="C876" s="91"/>
    </row>
    <row r="877" ht="12.75">
      <c r="C877" s="91"/>
    </row>
    <row r="878" ht="12.75">
      <c r="C878" s="91"/>
    </row>
    <row r="879" ht="12.75">
      <c r="C879" s="91"/>
    </row>
    <row r="880" ht="12.75">
      <c r="C880" s="91"/>
    </row>
    <row r="881" ht="12.75">
      <c r="C881" s="91"/>
    </row>
    <row r="882" ht="12.75">
      <c r="C882" s="91"/>
    </row>
    <row r="883" ht="12.75">
      <c r="C883" s="91"/>
    </row>
    <row r="884" ht="12.75">
      <c r="C884" s="91"/>
    </row>
    <row r="885" ht="12.75">
      <c r="C885" s="91"/>
    </row>
    <row r="886" ht="12.75">
      <c r="C886" s="91"/>
    </row>
    <row r="887" ht="12.75">
      <c r="C887" s="91"/>
    </row>
    <row r="888" ht="12.75">
      <c r="C888" s="91"/>
    </row>
    <row r="889" ht="12.75">
      <c r="C889" s="91"/>
    </row>
    <row r="890" ht="12.75">
      <c r="C890" s="91"/>
    </row>
    <row r="891" ht="12.75">
      <c r="C891" s="91"/>
    </row>
    <row r="892" ht="12.75">
      <c r="C892" s="91"/>
    </row>
    <row r="893" ht="12.75">
      <c r="C893" s="91"/>
    </row>
    <row r="894" ht="12.75">
      <c r="C894" s="91"/>
    </row>
    <row r="895" ht="12.75">
      <c r="C895" s="91"/>
    </row>
    <row r="896" ht="12.75">
      <c r="C896" s="91"/>
    </row>
    <row r="897" ht="12.75">
      <c r="C897" s="91"/>
    </row>
    <row r="898" ht="12.75">
      <c r="C898" s="91"/>
    </row>
    <row r="899" ht="12.75">
      <c r="C899" s="91"/>
    </row>
    <row r="900" ht="12.75">
      <c r="C900" s="91"/>
    </row>
    <row r="901" ht="12.75">
      <c r="C901" s="91"/>
    </row>
    <row r="902" ht="12.75">
      <c r="C902" s="91"/>
    </row>
    <row r="903" ht="12.75">
      <c r="C903" s="91"/>
    </row>
    <row r="904" ht="12.75">
      <c r="C904" s="91"/>
    </row>
    <row r="905" ht="12.75">
      <c r="C905" s="91"/>
    </row>
    <row r="906" ht="12.75">
      <c r="C906" s="91"/>
    </row>
    <row r="907" ht="12.75">
      <c r="C907" s="91"/>
    </row>
    <row r="908" ht="12.75">
      <c r="C908" s="91"/>
    </row>
    <row r="909" ht="12.75">
      <c r="C909" s="91"/>
    </row>
    <row r="910" ht="12.75">
      <c r="C910" s="91"/>
    </row>
    <row r="911" ht="12.75">
      <c r="C911" s="91"/>
    </row>
    <row r="912" ht="12.75">
      <c r="C912" s="91"/>
    </row>
    <row r="913" ht="12.75">
      <c r="C913" s="91"/>
    </row>
    <row r="914" ht="12.75">
      <c r="C914" s="91"/>
    </row>
    <row r="915" ht="12.75">
      <c r="C915" s="91"/>
    </row>
    <row r="916" ht="12.75">
      <c r="C916" s="91"/>
    </row>
    <row r="917" ht="12.75">
      <c r="C917" s="91"/>
    </row>
    <row r="918" ht="12.75">
      <c r="C918" s="91"/>
    </row>
    <row r="919" ht="12.75">
      <c r="C919" s="91"/>
    </row>
    <row r="920" ht="12.75">
      <c r="C920" s="91"/>
    </row>
    <row r="921" ht="12.75">
      <c r="C921" s="91"/>
    </row>
    <row r="922" ht="12.75">
      <c r="C922" s="91"/>
    </row>
    <row r="923" ht="12.75">
      <c r="C923" s="91"/>
    </row>
    <row r="924" ht="12.75">
      <c r="C924" s="91"/>
    </row>
    <row r="925" ht="12.75">
      <c r="C925" s="91"/>
    </row>
    <row r="926" ht="12.75">
      <c r="C926" s="91"/>
    </row>
    <row r="927" ht="12.75">
      <c r="C927" s="91"/>
    </row>
    <row r="928" ht="12.75">
      <c r="C928" s="91"/>
    </row>
  </sheetData>
  <mergeCells count="16">
    <mergeCell ref="I4:I5"/>
    <mergeCell ref="I64:I65"/>
    <mergeCell ref="F64:F65"/>
    <mergeCell ref="G64:G65"/>
    <mergeCell ref="H64:H65"/>
    <mergeCell ref="F4:F5"/>
    <mergeCell ref="G4:G5"/>
    <mergeCell ref="H4:H5"/>
    <mergeCell ref="B64:B65"/>
    <mergeCell ref="C64:C65"/>
    <mergeCell ref="D64:D65"/>
    <mergeCell ref="E64:E65"/>
    <mergeCell ref="B4:B5"/>
    <mergeCell ref="C4:C5"/>
    <mergeCell ref="D4:D5"/>
    <mergeCell ref="E4:E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3"/>
  <sheetViews>
    <sheetView workbookViewId="0" topLeftCell="A86">
      <selection activeCell="D111" sqref="D111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ht="14.25">
      <c r="A1" s="1" t="s">
        <v>178</v>
      </c>
    </row>
    <row r="2" ht="15.75">
      <c r="A2" s="14"/>
    </row>
    <row r="3" spans="1:6" ht="14.25">
      <c r="A3" s="89" t="s">
        <v>265</v>
      </c>
      <c r="E3" s="84"/>
      <c r="F3" s="7" t="s">
        <v>171</v>
      </c>
    </row>
    <row r="4" spans="1:5" s="7" customFormat="1" ht="12.75" customHeight="1">
      <c r="A4" s="20"/>
      <c r="B4" s="179" t="s">
        <v>88</v>
      </c>
      <c r="C4" s="179" t="s">
        <v>89</v>
      </c>
      <c r="D4" s="179" t="s">
        <v>90</v>
      </c>
      <c r="E4" s="179" t="s">
        <v>149</v>
      </c>
    </row>
    <row r="5" spans="1:5" s="7" customFormat="1" ht="12.75" customHeight="1">
      <c r="A5" s="21"/>
      <c r="B5" s="180"/>
      <c r="C5" s="180"/>
      <c r="D5" s="180"/>
      <c r="E5" s="180"/>
    </row>
    <row r="6" spans="1:6" s="7" customFormat="1" ht="12.75">
      <c r="A6" s="57" t="s">
        <v>0</v>
      </c>
      <c r="B6" s="8">
        <v>624281.851</v>
      </c>
      <c r="C6" s="33">
        <v>403022.74</v>
      </c>
      <c r="D6" s="54">
        <v>711523.84</v>
      </c>
      <c r="E6" s="8">
        <v>573382.74</v>
      </c>
      <c r="F6" s="3"/>
    </row>
    <row r="7" spans="1:5" ht="12.75">
      <c r="A7" s="16" t="s">
        <v>1</v>
      </c>
      <c r="B7" s="9">
        <v>13342.6</v>
      </c>
      <c r="C7" s="43">
        <v>30882.745</v>
      </c>
      <c r="D7" s="43">
        <v>69737.62</v>
      </c>
      <c r="E7" s="9">
        <v>55869.47</v>
      </c>
    </row>
    <row r="8" spans="1:5" ht="12.75">
      <c r="A8" s="17" t="s">
        <v>2</v>
      </c>
      <c r="B8" s="10">
        <v>997.65</v>
      </c>
      <c r="C8" s="44">
        <v>2972.737</v>
      </c>
      <c r="D8" s="44">
        <v>4115.34</v>
      </c>
      <c r="E8" s="10">
        <v>3612.16</v>
      </c>
    </row>
    <row r="9" spans="1:5" ht="12.75">
      <c r="A9" s="17" t="s">
        <v>3</v>
      </c>
      <c r="B9" s="10">
        <v>2533.29</v>
      </c>
      <c r="C9" s="44">
        <v>5414.401</v>
      </c>
      <c r="D9" s="44">
        <v>11908.04</v>
      </c>
      <c r="E9" s="10">
        <v>10001.07</v>
      </c>
    </row>
    <row r="10" spans="1:5" ht="12.75">
      <c r="A10" s="17" t="s">
        <v>4</v>
      </c>
      <c r="B10" s="10">
        <v>1017.81</v>
      </c>
      <c r="C10" s="44">
        <v>2992.255</v>
      </c>
      <c r="D10" s="44">
        <v>6180.22</v>
      </c>
      <c r="E10" s="10">
        <v>5305.99</v>
      </c>
    </row>
    <row r="11" spans="1:5" ht="12.75">
      <c r="A11" s="17" t="s">
        <v>5</v>
      </c>
      <c r="B11" s="10">
        <v>1149.23</v>
      </c>
      <c r="C11" s="44">
        <v>3131.81</v>
      </c>
      <c r="D11" s="44">
        <v>11963.12</v>
      </c>
      <c r="E11" s="10">
        <v>8506.62</v>
      </c>
    </row>
    <row r="12" spans="1:5" ht="12.75">
      <c r="A12" s="17" t="s">
        <v>6</v>
      </c>
      <c r="B12" s="10">
        <v>2143.71</v>
      </c>
      <c r="C12" s="44">
        <v>4972.674</v>
      </c>
      <c r="D12" s="44">
        <v>13912.38</v>
      </c>
      <c r="E12" s="10">
        <v>9810.59</v>
      </c>
    </row>
    <row r="13" spans="1:6" ht="14.25">
      <c r="A13" s="17" t="s">
        <v>7</v>
      </c>
      <c r="B13" s="10">
        <v>2990.3</v>
      </c>
      <c r="C13" s="44">
        <v>4275.197</v>
      </c>
      <c r="D13" s="44">
        <v>7886.16</v>
      </c>
      <c r="E13" s="10">
        <v>6982.22</v>
      </c>
      <c r="F13" s="2"/>
    </row>
    <row r="14" spans="1:6" ht="14.25">
      <c r="A14" s="17" t="s">
        <v>8</v>
      </c>
      <c r="B14" s="10">
        <v>1401.25</v>
      </c>
      <c r="C14" s="44">
        <v>3561.178</v>
      </c>
      <c r="D14" s="44">
        <v>6951.8</v>
      </c>
      <c r="E14" s="10">
        <v>5713.67</v>
      </c>
      <c r="F14" s="2"/>
    </row>
    <row r="15" spans="1:6" ht="12.75">
      <c r="A15" s="17" t="s">
        <v>9</v>
      </c>
      <c r="B15" s="10">
        <v>1109.36</v>
      </c>
      <c r="C15" s="44">
        <v>3562.503</v>
      </c>
      <c r="D15" s="44">
        <v>6820.56</v>
      </c>
      <c r="E15" s="10">
        <v>5937.15</v>
      </c>
      <c r="F15" s="7"/>
    </row>
    <row r="16" spans="1:6" ht="12.75">
      <c r="A16" s="15" t="s">
        <v>10</v>
      </c>
      <c r="B16" s="9">
        <v>41232.934</v>
      </c>
      <c r="C16" s="45">
        <v>45644.369</v>
      </c>
      <c r="D16" s="45">
        <v>67591.18</v>
      </c>
      <c r="E16" s="9">
        <v>53138.67</v>
      </c>
      <c r="F16" s="7"/>
    </row>
    <row r="17" spans="1:6" ht="12.75">
      <c r="A17" s="17" t="s">
        <v>11</v>
      </c>
      <c r="B17" s="10">
        <v>9774.82</v>
      </c>
      <c r="C17" s="44">
        <v>13524.984</v>
      </c>
      <c r="D17" s="44">
        <v>13831.52</v>
      </c>
      <c r="E17" s="10">
        <v>11132.24</v>
      </c>
      <c r="F17" s="7"/>
    </row>
    <row r="18" spans="1:5" ht="12.75">
      <c r="A18" s="17" t="s">
        <v>12</v>
      </c>
      <c r="B18" s="10">
        <v>8549.996</v>
      </c>
      <c r="C18" s="44">
        <v>7690.384</v>
      </c>
      <c r="D18" s="44">
        <v>11426.94</v>
      </c>
      <c r="E18" s="10">
        <v>8998.91</v>
      </c>
    </row>
    <row r="19" spans="1:5" ht="12.75">
      <c r="A19" s="17" t="s">
        <v>13</v>
      </c>
      <c r="B19" s="10">
        <v>3612.64</v>
      </c>
      <c r="C19" s="44">
        <v>3145.599</v>
      </c>
      <c r="D19" s="44">
        <v>5747.76</v>
      </c>
      <c r="E19" s="10">
        <v>4595.56</v>
      </c>
    </row>
    <row r="20" spans="1:5" ht="12.75">
      <c r="A20" s="17" t="s">
        <v>14</v>
      </c>
      <c r="B20" s="10">
        <v>3386.13</v>
      </c>
      <c r="C20" s="44">
        <v>5063.36</v>
      </c>
      <c r="D20" s="44">
        <v>7684.74</v>
      </c>
      <c r="E20" s="10">
        <v>5590.7</v>
      </c>
    </row>
    <row r="21" spans="1:5" ht="12.75">
      <c r="A21" s="17" t="s">
        <v>15</v>
      </c>
      <c r="B21" s="10">
        <v>4454.06</v>
      </c>
      <c r="C21" s="44">
        <v>2918.118</v>
      </c>
      <c r="D21" s="44">
        <v>7474.64</v>
      </c>
      <c r="E21" s="10">
        <v>6000.65</v>
      </c>
    </row>
    <row r="22" spans="1:5" ht="12.75">
      <c r="A22" s="17" t="s">
        <v>16</v>
      </c>
      <c r="B22" s="10">
        <v>4051.79</v>
      </c>
      <c r="C22" s="44">
        <v>2449.296</v>
      </c>
      <c r="D22" s="44">
        <v>5910.84</v>
      </c>
      <c r="E22" s="10">
        <v>4720.2</v>
      </c>
    </row>
    <row r="23" spans="1:5" ht="12.75">
      <c r="A23" s="17" t="s">
        <v>17</v>
      </c>
      <c r="B23" s="10">
        <v>7403.498</v>
      </c>
      <c r="C23" s="44">
        <v>10852.628</v>
      </c>
      <c r="D23" s="44">
        <v>15514.74</v>
      </c>
      <c r="E23" s="10">
        <v>12100.41</v>
      </c>
    </row>
    <row r="24" spans="1:5" ht="12.75">
      <c r="A24" s="15" t="s">
        <v>18</v>
      </c>
      <c r="B24" s="9">
        <v>32851.814</v>
      </c>
      <c r="C24" s="45">
        <v>35393.744</v>
      </c>
      <c r="D24" s="45">
        <v>75374.28</v>
      </c>
      <c r="E24" s="9">
        <v>54908.47</v>
      </c>
    </row>
    <row r="25" spans="1:5" ht="12.75">
      <c r="A25" s="17" t="s">
        <v>19</v>
      </c>
      <c r="B25" s="10">
        <v>3070.46</v>
      </c>
      <c r="C25" s="44">
        <v>2382.924</v>
      </c>
      <c r="D25" s="44">
        <v>4846.5</v>
      </c>
      <c r="E25" s="10">
        <v>3562.53</v>
      </c>
    </row>
    <row r="26" spans="1:5" ht="12.75">
      <c r="A26" s="17" t="s">
        <v>20</v>
      </c>
      <c r="B26" s="10">
        <v>3214.01</v>
      </c>
      <c r="C26" s="44">
        <v>2651.065</v>
      </c>
      <c r="D26" s="44">
        <v>7794.36</v>
      </c>
      <c r="E26" s="10">
        <v>5375.16</v>
      </c>
    </row>
    <row r="27" spans="1:5" ht="12.75">
      <c r="A27" s="17" t="s">
        <v>21</v>
      </c>
      <c r="B27" s="10">
        <v>1459.16</v>
      </c>
      <c r="C27" s="44">
        <v>1211.119</v>
      </c>
      <c r="D27" s="44">
        <v>3191.4</v>
      </c>
      <c r="E27" s="10">
        <v>2048.95</v>
      </c>
    </row>
    <row r="28" spans="1:5" ht="12.75">
      <c r="A28" s="17" t="s">
        <v>22</v>
      </c>
      <c r="B28" s="10">
        <v>2976</v>
      </c>
      <c r="C28" s="44">
        <v>2789.036</v>
      </c>
      <c r="D28" s="44">
        <v>7419.6</v>
      </c>
      <c r="E28" s="10">
        <v>5242.79</v>
      </c>
    </row>
    <row r="29" spans="1:5" ht="12.75">
      <c r="A29" s="17" t="s">
        <v>23</v>
      </c>
      <c r="B29" s="10">
        <v>4475.38</v>
      </c>
      <c r="C29" s="44">
        <v>3549.461</v>
      </c>
      <c r="D29" s="44">
        <v>5594.94</v>
      </c>
      <c r="E29" s="10">
        <v>4382.35</v>
      </c>
    </row>
    <row r="30" spans="1:5" ht="12.75">
      <c r="A30" s="17" t="s">
        <v>24</v>
      </c>
      <c r="B30" s="10">
        <v>3926.82</v>
      </c>
      <c r="C30" s="44">
        <v>6308.314</v>
      </c>
      <c r="D30" s="44">
        <v>9080.64</v>
      </c>
      <c r="E30" s="10">
        <v>6741.78</v>
      </c>
    </row>
    <row r="31" spans="1:5" ht="12.75">
      <c r="A31" s="17" t="s">
        <v>25</v>
      </c>
      <c r="B31" s="10">
        <v>8679.67</v>
      </c>
      <c r="C31" s="44">
        <v>8231.653</v>
      </c>
      <c r="D31" s="44">
        <v>17262.18</v>
      </c>
      <c r="E31" s="10">
        <v>12635.6</v>
      </c>
    </row>
    <row r="32" spans="1:5" ht="12.75">
      <c r="A32" s="17" t="s">
        <v>26</v>
      </c>
      <c r="B32" s="10">
        <v>1650.01</v>
      </c>
      <c r="C32" s="44">
        <v>3790.523</v>
      </c>
      <c r="D32" s="44">
        <v>6144.66</v>
      </c>
      <c r="E32" s="10">
        <v>4774.82</v>
      </c>
    </row>
    <row r="33" spans="1:5" ht="12.75">
      <c r="A33" s="16" t="s">
        <v>27</v>
      </c>
      <c r="B33" s="10">
        <v>3400.304</v>
      </c>
      <c r="C33" s="43">
        <v>4479.659</v>
      </c>
      <c r="D33" s="43">
        <v>14040</v>
      </c>
      <c r="E33" s="10">
        <v>10144.5</v>
      </c>
    </row>
    <row r="34" spans="1:5" ht="12.75">
      <c r="A34" s="15" t="s">
        <v>28</v>
      </c>
      <c r="B34" s="9">
        <v>87807.022</v>
      </c>
      <c r="C34" s="45">
        <v>59818.676</v>
      </c>
      <c r="D34" s="45">
        <v>84486.54</v>
      </c>
      <c r="E34" s="9">
        <v>67440.46</v>
      </c>
    </row>
    <row r="35" spans="1:5" ht="12.75">
      <c r="A35" s="18" t="s">
        <v>29</v>
      </c>
      <c r="B35" s="11">
        <v>12956.728</v>
      </c>
      <c r="C35" s="46">
        <v>9702.462</v>
      </c>
      <c r="D35" s="46">
        <v>11367.46</v>
      </c>
      <c r="E35" s="11">
        <v>9674.73</v>
      </c>
    </row>
    <row r="36" spans="1:5" ht="12.75">
      <c r="A36" s="17" t="s">
        <v>30</v>
      </c>
      <c r="B36" s="10">
        <v>22616.751</v>
      </c>
      <c r="C36" s="44">
        <v>15209.193</v>
      </c>
      <c r="D36" s="44">
        <v>14261.28</v>
      </c>
      <c r="E36" s="10">
        <v>11056.15</v>
      </c>
    </row>
    <row r="37" spans="1:5" ht="12.75">
      <c r="A37" s="17" t="s">
        <v>31</v>
      </c>
      <c r="B37" s="10">
        <v>13836.95</v>
      </c>
      <c r="C37" s="44">
        <v>10786.887</v>
      </c>
      <c r="D37" s="44">
        <v>21054.6</v>
      </c>
      <c r="E37" s="10">
        <v>15915.53</v>
      </c>
    </row>
    <row r="38" spans="1:5" ht="12.75">
      <c r="A38" s="17" t="s">
        <v>32</v>
      </c>
      <c r="B38" s="10">
        <v>20147.483</v>
      </c>
      <c r="C38" s="44">
        <v>9947.262</v>
      </c>
      <c r="D38" s="44">
        <v>16799.9</v>
      </c>
      <c r="E38" s="10">
        <v>13810.24</v>
      </c>
    </row>
    <row r="39" spans="1:5" ht="12.75">
      <c r="A39" s="17" t="s">
        <v>33</v>
      </c>
      <c r="B39" s="10">
        <v>7407.9</v>
      </c>
      <c r="C39" s="44">
        <v>2875.78</v>
      </c>
      <c r="D39" s="44">
        <v>6593.94</v>
      </c>
      <c r="E39" s="10">
        <v>5418.37</v>
      </c>
    </row>
    <row r="40" spans="1:5" ht="12.75">
      <c r="A40" s="17" t="s">
        <v>34</v>
      </c>
      <c r="B40" s="10">
        <v>6246</v>
      </c>
      <c r="C40" s="44">
        <v>6032.862</v>
      </c>
      <c r="D40" s="44">
        <v>8928.9</v>
      </c>
      <c r="E40" s="10">
        <v>7218.99</v>
      </c>
    </row>
    <row r="41" spans="1:5" ht="12.75">
      <c r="A41" s="16" t="s">
        <v>35</v>
      </c>
      <c r="B41" s="12">
        <v>4595.21</v>
      </c>
      <c r="C41" s="43">
        <v>5264.23</v>
      </c>
      <c r="D41" s="43">
        <v>5480.46</v>
      </c>
      <c r="E41" s="12">
        <v>4346.45</v>
      </c>
    </row>
    <row r="42" spans="1:5" ht="12.75">
      <c r="A42" s="15" t="s">
        <v>36</v>
      </c>
      <c r="B42" s="9">
        <v>51209.555</v>
      </c>
      <c r="C42" s="45">
        <v>62240.014</v>
      </c>
      <c r="D42" s="45">
        <v>98854.02</v>
      </c>
      <c r="E42" s="9">
        <v>79521.73</v>
      </c>
    </row>
    <row r="43" spans="1:5" ht="12.75">
      <c r="A43" s="17" t="s">
        <v>37</v>
      </c>
      <c r="B43" s="10">
        <v>2017.34</v>
      </c>
      <c r="C43" s="44">
        <v>2412.442</v>
      </c>
      <c r="D43" s="44">
        <v>4572.18</v>
      </c>
      <c r="E43" s="10">
        <v>4190.44</v>
      </c>
    </row>
    <row r="44" spans="1:5" ht="12.75">
      <c r="A44" s="17" t="s">
        <v>38</v>
      </c>
      <c r="B44" s="10">
        <v>5873.884</v>
      </c>
      <c r="C44" s="44">
        <v>13574.508</v>
      </c>
      <c r="D44" s="44">
        <v>13153.28</v>
      </c>
      <c r="E44" s="10">
        <v>10863.18</v>
      </c>
    </row>
    <row r="45" spans="1:5" ht="12.75">
      <c r="A45" s="17" t="s">
        <v>39</v>
      </c>
      <c r="B45" s="10">
        <v>3526.19</v>
      </c>
      <c r="C45" s="44">
        <v>2066.656</v>
      </c>
      <c r="D45" s="44">
        <v>6020.7</v>
      </c>
      <c r="E45" s="10">
        <v>5042.9</v>
      </c>
    </row>
    <row r="46" spans="1:5" ht="12.75">
      <c r="A46" s="17" t="s">
        <v>40</v>
      </c>
      <c r="B46" s="10">
        <v>2872.735</v>
      </c>
      <c r="C46" s="44">
        <v>2196.684</v>
      </c>
      <c r="D46" s="44">
        <v>4702.86</v>
      </c>
      <c r="E46" s="10">
        <v>3939.02</v>
      </c>
    </row>
    <row r="47" spans="1:5" ht="12.75">
      <c r="A47" s="17" t="s">
        <v>41</v>
      </c>
      <c r="B47" s="10">
        <v>6781.576</v>
      </c>
      <c r="C47" s="44">
        <v>6428.005</v>
      </c>
      <c r="D47" s="44">
        <v>9396</v>
      </c>
      <c r="E47" s="10">
        <v>7180.44</v>
      </c>
    </row>
    <row r="48" spans="1:5" ht="12.75">
      <c r="A48" s="17" t="s">
        <v>42</v>
      </c>
      <c r="B48" s="10">
        <v>8311.28</v>
      </c>
      <c r="C48" s="44">
        <v>12028.443</v>
      </c>
      <c r="D48" s="44">
        <v>12505.86</v>
      </c>
      <c r="E48" s="10">
        <v>9450.72</v>
      </c>
    </row>
    <row r="49" spans="1:5" ht="12.75">
      <c r="A49" s="17" t="s">
        <v>43</v>
      </c>
      <c r="B49" s="10">
        <v>3147.41</v>
      </c>
      <c r="C49" s="44">
        <v>4820.586</v>
      </c>
      <c r="D49" s="44">
        <v>11030.58</v>
      </c>
      <c r="E49" s="10">
        <v>10137.19</v>
      </c>
    </row>
    <row r="50" spans="1:5" ht="12.75">
      <c r="A50" s="17" t="s">
        <v>44</v>
      </c>
      <c r="B50" s="10">
        <v>5901.6</v>
      </c>
      <c r="C50" s="44">
        <v>4502.355</v>
      </c>
      <c r="D50" s="44">
        <v>8187.28</v>
      </c>
      <c r="E50" s="10">
        <v>6441.05</v>
      </c>
    </row>
    <row r="51" spans="1:5" ht="12.75">
      <c r="A51" s="17" t="s">
        <v>45</v>
      </c>
      <c r="B51" s="10">
        <v>1938.44</v>
      </c>
      <c r="C51" s="44">
        <v>1813.09</v>
      </c>
      <c r="D51" s="44">
        <v>2016.36</v>
      </c>
      <c r="E51" s="10">
        <v>1376.91</v>
      </c>
    </row>
    <row r="52" spans="1:5" ht="12.75">
      <c r="A52" s="17" t="s">
        <v>46</v>
      </c>
      <c r="B52" s="10">
        <v>2102.87</v>
      </c>
      <c r="C52" s="44">
        <v>2151.628</v>
      </c>
      <c r="D52" s="44">
        <v>5833.08</v>
      </c>
      <c r="E52" s="10">
        <v>4674.13</v>
      </c>
    </row>
    <row r="53" spans="1:5" ht="12.75">
      <c r="A53" s="16" t="s">
        <v>47</v>
      </c>
      <c r="B53" s="12">
        <v>8736.23</v>
      </c>
      <c r="C53" s="43">
        <v>10245.617</v>
      </c>
      <c r="D53" s="43">
        <v>21435.84</v>
      </c>
      <c r="E53" s="12">
        <v>16225.76</v>
      </c>
    </row>
    <row r="54" spans="1:3" ht="12.75">
      <c r="A54" s="35"/>
      <c r="B54" s="23"/>
      <c r="C54" s="23"/>
    </row>
    <row r="55" spans="1:4" ht="12.75">
      <c r="A55" s="35"/>
      <c r="B55" s="23"/>
      <c r="D55" s="23">
        <v>26</v>
      </c>
    </row>
    <row r="56" ht="14.25">
      <c r="A56" s="1" t="s">
        <v>178</v>
      </c>
    </row>
    <row r="57" ht="15.75">
      <c r="A57" s="14"/>
    </row>
    <row r="58" spans="1:6" ht="14.25">
      <c r="A58" s="89" t="s">
        <v>265</v>
      </c>
      <c r="F58" s="84" t="s">
        <v>203</v>
      </c>
    </row>
    <row r="59" spans="1:5" s="7" customFormat="1" ht="12.75" customHeight="1">
      <c r="A59" s="20"/>
      <c r="B59" s="179" t="s">
        <v>88</v>
      </c>
      <c r="C59" s="179" t="s">
        <v>89</v>
      </c>
      <c r="D59" s="179" t="s">
        <v>90</v>
      </c>
      <c r="E59" s="179" t="s">
        <v>149</v>
      </c>
    </row>
    <row r="60" spans="1:5" s="7" customFormat="1" ht="12.75">
      <c r="A60" s="21"/>
      <c r="B60" s="180"/>
      <c r="C60" s="180"/>
      <c r="D60" s="180"/>
      <c r="E60" s="180"/>
    </row>
    <row r="61" spans="1:5" ht="12.75">
      <c r="A61" s="15" t="s">
        <v>48</v>
      </c>
      <c r="B61" s="12">
        <v>132073.417</v>
      </c>
      <c r="C61" s="47">
        <v>39663.69</v>
      </c>
      <c r="D61" s="47">
        <v>83098.38</v>
      </c>
      <c r="E61" s="47">
        <v>68566.65</v>
      </c>
    </row>
    <row r="62" spans="1:5" ht="12.75">
      <c r="A62" s="17" t="s">
        <v>49</v>
      </c>
      <c r="B62" s="10">
        <v>6364.995</v>
      </c>
      <c r="C62" s="29">
        <v>3827.623</v>
      </c>
      <c r="D62" s="29">
        <v>13534.56</v>
      </c>
      <c r="E62" s="29">
        <v>9428.77</v>
      </c>
    </row>
    <row r="63" spans="1:5" ht="12.75">
      <c r="A63" s="17" t="s">
        <v>50</v>
      </c>
      <c r="B63" s="10">
        <v>2574.17</v>
      </c>
      <c r="C63" s="29">
        <v>674.401</v>
      </c>
      <c r="D63" s="29">
        <v>2205.36</v>
      </c>
      <c r="E63" s="29">
        <v>1839.18</v>
      </c>
    </row>
    <row r="64" spans="1:5" ht="12.75">
      <c r="A64" s="17" t="s">
        <v>51</v>
      </c>
      <c r="B64" s="10">
        <v>8586.533</v>
      </c>
      <c r="C64" s="29">
        <v>1514.355</v>
      </c>
      <c r="D64" s="29">
        <v>8429.4</v>
      </c>
      <c r="E64" s="29">
        <v>6532.67</v>
      </c>
    </row>
    <row r="65" spans="1:5" ht="12.75">
      <c r="A65" s="17" t="s">
        <v>52</v>
      </c>
      <c r="B65" s="10">
        <v>5353.68</v>
      </c>
      <c r="C65" s="29">
        <v>1303.808</v>
      </c>
      <c r="D65" s="29">
        <v>4131</v>
      </c>
      <c r="E65" s="29">
        <v>3102.41</v>
      </c>
    </row>
    <row r="66" spans="1:5" ht="12.75">
      <c r="A66" s="17" t="s">
        <v>53</v>
      </c>
      <c r="B66" s="10">
        <v>4390.73</v>
      </c>
      <c r="C66" s="29">
        <v>1457.515</v>
      </c>
      <c r="D66" s="29">
        <v>3130.38</v>
      </c>
      <c r="E66" s="29">
        <v>2582.24</v>
      </c>
    </row>
    <row r="67" spans="1:5" ht="12.75">
      <c r="A67" s="17" t="s">
        <v>54</v>
      </c>
      <c r="B67" s="10">
        <v>17589.49</v>
      </c>
      <c r="C67" s="29">
        <v>7866.122</v>
      </c>
      <c r="D67" s="29">
        <v>8916.48</v>
      </c>
      <c r="E67" s="29">
        <v>8301.18</v>
      </c>
    </row>
    <row r="68" spans="1:5" ht="12.75">
      <c r="A68" s="17" t="s">
        <v>55</v>
      </c>
      <c r="B68" s="10">
        <v>5113.301</v>
      </c>
      <c r="C68" s="29">
        <v>1731.116</v>
      </c>
      <c r="D68" s="29">
        <v>2754</v>
      </c>
      <c r="E68" s="29">
        <v>2354.43</v>
      </c>
    </row>
    <row r="69" spans="1:5" ht="12.75">
      <c r="A69" s="17" t="s">
        <v>56</v>
      </c>
      <c r="B69" s="10">
        <v>16390.06</v>
      </c>
      <c r="C69" s="29">
        <v>1694.682</v>
      </c>
      <c r="D69" s="29">
        <v>5490.72</v>
      </c>
      <c r="E69" s="29">
        <v>5103.11</v>
      </c>
    </row>
    <row r="70" spans="1:5" ht="12.75">
      <c r="A70" s="17" t="s">
        <v>57</v>
      </c>
      <c r="B70" s="10">
        <v>34433.608</v>
      </c>
      <c r="C70" s="29">
        <v>7765.868</v>
      </c>
      <c r="D70" s="29">
        <v>10881.82</v>
      </c>
      <c r="E70" s="29">
        <v>10786.1</v>
      </c>
    </row>
    <row r="71" spans="1:5" ht="12.75">
      <c r="A71" s="17" t="s">
        <v>58</v>
      </c>
      <c r="B71" s="10">
        <v>14472.59</v>
      </c>
      <c r="C71" s="29">
        <v>4251.586</v>
      </c>
      <c r="D71" s="29">
        <v>5613.84</v>
      </c>
      <c r="E71" s="29">
        <v>4875.95</v>
      </c>
    </row>
    <row r="72" spans="1:5" ht="12.75">
      <c r="A72" s="17" t="s">
        <v>59</v>
      </c>
      <c r="B72" s="10">
        <v>6471.77</v>
      </c>
      <c r="C72" s="29">
        <v>3589.202</v>
      </c>
      <c r="D72" s="29">
        <v>8503.58</v>
      </c>
      <c r="E72" s="29">
        <v>6347.42</v>
      </c>
    </row>
    <row r="73" spans="1:5" ht="12.75">
      <c r="A73" s="17" t="s">
        <v>60</v>
      </c>
      <c r="B73" s="10">
        <v>3952.91</v>
      </c>
      <c r="C73" s="29">
        <v>1907.652</v>
      </c>
      <c r="D73" s="29">
        <v>3552.12</v>
      </c>
      <c r="E73" s="29">
        <v>2635.78</v>
      </c>
    </row>
    <row r="74" spans="1:5" ht="12.75">
      <c r="A74" s="17" t="s">
        <v>61</v>
      </c>
      <c r="B74" s="10">
        <v>6379.58</v>
      </c>
      <c r="C74" s="29">
        <v>2079.77</v>
      </c>
      <c r="D74" s="29">
        <v>5955.12</v>
      </c>
      <c r="E74" s="29">
        <v>4677.44</v>
      </c>
    </row>
    <row r="75" spans="1:5" ht="12.75">
      <c r="A75" s="15" t="s">
        <v>62</v>
      </c>
      <c r="B75" s="9">
        <v>114131.663</v>
      </c>
      <c r="C75" s="47">
        <v>72742.081</v>
      </c>
      <c r="D75" s="47">
        <v>123943.32</v>
      </c>
      <c r="E75" s="47">
        <v>100098.5</v>
      </c>
    </row>
    <row r="76" spans="1:5" ht="12.75">
      <c r="A76" s="18" t="s">
        <v>63</v>
      </c>
      <c r="B76" s="11">
        <v>9769.92</v>
      </c>
      <c r="C76" s="53">
        <v>8472.754</v>
      </c>
      <c r="D76" s="29">
        <v>11794.14</v>
      </c>
      <c r="E76" s="29">
        <v>9305.27</v>
      </c>
    </row>
    <row r="77" spans="1:5" ht="12.75">
      <c r="A77" s="17" t="s">
        <v>64</v>
      </c>
      <c r="B77" s="10">
        <v>6606.9</v>
      </c>
      <c r="C77" s="29">
        <v>4581.503</v>
      </c>
      <c r="D77" s="29">
        <v>9205.38</v>
      </c>
      <c r="E77" s="29">
        <v>6506.37</v>
      </c>
    </row>
    <row r="78" spans="1:5" ht="12.75">
      <c r="A78" s="17" t="s">
        <v>65</v>
      </c>
      <c r="B78" s="10">
        <v>16505.114</v>
      </c>
      <c r="C78" s="29">
        <v>4530.506</v>
      </c>
      <c r="D78" s="29">
        <v>11559.24</v>
      </c>
      <c r="E78" s="29">
        <v>10800.56</v>
      </c>
    </row>
    <row r="79" spans="1:5" ht="12.75">
      <c r="A79" s="17" t="s">
        <v>66</v>
      </c>
      <c r="B79" s="10">
        <v>6248.58</v>
      </c>
      <c r="C79" s="29">
        <v>2534.369</v>
      </c>
      <c r="D79" s="29">
        <v>5187.78</v>
      </c>
      <c r="E79" s="29">
        <v>4342</v>
      </c>
    </row>
    <row r="80" spans="1:5" ht="12.75">
      <c r="A80" s="17" t="s">
        <v>67</v>
      </c>
      <c r="B80" s="10">
        <v>2470.03</v>
      </c>
      <c r="C80" s="29">
        <v>1563.144</v>
      </c>
      <c r="D80" s="29">
        <v>1558.98</v>
      </c>
      <c r="E80" s="29">
        <v>1277.31</v>
      </c>
    </row>
    <row r="81" spans="1:5" ht="12.75">
      <c r="A81" s="17" t="s">
        <v>68</v>
      </c>
      <c r="B81" s="10">
        <v>11162.846</v>
      </c>
      <c r="C81" s="29">
        <v>6861.034</v>
      </c>
      <c r="D81" s="29">
        <v>14778.18</v>
      </c>
      <c r="E81" s="29">
        <v>11641.34</v>
      </c>
    </row>
    <row r="82" spans="1:5" ht="12.75">
      <c r="A82" s="17" t="s">
        <v>69</v>
      </c>
      <c r="B82" s="10">
        <v>20007.311</v>
      </c>
      <c r="C82" s="29">
        <v>15016.889</v>
      </c>
      <c r="D82" s="29">
        <v>24941.52</v>
      </c>
      <c r="E82" s="29">
        <v>19312.54</v>
      </c>
    </row>
    <row r="83" spans="1:5" ht="12.75">
      <c r="A83" s="17" t="s">
        <v>70</v>
      </c>
      <c r="B83" s="10">
        <v>10206.8</v>
      </c>
      <c r="C83" s="29">
        <v>5176.407</v>
      </c>
      <c r="D83" s="29">
        <v>9903.06</v>
      </c>
      <c r="E83" s="29">
        <v>8232.73</v>
      </c>
    </row>
    <row r="84" spans="1:5" ht="12.75">
      <c r="A84" s="17" t="s">
        <v>71</v>
      </c>
      <c r="B84" s="10">
        <v>5405.65</v>
      </c>
      <c r="C84" s="29">
        <v>2941.658</v>
      </c>
      <c r="D84" s="29">
        <v>5562</v>
      </c>
      <c r="E84" s="29">
        <v>4171.26</v>
      </c>
    </row>
    <row r="85" spans="1:5" ht="12.75">
      <c r="A85" s="17" t="s">
        <v>72</v>
      </c>
      <c r="B85" s="10">
        <v>4420.31</v>
      </c>
      <c r="C85" s="29">
        <v>4127.364</v>
      </c>
      <c r="D85" s="29">
        <v>9105.48</v>
      </c>
      <c r="E85" s="29">
        <v>7180.55</v>
      </c>
    </row>
    <row r="86" spans="1:5" ht="12.75">
      <c r="A86" s="17" t="s">
        <v>73</v>
      </c>
      <c r="B86" s="10">
        <v>2749.552</v>
      </c>
      <c r="C86" s="29">
        <v>2420.047</v>
      </c>
      <c r="D86" s="29">
        <v>3051.22</v>
      </c>
      <c r="E86" s="29">
        <v>2264.26</v>
      </c>
    </row>
    <row r="87" spans="1:5" ht="12.75">
      <c r="A87" s="17" t="s">
        <v>74</v>
      </c>
      <c r="B87" s="10">
        <v>4508.91</v>
      </c>
      <c r="C87" s="29">
        <v>3755.269</v>
      </c>
      <c r="D87" s="29">
        <v>4952.58</v>
      </c>
      <c r="E87" s="29">
        <v>3549.43</v>
      </c>
    </row>
    <row r="88" spans="1:5" ht="12.75">
      <c r="A88" s="16" t="s">
        <v>75</v>
      </c>
      <c r="B88" s="10">
        <v>14069.74</v>
      </c>
      <c r="C88" s="30">
        <v>10761.137</v>
      </c>
      <c r="D88" s="30">
        <v>12343.76</v>
      </c>
      <c r="E88" s="30">
        <v>11514.89</v>
      </c>
    </row>
    <row r="89" spans="1:5" ht="12.75">
      <c r="A89" s="15" t="s">
        <v>76</v>
      </c>
      <c r="B89" s="9">
        <v>151632.846</v>
      </c>
      <c r="C89" s="47">
        <v>56637.431</v>
      </c>
      <c r="D89" s="47">
        <v>108438.5</v>
      </c>
      <c r="E89" s="47">
        <v>93838.8</v>
      </c>
    </row>
    <row r="90" spans="1:5" ht="12.75">
      <c r="A90" s="17" t="s">
        <v>77</v>
      </c>
      <c r="B90" s="10">
        <v>6592.01</v>
      </c>
      <c r="C90" s="29">
        <v>4167.089</v>
      </c>
      <c r="D90" s="29">
        <v>4641.3</v>
      </c>
      <c r="E90" s="29">
        <v>4048.06</v>
      </c>
    </row>
    <row r="91" spans="1:5" ht="12.75">
      <c r="A91" s="17" t="s">
        <v>78</v>
      </c>
      <c r="B91" s="10">
        <v>6680.62</v>
      </c>
      <c r="C91" s="29">
        <v>3784.75</v>
      </c>
      <c r="D91" s="29">
        <v>9489.96</v>
      </c>
      <c r="E91" s="29">
        <v>6835.41</v>
      </c>
    </row>
    <row r="92" spans="1:5" ht="12.75">
      <c r="A92" s="17" t="s">
        <v>79</v>
      </c>
      <c r="B92" s="10">
        <v>8118.505</v>
      </c>
      <c r="C92" s="29">
        <v>4066.302</v>
      </c>
      <c r="D92" s="29">
        <v>11464.28</v>
      </c>
      <c r="E92" s="29">
        <v>8649.41</v>
      </c>
    </row>
    <row r="93" spans="1:5" ht="12.75">
      <c r="A93" s="17" t="s">
        <v>80</v>
      </c>
      <c r="B93" s="10">
        <v>3516.6</v>
      </c>
      <c r="C93" s="29">
        <v>1626.418</v>
      </c>
      <c r="D93" s="29">
        <v>3687.12</v>
      </c>
      <c r="E93" s="29">
        <v>3318.16</v>
      </c>
    </row>
    <row r="94" spans="1:5" ht="12.75">
      <c r="A94" s="17" t="s">
        <v>81</v>
      </c>
      <c r="B94" s="10">
        <v>6238.63</v>
      </c>
      <c r="C94" s="29">
        <v>2901.081</v>
      </c>
      <c r="D94" s="29">
        <v>6454.08</v>
      </c>
      <c r="E94" s="29">
        <v>6030.96</v>
      </c>
    </row>
    <row r="95" spans="1:5" ht="12.75">
      <c r="A95" s="17" t="s">
        <v>82</v>
      </c>
      <c r="B95" s="10">
        <v>22346.474</v>
      </c>
      <c r="C95" s="29">
        <v>8304.14</v>
      </c>
      <c r="D95" s="29">
        <v>16585.4</v>
      </c>
      <c r="E95" s="29">
        <v>15388.93</v>
      </c>
    </row>
    <row r="96" spans="1:5" ht="12.75">
      <c r="A96" s="17" t="s">
        <v>83</v>
      </c>
      <c r="B96" s="10">
        <v>22874.72</v>
      </c>
      <c r="C96" s="29">
        <v>7636.426</v>
      </c>
      <c r="D96" s="29">
        <v>15019.44</v>
      </c>
      <c r="E96" s="29">
        <v>13202.95</v>
      </c>
    </row>
    <row r="97" spans="1:5" ht="12.75">
      <c r="A97" s="17" t="s">
        <v>84</v>
      </c>
      <c r="B97" s="10">
        <v>20716.065</v>
      </c>
      <c r="C97" s="29">
        <v>5410.444</v>
      </c>
      <c r="D97" s="29">
        <v>8254.44</v>
      </c>
      <c r="E97" s="29">
        <v>6864.88</v>
      </c>
    </row>
    <row r="98" spans="1:5" ht="12.75">
      <c r="A98" s="17" t="s">
        <v>85</v>
      </c>
      <c r="B98" s="10">
        <v>6575.74</v>
      </c>
      <c r="C98" s="29">
        <v>2131.847</v>
      </c>
      <c r="D98" s="29">
        <v>3052.08</v>
      </c>
      <c r="E98" s="29">
        <v>2346.68</v>
      </c>
    </row>
    <row r="99" spans="1:5" ht="12.75">
      <c r="A99" s="17" t="s">
        <v>86</v>
      </c>
      <c r="B99" s="10">
        <v>15907.44</v>
      </c>
      <c r="C99" s="29">
        <v>6483.213</v>
      </c>
      <c r="D99" s="29">
        <v>15134.8</v>
      </c>
      <c r="E99" s="29">
        <v>13372.25</v>
      </c>
    </row>
    <row r="100" spans="1:5" ht="12.75">
      <c r="A100" s="16" t="s">
        <v>87</v>
      </c>
      <c r="B100" s="12">
        <v>32066.042</v>
      </c>
      <c r="C100" s="30">
        <v>10125.731</v>
      </c>
      <c r="D100" s="30">
        <v>14655.6</v>
      </c>
      <c r="E100" s="30">
        <v>13781.11</v>
      </c>
    </row>
    <row r="101" spans="1:5" ht="12.75">
      <c r="A101" s="35"/>
      <c r="B101" s="92"/>
      <c r="C101" s="92"/>
      <c r="D101" s="92"/>
      <c r="E101" s="92"/>
    </row>
    <row r="102" spans="1:5" ht="12.75">
      <c r="A102" s="19" t="s">
        <v>172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2"/>
      <c r="E103" s="32"/>
    </row>
    <row r="104" spans="1:5" ht="12.75">
      <c r="A104" s="19" t="s">
        <v>92</v>
      </c>
      <c r="B104" s="13"/>
      <c r="C104"/>
      <c r="D104" s="32"/>
      <c r="E104" s="32"/>
    </row>
    <row r="105" spans="1:5" ht="12.75">
      <c r="A105" s="19" t="s">
        <v>93</v>
      </c>
      <c r="B105" s="13"/>
      <c r="C105"/>
      <c r="D105" s="32"/>
      <c r="E105" s="32"/>
    </row>
    <row r="106" spans="1:5" ht="12.75">
      <c r="A106" s="7"/>
      <c r="B106" s="13"/>
      <c r="C106"/>
      <c r="D106" s="32"/>
      <c r="E106" s="32"/>
    </row>
    <row r="107" spans="2:5" ht="12.75">
      <c r="B107" s="13"/>
      <c r="C107"/>
      <c r="D107" s="32"/>
      <c r="E107" s="32"/>
    </row>
    <row r="108" spans="2:5" ht="12.75">
      <c r="B108" s="13"/>
      <c r="C108"/>
      <c r="E108" s="32"/>
    </row>
    <row r="109" spans="2:5" ht="12.75">
      <c r="B109" s="13"/>
      <c r="C109"/>
      <c r="D109" s="52"/>
      <c r="E109" s="52"/>
    </row>
    <row r="110" spans="2:5" ht="12.75">
      <c r="B110" s="13"/>
      <c r="C110"/>
      <c r="D110" s="52"/>
      <c r="E110" s="52"/>
    </row>
    <row r="111" spans="2:5" ht="12.75">
      <c r="B111" s="13"/>
      <c r="D111" s="52">
        <v>27</v>
      </c>
      <c r="E111" s="52"/>
    </row>
    <row r="112" spans="2:4" ht="12.75">
      <c r="B112" s="13"/>
      <c r="C112"/>
      <c r="D112" s="52"/>
    </row>
    <row r="113" spans="2:4" ht="12.75">
      <c r="B113" s="13"/>
      <c r="C113" s="13"/>
      <c r="D113" s="52"/>
    </row>
    <row r="114" spans="2:4" ht="12.75">
      <c r="B114" s="13"/>
      <c r="C114" s="13"/>
      <c r="D114" s="52"/>
    </row>
    <row r="115" spans="2:4" ht="12.75">
      <c r="B115" s="13"/>
      <c r="C115" s="13"/>
      <c r="D115" s="52"/>
    </row>
    <row r="116" spans="2:4" ht="12.75">
      <c r="B116" s="13"/>
      <c r="D116" s="52"/>
    </row>
    <row r="117" spans="2:4" ht="12.75">
      <c r="B117" s="13"/>
      <c r="D117" s="52"/>
    </row>
    <row r="118" spans="2:4" ht="12.75">
      <c r="B118" s="13"/>
      <c r="D118" s="52"/>
    </row>
    <row r="119" spans="2:4" ht="12.75">
      <c r="B119" s="13"/>
      <c r="D119" s="52"/>
    </row>
    <row r="120" spans="2:4" ht="12.75">
      <c r="B120" s="13"/>
      <c r="D120" s="52"/>
    </row>
    <row r="121" spans="2:4" ht="12.75">
      <c r="B121" s="13"/>
      <c r="D121" s="52"/>
    </row>
    <row r="122" spans="2:4" ht="12.75">
      <c r="B122" s="13"/>
      <c r="D122" s="52"/>
    </row>
    <row r="123" spans="2:5" ht="12.75">
      <c r="B123" s="13"/>
      <c r="D123" s="52"/>
      <c r="E123" s="13"/>
    </row>
    <row r="124" spans="2:5" ht="12.75">
      <c r="B124" s="13"/>
      <c r="D124" s="52"/>
      <c r="E124" s="13"/>
    </row>
    <row r="125" spans="2:5" ht="12.75">
      <c r="B125" s="13"/>
      <c r="D125" s="52"/>
      <c r="E125" s="13"/>
    </row>
    <row r="126" spans="2:5" ht="12.75">
      <c r="B126" s="13"/>
      <c r="D126" s="52"/>
      <c r="E126" s="13"/>
    </row>
    <row r="127" spans="2:5" ht="12.75">
      <c r="B127" s="13"/>
      <c r="D127" s="52"/>
      <c r="E127" s="13"/>
    </row>
    <row r="128" spans="2:5" ht="12.75">
      <c r="B128" s="13"/>
      <c r="D128" s="52"/>
      <c r="E128" s="13"/>
    </row>
    <row r="129" spans="2:5" ht="12.75">
      <c r="B129" s="13"/>
      <c r="D129" s="52"/>
      <c r="E129" s="13"/>
    </row>
    <row r="130" spans="2:5" ht="12.75">
      <c r="B130" s="13"/>
      <c r="D130" s="52"/>
      <c r="E130" s="13"/>
    </row>
    <row r="131" spans="2:5" ht="12.75">
      <c r="B131" s="13"/>
      <c r="D131" s="52"/>
      <c r="E131" s="13"/>
    </row>
    <row r="132" spans="2:5" ht="12.75">
      <c r="B132" s="13"/>
      <c r="D132" s="52"/>
      <c r="E132" s="13"/>
    </row>
    <row r="133" spans="2:5" ht="12.75">
      <c r="B133" s="13"/>
      <c r="D133" s="52"/>
      <c r="E133" s="13"/>
    </row>
    <row r="134" spans="2:5" ht="12.75">
      <c r="B134" s="13"/>
      <c r="D134" s="52"/>
      <c r="E134" s="13"/>
    </row>
    <row r="135" spans="2:5" ht="12.75">
      <c r="B135" s="13"/>
      <c r="D135" s="52"/>
      <c r="E135" s="13"/>
    </row>
    <row r="136" spans="2:5" ht="12.75">
      <c r="B136" s="13"/>
      <c r="D136" s="52"/>
      <c r="E136" s="13"/>
    </row>
    <row r="137" spans="2:5" ht="12.75">
      <c r="B137" s="13"/>
      <c r="D137" s="52"/>
      <c r="E137" s="13"/>
    </row>
    <row r="138" spans="2:5" ht="12.75">
      <c r="B138" s="13"/>
      <c r="D138" s="52"/>
      <c r="E138" s="13"/>
    </row>
    <row r="139" spans="2:5" ht="12.75">
      <c r="B139" s="13"/>
      <c r="D139" s="52"/>
      <c r="E139" s="13"/>
    </row>
    <row r="140" spans="2:5" ht="12.75">
      <c r="B140" s="13"/>
      <c r="D140" s="52"/>
      <c r="E140" s="13"/>
    </row>
    <row r="141" spans="2:5" ht="12.75">
      <c r="B141" s="13"/>
      <c r="D141" s="52"/>
      <c r="E141" s="13"/>
    </row>
    <row r="142" spans="2:5" ht="12.75">
      <c r="B142" s="13"/>
      <c r="D142" s="52"/>
      <c r="E142" s="13"/>
    </row>
    <row r="143" spans="2:5" ht="12.75">
      <c r="B143" s="13"/>
      <c r="D143" s="52"/>
      <c r="E143" s="13"/>
    </row>
    <row r="144" spans="2:5" ht="12.75">
      <c r="B144" s="13"/>
      <c r="D144" s="52"/>
      <c r="E144" s="13"/>
    </row>
    <row r="145" spans="2:5" ht="12.75">
      <c r="B145" s="13"/>
      <c r="D145" s="52"/>
      <c r="E145" s="13"/>
    </row>
    <row r="146" spans="2:5" ht="12.75">
      <c r="B146" s="13"/>
      <c r="D146" s="52"/>
      <c r="E146" s="13"/>
    </row>
    <row r="147" spans="2:5" ht="12.75">
      <c r="B147" s="13"/>
      <c r="D147" s="52"/>
      <c r="E147" s="13"/>
    </row>
    <row r="148" spans="2:5" ht="12.75">
      <c r="B148" s="13"/>
      <c r="D148" s="52"/>
      <c r="E148" s="13"/>
    </row>
    <row r="149" spans="2:5" ht="12.75">
      <c r="B149" s="13"/>
      <c r="D149" s="52"/>
      <c r="E149" s="13"/>
    </row>
    <row r="150" spans="2:5" ht="12.75">
      <c r="B150" s="13"/>
      <c r="D150" s="52"/>
      <c r="E150" s="13"/>
    </row>
    <row r="151" spans="2:5" ht="12.75">
      <c r="B151" s="13"/>
      <c r="D151" s="52"/>
      <c r="E151" s="13"/>
    </row>
    <row r="152" spans="2:5" ht="12.75">
      <c r="B152" s="13"/>
      <c r="D152" s="52"/>
      <c r="E152" s="13"/>
    </row>
    <row r="153" spans="2:5" ht="12.75">
      <c r="B153" s="13"/>
      <c r="D153" s="52"/>
      <c r="E153" s="13"/>
    </row>
    <row r="154" spans="2:5" ht="12.75">
      <c r="B154" s="13"/>
      <c r="D154" s="52"/>
      <c r="E154" s="13"/>
    </row>
    <row r="155" spans="2:5" ht="12.75">
      <c r="B155" s="13"/>
      <c r="D155" s="52"/>
      <c r="E155" s="13"/>
    </row>
    <row r="156" spans="2:5" ht="12.75">
      <c r="B156" s="13"/>
      <c r="D156" s="52"/>
      <c r="E156" s="13"/>
    </row>
    <row r="157" spans="2:5" ht="12.75">
      <c r="B157" s="13"/>
      <c r="D157" s="52"/>
      <c r="E157" s="13"/>
    </row>
    <row r="158" spans="2:5" ht="12.75">
      <c r="B158" s="13"/>
      <c r="D158" s="52"/>
      <c r="E158" s="13"/>
    </row>
    <row r="159" spans="2:5" ht="12.75">
      <c r="B159" s="13"/>
      <c r="D159" s="52"/>
      <c r="E159" s="13"/>
    </row>
    <row r="160" spans="2:5" ht="12.75">
      <c r="B160" s="13"/>
      <c r="D160" s="52"/>
      <c r="E160" s="13"/>
    </row>
    <row r="161" spans="2:5" ht="12.75">
      <c r="B161" s="13"/>
      <c r="D161" s="52"/>
      <c r="E161" s="13"/>
    </row>
    <row r="162" spans="2:5" ht="12.75">
      <c r="B162" s="13"/>
      <c r="D162" s="52"/>
      <c r="E162" s="13"/>
    </row>
    <row r="163" spans="2:5" ht="12.75">
      <c r="B163" s="13"/>
      <c r="D163" s="52"/>
      <c r="E163" s="13"/>
    </row>
    <row r="164" spans="2:5" ht="12.75">
      <c r="B164" s="13"/>
      <c r="D164" s="52"/>
      <c r="E164" s="13"/>
    </row>
    <row r="165" spans="2:5" ht="12.75">
      <c r="B165" s="13"/>
      <c r="D165" s="52"/>
      <c r="E165" s="13"/>
    </row>
    <row r="166" spans="2:5" ht="12.75">
      <c r="B166" s="13"/>
      <c r="D166" s="52"/>
      <c r="E166" s="13"/>
    </row>
    <row r="167" spans="2:5" ht="12.75">
      <c r="B167" s="13"/>
      <c r="D167" s="52"/>
      <c r="E167" s="13"/>
    </row>
    <row r="168" spans="2:5" ht="12.75">
      <c r="B168" s="13"/>
      <c r="D168" s="52"/>
      <c r="E168" s="13"/>
    </row>
    <row r="169" spans="2:5" ht="12.75">
      <c r="B169" s="13"/>
      <c r="D169" s="52"/>
      <c r="E169" s="13"/>
    </row>
    <row r="170" spans="2:5" ht="12.75">
      <c r="B170" s="13"/>
      <c r="D170" s="52"/>
      <c r="E170" s="13"/>
    </row>
    <row r="171" spans="2:5" ht="12.75">
      <c r="B171" s="13"/>
      <c r="D171" s="52"/>
      <c r="E171" s="13"/>
    </row>
    <row r="172" spans="2:5" ht="12.75">
      <c r="B172" s="13"/>
      <c r="D172" s="52"/>
      <c r="E172" s="13"/>
    </row>
    <row r="173" spans="2:5" ht="12.75">
      <c r="B173" s="13"/>
      <c r="D173" s="52"/>
      <c r="E173" s="13"/>
    </row>
    <row r="174" spans="2:5" ht="12.75">
      <c r="B174" s="13"/>
      <c r="D174" s="52"/>
      <c r="E174" s="13"/>
    </row>
    <row r="175" spans="2:5" ht="12.75">
      <c r="B175" s="13"/>
      <c r="D175" s="52"/>
      <c r="E175" s="13"/>
    </row>
    <row r="176" spans="2:5" ht="12.75">
      <c r="B176" s="13"/>
      <c r="D176" s="52"/>
      <c r="E176" s="13"/>
    </row>
    <row r="177" spans="2:5" ht="12.75">
      <c r="B177" s="13"/>
      <c r="D177" s="52"/>
      <c r="E177" s="13"/>
    </row>
    <row r="178" spans="2:5" ht="12.75">
      <c r="B178" s="13"/>
      <c r="D178" s="52"/>
      <c r="E178" s="13"/>
    </row>
    <row r="179" spans="2:5" ht="12.75">
      <c r="B179" s="13"/>
      <c r="D179" s="52"/>
      <c r="E179" s="13"/>
    </row>
    <row r="180" spans="2:5" ht="12.75">
      <c r="B180" s="13"/>
      <c r="D180" s="52"/>
      <c r="E180" s="13"/>
    </row>
    <row r="181" spans="2:5" ht="12.75">
      <c r="B181" s="13"/>
      <c r="D181" s="52"/>
      <c r="E181" s="13"/>
    </row>
    <row r="182" spans="2:5" ht="12.75">
      <c r="B182" s="13"/>
      <c r="D182" s="52"/>
      <c r="E182" s="13"/>
    </row>
    <row r="183" spans="2:5" ht="12.75">
      <c r="B183" s="13"/>
      <c r="D183" s="52"/>
      <c r="E183" s="13"/>
    </row>
    <row r="184" spans="2:5" ht="12.75">
      <c r="B184" s="13"/>
      <c r="D184" s="52"/>
      <c r="E184" s="13"/>
    </row>
    <row r="185" spans="2:5" ht="12.75">
      <c r="B185" s="13"/>
      <c r="D185" s="52"/>
      <c r="E185" s="13"/>
    </row>
    <row r="186" spans="2:5" ht="12.75">
      <c r="B186" s="13"/>
      <c r="D186" s="52"/>
      <c r="E186" s="13"/>
    </row>
    <row r="187" spans="2:5" ht="12.75">
      <c r="B187" s="13"/>
      <c r="D187" s="52"/>
      <c r="E187" s="13"/>
    </row>
    <row r="188" spans="2:5" ht="12.75">
      <c r="B188" s="13"/>
      <c r="D188" s="52"/>
      <c r="E188" s="13"/>
    </row>
    <row r="189" spans="2:5" ht="12.75">
      <c r="B189" s="13"/>
      <c r="D189" s="52"/>
      <c r="E189" s="13"/>
    </row>
    <row r="190" spans="2:5" ht="12.75">
      <c r="B190" s="13"/>
      <c r="D190" s="52"/>
      <c r="E190" s="13"/>
    </row>
    <row r="191" spans="2:5" ht="12.75">
      <c r="B191" s="13"/>
      <c r="D191" s="52"/>
      <c r="E191" s="13"/>
    </row>
    <row r="192" spans="2:5" ht="12.75">
      <c r="B192" s="13"/>
      <c r="D192" s="52"/>
      <c r="E192" s="13"/>
    </row>
    <row r="193" spans="2:5" ht="12.75">
      <c r="B193" s="13"/>
      <c r="D193" s="52"/>
      <c r="E193" s="13"/>
    </row>
    <row r="194" spans="2:5" ht="12.75">
      <c r="B194" s="13"/>
      <c r="D194" s="52"/>
      <c r="E194" s="13"/>
    </row>
    <row r="195" spans="2:5" ht="12.75">
      <c r="B195" s="13"/>
      <c r="D195" s="52"/>
      <c r="E195" s="13"/>
    </row>
    <row r="196" spans="2:5" ht="12.75">
      <c r="B196" s="13"/>
      <c r="D196" s="52"/>
      <c r="E196" s="13"/>
    </row>
    <row r="197" spans="2:5" ht="12.75">
      <c r="B197" s="13"/>
      <c r="D197" s="52"/>
      <c r="E197" s="13"/>
    </row>
    <row r="198" spans="2:5" ht="12.75">
      <c r="B198" s="13"/>
      <c r="D198" s="52"/>
      <c r="E198" s="13"/>
    </row>
    <row r="199" spans="2:5" ht="12.75">
      <c r="B199" s="13"/>
      <c r="D199" s="52"/>
      <c r="E199" s="13"/>
    </row>
    <row r="200" spans="2:5" ht="12.75">
      <c r="B200" s="13"/>
      <c r="D200" s="52"/>
      <c r="E200" s="13"/>
    </row>
    <row r="201" spans="2:5" ht="12.75">
      <c r="B201" s="13"/>
      <c r="D201" s="52"/>
      <c r="E201" s="13"/>
    </row>
    <row r="202" spans="2:5" ht="12.75">
      <c r="B202" s="13"/>
      <c r="D202" s="52"/>
      <c r="E202" s="13"/>
    </row>
    <row r="203" spans="2:5" ht="12.75">
      <c r="B203" s="13"/>
      <c r="D203" s="52"/>
      <c r="E203" s="13"/>
    </row>
    <row r="204" spans="2:5" ht="12.75">
      <c r="B204" s="13"/>
      <c r="D204" s="52"/>
      <c r="E204" s="13"/>
    </row>
    <row r="205" spans="2:5" ht="12.75">
      <c r="B205" s="13"/>
      <c r="D205" s="52"/>
      <c r="E205" s="13"/>
    </row>
    <row r="206" spans="2:5" ht="12.75">
      <c r="B206" s="13"/>
      <c r="D206" s="52"/>
      <c r="E206" s="13"/>
    </row>
    <row r="207" spans="2:5" ht="12.75">
      <c r="B207" s="13"/>
      <c r="D207" s="52"/>
      <c r="E207" s="13"/>
    </row>
    <row r="208" spans="2:5" ht="12.75">
      <c r="B208" s="13"/>
      <c r="D208" s="52"/>
      <c r="E208" s="13"/>
    </row>
    <row r="209" spans="2:5" ht="12.75">
      <c r="B209" s="13"/>
      <c r="D209" s="52"/>
      <c r="E209" s="13"/>
    </row>
    <row r="210" spans="2:5" ht="12.75">
      <c r="B210" s="13"/>
      <c r="D210" s="52"/>
      <c r="E210" s="13"/>
    </row>
    <row r="211" spans="2:5" ht="12.75">
      <c r="B211" s="13"/>
      <c r="D211" s="52"/>
      <c r="E211" s="13"/>
    </row>
    <row r="212" spans="2:5" ht="12.75">
      <c r="B212" s="13"/>
      <c r="D212" s="52"/>
      <c r="E212" s="13"/>
    </row>
    <row r="213" spans="2:5" ht="12.75">
      <c r="B213" s="13"/>
      <c r="D213" s="52"/>
      <c r="E213" s="13"/>
    </row>
    <row r="214" spans="2:5" ht="12.75">
      <c r="B214" s="13"/>
      <c r="D214" s="52"/>
      <c r="E214" s="13"/>
    </row>
    <row r="215" spans="2:5" ht="12.75">
      <c r="B215" s="13"/>
      <c r="D215" s="52"/>
      <c r="E215" s="13"/>
    </row>
    <row r="216" spans="2:5" ht="12.75">
      <c r="B216" s="13"/>
      <c r="D216" s="52"/>
      <c r="E216" s="13"/>
    </row>
    <row r="217" spans="2:5" ht="12.75">
      <c r="B217" s="13"/>
      <c r="D217" s="52"/>
      <c r="E217" s="13"/>
    </row>
    <row r="218" spans="2:5" ht="12.75">
      <c r="B218" s="13"/>
      <c r="D218" s="52"/>
      <c r="E218" s="13"/>
    </row>
    <row r="219" spans="2:5" ht="12.75">
      <c r="B219" s="13"/>
      <c r="D219" s="52"/>
      <c r="E219" s="13"/>
    </row>
    <row r="220" spans="2:5" ht="12.75">
      <c r="B220" s="13"/>
      <c r="D220" s="52"/>
      <c r="E220" s="13"/>
    </row>
    <row r="221" spans="2:5" ht="12.75">
      <c r="B221" s="13"/>
      <c r="D221" s="52"/>
      <c r="E221" s="13"/>
    </row>
    <row r="222" spans="2:5" ht="12.75">
      <c r="B222" s="13"/>
      <c r="D222" s="52"/>
      <c r="E222" s="13"/>
    </row>
    <row r="223" spans="2:5" ht="12.75">
      <c r="B223" s="13"/>
      <c r="D223" s="52"/>
      <c r="E223" s="13"/>
    </row>
    <row r="224" spans="2:5" ht="12.75">
      <c r="B224" s="13"/>
      <c r="D224" s="52"/>
      <c r="E224" s="13"/>
    </row>
    <row r="225" spans="2:5" ht="12.75">
      <c r="B225" s="13"/>
      <c r="D225" s="52"/>
      <c r="E225" s="13"/>
    </row>
    <row r="226" spans="2:5" ht="12.75">
      <c r="B226" s="13"/>
      <c r="D226" s="52"/>
      <c r="E226" s="13"/>
    </row>
    <row r="227" spans="2:5" ht="12.75">
      <c r="B227" s="13"/>
      <c r="D227" s="52"/>
      <c r="E227" s="13"/>
    </row>
    <row r="228" spans="2:5" ht="12.75">
      <c r="B228" s="13"/>
      <c r="D228" s="52"/>
      <c r="E228" s="13"/>
    </row>
    <row r="229" spans="2:5" ht="12.75">
      <c r="B229" s="13"/>
      <c r="D229" s="52"/>
      <c r="E229" s="13"/>
    </row>
    <row r="230" spans="2:5" ht="12.75">
      <c r="B230" s="13"/>
      <c r="D230" s="52"/>
      <c r="E230" s="13"/>
    </row>
    <row r="231" spans="2:5" ht="12.75">
      <c r="B231" s="13"/>
      <c r="D231" s="52"/>
      <c r="E231" s="13"/>
    </row>
    <row r="232" spans="2:5" ht="12.75">
      <c r="B232" s="13"/>
      <c r="D232" s="52"/>
      <c r="E232" s="13"/>
    </row>
    <row r="233" spans="2:5" ht="12.75">
      <c r="B233" s="13"/>
      <c r="D233" s="52"/>
      <c r="E233" s="13"/>
    </row>
    <row r="234" spans="2:5" ht="12.75">
      <c r="B234" s="13"/>
      <c r="D234" s="52"/>
      <c r="E234" s="13"/>
    </row>
    <row r="235" spans="2:5" ht="12.75">
      <c r="B235" s="13"/>
      <c r="D235" s="52"/>
      <c r="E235" s="13"/>
    </row>
    <row r="236" spans="2:5" ht="12.75">
      <c r="B236" s="13"/>
      <c r="D236" s="52"/>
      <c r="E236" s="13"/>
    </row>
    <row r="237" spans="2:5" ht="12.75">
      <c r="B237" s="13"/>
      <c r="D237" s="52"/>
      <c r="E237" s="13"/>
    </row>
    <row r="238" spans="2:5" ht="12.75">
      <c r="B238" s="13"/>
      <c r="D238" s="52"/>
      <c r="E238" s="13"/>
    </row>
    <row r="239" spans="2:5" ht="12.75">
      <c r="B239" s="13"/>
      <c r="D239" s="52"/>
      <c r="E239" s="13"/>
    </row>
    <row r="240" spans="2:5" ht="12.75">
      <c r="B240" s="13"/>
      <c r="D240" s="52"/>
      <c r="E240" s="13"/>
    </row>
    <row r="241" spans="2:5" ht="12.75">
      <c r="B241" s="13"/>
      <c r="D241" s="52"/>
      <c r="E241" s="13"/>
    </row>
    <row r="242" spans="2:5" ht="12.75">
      <c r="B242" s="13"/>
      <c r="D242" s="52"/>
      <c r="E242" s="13"/>
    </row>
    <row r="243" spans="2:5" ht="12.75">
      <c r="B243" s="13"/>
      <c r="D243" s="52"/>
      <c r="E243" s="13"/>
    </row>
    <row r="244" spans="2:5" ht="12.75">
      <c r="B244" s="13"/>
      <c r="D244" s="52"/>
      <c r="E244" s="13"/>
    </row>
    <row r="245" spans="2:5" ht="12.75">
      <c r="B245" s="13"/>
      <c r="D245" s="52"/>
      <c r="E245" s="13"/>
    </row>
    <row r="246" spans="2:5" ht="12.75">
      <c r="B246" s="13"/>
      <c r="D246" s="52"/>
      <c r="E246" s="13"/>
    </row>
    <row r="247" spans="2:5" ht="12.75">
      <c r="B247" s="13"/>
      <c r="D247" s="52"/>
      <c r="E247" s="13"/>
    </row>
    <row r="248" spans="2:5" ht="12.75">
      <c r="B248" s="13"/>
      <c r="D248" s="52"/>
      <c r="E248" s="13"/>
    </row>
    <row r="249" spans="2:5" ht="12.75">
      <c r="B249" s="13"/>
      <c r="D249" s="52"/>
      <c r="E249" s="13"/>
    </row>
    <row r="250" spans="2:5" ht="12.75">
      <c r="B250" s="13"/>
      <c r="D250" s="52"/>
      <c r="E250" s="13"/>
    </row>
    <row r="251" spans="2:5" ht="12.75">
      <c r="B251" s="13"/>
      <c r="D251" s="52"/>
      <c r="E251" s="13"/>
    </row>
    <row r="252" spans="2:5" ht="12.75">
      <c r="B252" s="13"/>
      <c r="D252" s="52"/>
      <c r="E252" s="13"/>
    </row>
    <row r="253" spans="2:5" ht="12.75">
      <c r="B253" s="13"/>
      <c r="D253" s="52"/>
      <c r="E253" s="13"/>
    </row>
    <row r="254" spans="2:5" ht="12.75">
      <c r="B254" s="13"/>
      <c r="D254" s="52"/>
      <c r="E254" s="13"/>
    </row>
    <row r="255" spans="2:5" ht="12.75">
      <c r="B255" s="13"/>
      <c r="D255" s="52"/>
      <c r="E255" s="13"/>
    </row>
    <row r="256" spans="2:5" ht="12.75">
      <c r="B256" s="13"/>
      <c r="D256" s="52"/>
      <c r="E256" s="13"/>
    </row>
    <row r="257" spans="2:5" ht="12.75">
      <c r="B257" s="13"/>
      <c r="D257" s="52"/>
      <c r="E257" s="13"/>
    </row>
    <row r="258" spans="2:5" ht="12.75">
      <c r="B258" s="13"/>
      <c r="D258" s="52"/>
      <c r="E258" s="13"/>
    </row>
    <row r="259" spans="2:5" ht="12.75">
      <c r="B259" s="13"/>
      <c r="D259" s="52"/>
      <c r="E259" s="13"/>
    </row>
    <row r="260" spans="2:5" ht="12.75">
      <c r="B260" s="13"/>
      <c r="D260" s="52"/>
      <c r="E260" s="13"/>
    </row>
    <row r="261" spans="2:5" ht="12.75">
      <c r="B261" s="13"/>
      <c r="D261" s="52"/>
      <c r="E261" s="13"/>
    </row>
    <row r="262" spans="2:5" ht="12.75">
      <c r="B262" s="13"/>
      <c r="D262" s="52"/>
      <c r="E262" s="13"/>
    </row>
    <row r="263" spans="2:5" ht="12.75">
      <c r="B263" s="13"/>
      <c r="D263" s="52"/>
      <c r="E263" s="13"/>
    </row>
    <row r="264" spans="2:5" ht="12.75">
      <c r="B264" s="13"/>
      <c r="D264" s="52"/>
      <c r="E264" s="13"/>
    </row>
    <row r="265" spans="2:5" ht="12.75">
      <c r="B265" s="13"/>
      <c r="D265" s="52"/>
      <c r="E265" s="13"/>
    </row>
    <row r="266" spans="2:5" ht="12.75">
      <c r="B266" s="13"/>
      <c r="D266" s="52"/>
      <c r="E266" s="13"/>
    </row>
    <row r="267" spans="2:5" ht="12.75">
      <c r="B267" s="13"/>
      <c r="D267" s="52"/>
      <c r="E267" s="13"/>
    </row>
    <row r="268" spans="2:5" ht="12.75">
      <c r="B268" s="13"/>
      <c r="D268" s="52"/>
      <c r="E268" s="13"/>
    </row>
    <row r="269" spans="2:5" ht="12.75">
      <c r="B269" s="13"/>
      <c r="D269" s="52"/>
      <c r="E269" s="13"/>
    </row>
    <row r="270" spans="2:5" ht="12.75">
      <c r="B270" s="13"/>
      <c r="D270" s="52"/>
      <c r="E270" s="13"/>
    </row>
    <row r="271" spans="2:5" ht="12.75">
      <c r="B271" s="13"/>
      <c r="D271" s="52"/>
      <c r="E271" s="13"/>
    </row>
    <row r="272" spans="2:5" ht="12.75">
      <c r="B272" s="13"/>
      <c r="D272" s="52"/>
      <c r="E272" s="13"/>
    </row>
    <row r="273" spans="2:5" ht="12.75">
      <c r="B273" s="13"/>
      <c r="D273" s="52"/>
      <c r="E273" s="13"/>
    </row>
    <row r="274" spans="2:5" ht="12.75">
      <c r="B274" s="13"/>
      <c r="D274" s="52"/>
      <c r="E274" s="13"/>
    </row>
    <row r="275" spans="2:5" ht="12.75">
      <c r="B275" s="13"/>
      <c r="D275" s="52"/>
      <c r="E275" s="13"/>
    </row>
    <row r="276" spans="2:5" ht="12.75">
      <c r="B276" s="13"/>
      <c r="D276" s="52"/>
      <c r="E276" s="13"/>
    </row>
    <row r="277" spans="2:5" ht="12.75">
      <c r="B277" s="13"/>
      <c r="D277" s="52"/>
      <c r="E277" s="13"/>
    </row>
    <row r="278" spans="2:5" ht="12.75">
      <c r="B278" s="13"/>
      <c r="D278" s="52"/>
      <c r="E278" s="13"/>
    </row>
    <row r="279" spans="2:5" ht="12.75">
      <c r="B279" s="13"/>
      <c r="D279" s="52"/>
      <c r="E279" s="13"/>
    </row>
    <row r="280" spans="2:5" ht="12.75">
      <c r="B280" s="13"/>
      <c r="D280" s="52"/>
      <c r="E280" s="13"/>
    </row>
    <row r="281" spans="2:5" ht="12.75">
      <c r="B281" s="13"/>
      <c r="D281" s="52"/>
      <c r="E281" s="13"/>
    </row>
    <row r="282" spans="2:5" ht="12.75">
      <c r="B282" s="13"/>
      <c r="D282" s="52"/>
      <c r="E282" s="13"/>
    </row>
    <row r="283" spans="2:5" ht="12.75">
      <c r="B283" s="13"/>
      <c r="D283" s="52"/>
      <c r="E283" s="13"/>
    </row>
    <row r="284" spans="2:5" ht="12.75">
      <c r="B284" s="13"/>
      <c r="D284" s="52"/>
      <c r="E284" s="13"/>
    </row>
    <row r="285" spans="2:5" ht="12.75">
      <c r="B285" s="13"/>
      <c r="D285" s="52"/>
      <c r="E285" s="13"/>
    </row>
    <row r="286" spans="2:5" ht="12.75">
      <c r="B286" s="13"/>
      <c r="D286" s="52"/>
      <c r="E286" s="13"/>
    </row>
    <row r="287" spans="2:5" ht="12.75">
      <c r="B287" s="13"/>
      <c r="D287" s="52"/>
      <c r="E287" s="13"/>
    </row>
    <row r="288" spans="2:5" ht="12.75">
      <c r="B288" s="13"/>
      <c r="D288" s="52"/>
      <c r="E288" s="13"/>
    </row>
    <row r="289" spans="2:5" ht="12.75">
      <c r="B289" s="13"/>
      <c r="D289" s="52"/>
      <c r="E289" s="13"/>
    </row>
    <row r="290" spans="2:5" ht="12.75">
      <c r="B290" s="13"/>
      <c r="D290" s="52"/>
      <c r="E290" s="13"/>
    </row>
    <row r="291" spans="2:5" ht="12.75">
      <c r="B291" s="13"/>
      <c r="D291" s="52"/>
      <c r="E291" s="13"/>
    </row>
    <row r="292" spans="2:5" ht="12.75">
      <c r="B292" s="13"/>
      <c r="D292" s="52"/>
      <c r="E292" s="13"/>
    </row>
    <row r="293" spans="2:5" ht="12.75">
      <c r="B293" s="13"/>
      <c r="D293" s="52"/>
      <c r="E293" s="13"/>
    </row>
    <row r="294" spans="2:5" ht="12.75">
      <c r="B294" s="13"/>
      <c r="D294" s="52"/>
      <c r="E294" s="13"/>
    </row>
    <row r="295" spans="2:5" ht="12.75">
      <c r="B295" s="13"/>
      <c r="D295" s="52"/>
      <c r="E295" s="13"/>
    </row>
    <row r="296" spans="2:5" ht="12.75">
      <c r="B296" s="13"/>
      <c r="D296" s="52"/>
      <c r="E296" s="13"/>
    </row>
    <row r="297" spans="2:5" ht="12.75">
      <c r="B297" s="13"/>
      <c r="D297" s="52"/>
      <c r="E297" s="13"/>
    </row>
    <row r="298" spans="2:5" ht="12.75">
      <c r="B298" s="13"/>
      <c r="D298" s="52"/>
      <c r="E298" s="13"/>
    </row>
    <row r="299" spans="2:5" ht="12.75">
      <c r="B299" s="13"/>
      <c r="D299" s="52"/>
      <c r="E299" s="13"/>
    </row>
    <row r="300" spans="2:5" ht="12.75">
      <c r="B300" s="13"/>
      <c r="D300" s="52"/>
      <c r="E300" s="13"/>
    </row>
    <row r="301" spans="2:5" ht="12.75">
      <c r="B301" s="13"/>
      <c r="D301" s="52"/>
      <c r="E301" s="13"/>
    </row>
    <row r="302" spans="2:5" ht="12.75">
      <c r="B302" s="13"/>
      <c r="D302" s="52"/>
      <c r="E302" s="13"/>
    </row>
    <row r="303" spans="2:5" ht="12.75">
      <c r="B303" s="13"/>
      <c r="D303" s="52"/>
      <c r="E303" s="13"/>
    </row>
    <row r="304" spans="2:5" ht="12.75">
      <c r="B304" s="13"/>
      <c r="D304" s="52"/>
      <c r="E304" s="13"/>
    </row>
    <row r="305" spans="2:5" ht="12.75">
      <c r="B305" s="13"/>
      <c r="D305" s="52"/>
      <c r="E305" s="13"/>
    </row>
    <row r="306" spans="2:5" ht="12.75">
      <c r="B306" s="13"/>
      <c r="D306" s="52"/>
      <c r="E306" s="13"/>
    </row>
    <row r="307" spans="2:5" ht="12.75">
      <c r="B307" s="13"/>
      <c r="D307" s="52"/>
      <c r="E307" s="13"/>
    </row>
    <row r="308" spans="2:5" ht="12.75">
      <c r="B308" s="13"/>
      <c r="D308" s="52"/>
      <c r="E308" s="13"/>
    </row>
    <row r="309" spans="2:5" ht="12.75">
      <c r="B309" s="13"/>
      <c r="D309" s="52"/>
      <c r="E309" s="13"/>
    </row>
    <row r="310" spans="2:5" ht="12.75">
      <c r="B310" s="13"/>
      <c r="D310" s="52"/>
      <c r="E310" s="13"/>
    </row>
    <row r="311" spans="2:5" ht="12.75">
      <c r="B311" s="13"/>
      <c r="D311" s="52"/>
      <c r="E311" s="13"/>
    </row>
    <row r="312" spans="2:5" ht="12.75">
      <c r="B312" s="13"/>
      <c r="D312" s="52"/>
      <c r="E312" s="13"/>
    </row>
    <row r="313" spans="2:5" ht="12.75">
      <c r="B313" s="13"/>
      <c r="D313" s="52"/>
      <c r="E313" s="13"/>
    </row>
    <row r="314" spans="2:5" ht="12.75">
      <c r="B314" s="13"/>
      <c r="D314" s="52"/>
      <c r="E314" s="13"/>
    </row>
    <row r="315" spans="2:5" ht="12.75">
      <c r="B315" s="13"/>
      <c r="D315" s="52"/>
      <c r="E315" s="13"/>
    </row>
    <row r="316" spans="2:5" ht="12.75">
      <c r="B316" s="13"/>
      <c r="D316" s="52"/>
      <c r="E316" s="13"/>
    </row>
    <row r="317" spans="2:5" ht="12.75">
      <c r="B317" s="13"/>
      <c r="D317" s="52"/>
      <c r="E317" s="13"/>
    </row>
    <row r="318" spans="2:5" ht="12.75">
      <c r="B318" s="13"/>
      <c r="D318" s="52"/>
      <c r="E318" s="13"/>
    </row>
    <row r="319" spans="2:5" ht="12.75">
      <c r="B319" s="13"/>
      <c r="D319" s="52"/>
      <c r="E319" s="13"/>
    </row>
    <row r="320" spans="2:5" ht="12.75">
      <c r="B320" s="13"/>
      <c r="D320" s="52"/>
      <c r="E320" s="13"/>
    </row>
    <row r="321" spans="2:5" ht="12.75">
      <c r="B321" s="13"/>
      <c r="D321" s="52"/>
      <c r="E321" s="13"/>
    </row>
    <row r="322" spans="2:5" ht="12.75">
      <c r="B322" s="13"/>
      <c r="D322" s="52"/>
      <c r="E322" s="13"/>
    </row>
    <row r="323" spans="2:5" ht="12.75">
      <c r="B323" s="13"/>
      <c r="D323" s="52"/>
      <c r="E323" s="13"/>
    </row>
    <row r="324" spans="2:5" ht="12.75">
      <c r="B324" s="13"/>
      <c r="D324" s="52"/>
      <c r="E324" s="13"/>
    </row>
    <row r="325" spans="2:5" ht="12.75">
      <c r="B325" s="13"/>
      <c r="D325" s="52"/>
      <c r="E325" s="13"/>
    </row>
    <row r="326" spans="2:5" ht="12.75">
      <c r="B326" s="13"/>
      <c r="D326" s="52"/>
      <c r="E326" s="13"/>
    </row>
    <row r="327" spans="2:5" ht="12.75">
      <c r="B327" s="13"/>
      <c r="D327" s="52"/>
      <c r="E327" s="13"/>
    </row>
    <row r="328" spans="2:5" ht="12.75">
      <c r="B328" s="13"/>
      <c r="D328" s="52"/>
      <c r="E328" s="13"/>
    </row>
    <row r="329" spans="2:5" ht="12.75">
      <c r="B329" s="13"/>
      <c r="D329" s="52"/>
      <c r="E329" s="13"/>
    </row>
    <row r="330" spans="2:5" ht="12.75">
      <c r="B330" s="13"/>
      <c r="D330" s="52"/>
      <c r="E330" s="13"/>
    </row>
    <row r="331" spans="2:5" ht="12.75">
      <c r="B331" s="13"/>
      <c r="D331" s="52"/>
      <c r="E331" s="13"/>
    </row>
    <row r="332" spans="2:5" ht="12.75">
      <c r="B332" s="13"/>
      <c r="D332" s="52"/>
      <c r="E332" s="13"/>
    </row>
    <row r="333" spans="2:5" ht="12.75">
      <c r="B333" s="13"/>
      <c r="D333" s="52"/>
      <c r="E333" s="13"/>
    </row>
    <row r="334" spans="2:5" ht="12.75">
      <c r="B334" s="13"/>
      <c r="D334" s="52"/>
      <c r="E334" s="13"/>
    </row>
    <row r="335" spans="2:5" ht="12.75">
      <c r="B335" s="13"/>
      <c r="D335" s="52"/>
      <c r="E335" s="13"/>
    </row>
    <row r="336" spans="2:5" ht="12.75">
      <c r="B336" s="13"/>
      <c r="D336" s="52"/>
      <c r="E336" s="13"/>
    </row>
    <row r="337" spans="2:5" ht="12.75">
      <c r="B337" s="13"/>
      <c r="D337" s="52"/>
      <c r="E337" s="13"/>
    </row>
    <row r="338" spans="2:5" ht="12.75">
      <c r="B338" s="13"/>
      <c r="D338" s="52"/>
      <c r="E338" s="13"/>
    </row>
    <row r="339" spans="2:5" ht="12.75">
      <c r="B339" s="13"/>
      <c r="D339" s="52"/>
      <c r="E339" s="13"/>
    </row>
    <row r="340" spans="2:5" ht="12.75">
      <c r="B340" s="13"/>
      <c r="D340" s="52"/>
      <c r="E340" s="13"/>
    </row>
    <row r="341" spans="2:5" ht="12.75">
      <c r="B341" s="13"/>
      <c r="D341" s="52"/>
      <c r="E341" s="13"/>
    </row>
    <row r="342" spans="2:5" ht="12.75">
      <c r="B342" s="13"/>
      <c r="D342" s="52"/>
      <c r="E342" s="13"/>
    </row>
    <row r="343" spans="2:5" ht="12.75">
      <c r="B343" s="13"/>
      <c r="D343" s="52"/>
      <c r="E343" s="13"/>
    </row>
    <row r="344" spans="2:5" ht="12.75">
      <c r="B344" s="13"/>
      <c r="D344" s="52"/>
      <c r="E344" s="13"/>
    </row>
    <row r="345" spans="2:5" ht="12.75">
      <c r="B345" s="13"/>
      <c r="D345" s="52"/>
      <c r="E345" s="13"/>
    </row>
    <row r="346" spans="2:5" ht="12.75">
      <c r="B346" s="13"/>
      <c r="D346" s="52"/>
      <c r="E346" s="13"/>
    </row>
    <row r="347" spans="2:5" ht="12.75">
      <c r="B347" s="13"/>
      <c r="D347" s="52"/>
      <c r="E347" s="13"/>
    </row>
    <row r="348" spans="2:5" ht="12.75">
      <c r="B348" s="13"/>
      <c r="D348" s="52"/>
      <c r="E348" s="13"/>
    </row>
    <row r="349" spans="2:5" ht="12.75">
      <c r="B349" s="13"/>
      <c r="D349" s="52"/>
      <c r="E349" s="13"/>
    </row>
    <row r="350" spans="2:5" ht="12.75">
      <c r="B350" s="13"/>
      <c r="D350" s="52"/>
      <c r="E350" s="13"/>
    </row>
    <row r="351" spans="2:5" ht="12.75">
      <c r="B351" s="13"/>
      <c r="E351" s="13"/>
    </row>
    <row r="352" spans="2:5" ht="12.75">
      <c r="B352" s="13"/>
      <c r="E352" s="13"/>
    </row>
    <row r="353" spans="2:5" ht="12.75">
      <c r="B353" s="13"/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8"/>
  <sheetViews>
    <sheetView workbookViewId="0" topLeftCell="A88">
      <selection activeCell="F57" sqref="F57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6" customFormat="1" ht="14.25">
      <c r="A1" s="22" t="s">
        <v>179</v>
      </c>
      <c r="B1"/>
    </row>
    <row r="2" spans="1:2" s="36" customFormat="1" ht="14.25" customHeight="1">
      <c r="A2" s="37" t="s">
        <v>147</v>
      </c>
      <c r="B2"/>
    </row>
    <row r="3" spans="1:2" s="36" customFormat="1" ht="14.25" customHeight="1">
      <c r="A3" s="37"/>
      <c r="B3"/>
    </row>
    <row r="4" spans="1:4" s="36" customFormat="1" ht="14.25" customHeight="1">
      <c r="A4" s="89" t="s">
        <v>265</v>
      </c>
      <c r="B4"/>
      <c r="D4" s="1" t="s">
        <v>169</v>
      </c>
    </row>
    <row r="5" spans="1:5" ht="12.75" customHeight="1">
      <c r="A5" s="187" t="s">
        <v>139</v>
      </c>
      <c r="B5" s="190" t="s">
        <v>140</v>
      </c>
      <c r="C5" s="183" t="s">
        <v>161</v>
      </c>
      <c r="D5" s="179" t="s">
        <v>194</v>
      </c>
      <c r="E5" s="179" t="s">
        <v>141</v>
      </c>
    </row>
    <row r="6" spans="1:5" ht="24.75" customHeight="1">
      <c r="A6" s="188"/>
      <c r="B6" s="191"/>
      <c r="C6" s="184"/>
      <c r="D6" s="186"/>
      <c r="E6" s="186"/>
    </row>
    <row r="7" spans="1:5" s="25" customFormat="1" ht="15.75" customHeight="1">
      <c r="A7" s="189"/>
      <c r="B7" s="192"/>
      <c r="C7" s="185"/>
      <c r="D7" s="180"/>
      <c r="E7" s="180"/>
    </row>
    <row r="8" spans="1:5" s="25" customFormat="1" ht="12.75">
      <c r="A8" s="42"/>
      <c r="B8" s="51" t="s">
        <v>0</v>
      </c>
      <c r="C8" s="51">
        <v>363839</v>
      </c>
      <c r="D8" s="55">
        <v>5384822</v>
      </c>
      <c r="E8" s="56">
        <v>6.756750733821843</v>
      </c>
    </row>
    <row r="9" spans="1:5" ht="12.75">
      <c r="A9" s="41">
        <v>1</v>
      </c>
      <c r="B9" s="10" t="s">
        <v>57</v>
      </c>
      <c r="C9" s="10">
        <v>17989</v>
      </c>
      <c r="D9" s="17">
        <v>82773</v>
      </c>
      <c r="E9" s="49">
        <v>21.732932236357268</v>
      </c>
    </row>
    <row r="10" spans="1:5" ht="12.75">
      <c r="A10" s="41">
        <v>2</v>
      </c>
      <c r="B10" s="10" t="s">
        <v>56</v>
      </c>
      <c r="C10" s="10">
        <v>8501</v>
      </c>
      <c r="D10" s="17">
        <v>40699</v>
      </c>
      <c r="E10" s="49">
        <v>20.88749109314725</v>
      </c>
    </row>
    <row r="11" spans="1:5" ht="12.75">
      <c r="A11" s="41">
        <v>3</v>
      </c>
      <c r="B11" s="10" t="s">
        <v>84</v>
      </c>
      <c r="C11" s="59">
        <v>11250</v>
      </c>
      <c r="D11" s="60">
        <v>61902</v>
      </c>
      <c r="E11" s="49">
        <v>18.173887758069206</v>
      </c>
    </row>
    <row r="12" spans="1:5" ht="12.75">
      <c r="A12" s="41">
        <v>4</v>
      </c>
      <c r="B12" s="10" t="s">
        <v>65</v>
      </c>
      <c r="C12" s="10">
        <v>11832</v>
      </c>
      <c r="D12" s="17">
        <v>65129</v>
      </c>
      <c r="E12" s="49">
        <v>18.16702237098681</v>
      </c>
    </row>
    <row r="13" spans="1:5" ht="12.75">
      <c r="A13" s="41">
        <v>5</v>
      </c>
      <c r="B13" s="10" t="s">
        <v>87</v>
      </c>
      <c r="C13" s="59">
        <v>18763</v>
      </c>
      <c r="D13" s="60">
        <v>104460</v>
      </c>
      <c r="E13" s="49">
        <v>17.961899291594868</v>
      </c>
    </row>
    <row r="14" spans="1:5" ht="12.75">
      <c r="A14" s="41">
        <v>6</v>
      </c>
      <c r="B14" s="10" t="s">
        <v>58</v>
      </c>
      <c r="C14" s="10">
        <v>7470</v>
      </c>
      <c r="D14" s="17">
        <v>46462</v>
      </c>
      <c r="E14" s="49">
        <v>16.0776548577332</v>
      </c>
    </row>
    <row r="15" spans="1:5" ht="12.75">
      <c r="A15" s="41">
        <v>7</v>
      </c>
      <c r="B15" s="10" t="s">
        <v>77</v>
      </c>
      <c r="C15" s="10">
        <v>4876</v>
      </c>
      <c r="D15" s="17">
        <v>31006</v>
      </c>
      <c r="E15" s="49">
        <v>15.725988518351286</v>
      </c>
    </row>
    <row r="16" spans="1:5" ht="12.75">
      <c r="A16" s="41">
        <v>8</v>
      </c>
      <c r="B16" s="10" t="s">
        <v>70</v>
      </c>
      <c r="C16" s="59">
        <v>8305</v>
      </c>
      <c r="D16" s="60">
        <v>55351</v>
      </c>
      <c r="E16" s="49">
        <v>15.004245632418565</v>
      </c>
    </row>
    <row r="17" spans="1:5" ht="12.75">
      <c r="A17" s="41">
        <v>9</v>
      </c>
      <c r="B17" s="10" t="s">
        <v>82</v>
      </c>
      <c r="C17" s="10">
        <v>16169</v>
      </c>
      <c r="D17" s="17">
        <v>110221</v>
      </c>
      <c r="E17" s="49">
        <v>14.669618312299834</v>
      </c>
    </row>
    <row r="18" spans="1:5" ht="12.75">
      <c r="A18" s="41">
        <v>10</v>
      </c>
      <c r="B18" s="10" t="s">
        <v>85</v>
      </c>
      <c r="C18" s="59">
        <v>3438</v>
      </c>
      <c r="D18" s="60">
        <v>23447</v>
      </c>
      <c r="E18" s="49">
        <v>14.662856655435663</v>
      </c>
    </row>
    <row r="19" spans="1:5" ht="12.75">
      <c r="A19" s="41">
        <v>11</v>
      </c>
      <c r="B19" s="10" t="s">
        <v>75</v>
      </c>
      <c r="C19" s="59">
        <v>10240</v>
      </c>
      <c r="D19" s="60">
        <v>77591</v>
      </c>
      <c r="E19" s="49">
        <v>13.197406915750538</v>
      </c>
    </row>
    <row r="20" spans="1:5" ht="12.75">
      <c r="A20" s="41">
        <v>12</v>
      </c>
      <c r="B20" s="10" t="s">
        <v>86</v>
      </c>
      <c r="C20" s="10">
        <v>12456</v>
      </c>
      <c r="D20" s="17">
        <v>95144</v>
      </c>
      <c r="E20" s="49">
        <v>13.091734633818211</v>
      </c>
    </row>
    <row r="21" spans="1:5" ht="12.75">
      <c r="A21" s="41">
        <v>13</v>
      </c>
      <c r="B21" s="10" t="s">
        <v>54</v>
      </c>
      <c r="C21" s="59">
        <v>9506</v>
      </c>
      <c r="D21" s="60">
        <v>73287</v>
      </c>
      <c r="E21" s="49">
        <v>12.97092253742137</v>
      </c>
    </row>
    <row r="22" spans="1:5" ht="12.75">
      <c r="A22" s="41">
        <v>14</v>
      </c>
      <c r="B22" s="10" t="s">
        <v>66</v>
      </c>
      <c r="C22" s="10">
        <v>4134</v>
      </c>
      <c r="D22" s="17">
        <v>32266</v>
      </c>
      <c r="E22" s="49">
        <v>12.812248186946013</v>
      </c>
    </row>
    <row r="23" spans="1:5" ht="12.75">
      <c r="A23" s="41">
        <v>15</v>
      </c>
      <c r="B23" s="10" t="s">
        <v>83</v>
      </c>
      <c r="C23" s="10">
        <v>13327</v>
      </c>
      <c r="D23" s="17">
        <v>109322</v>
      </c>
      <c r="E23" s="49">
        <v>12.190592927315636</v>
      </c>
    </row>
    <row r="24" spans="1:5" ht="12.75">
      <c r="A24" s="41">
        <v>16</v>
      </c>
      <c r="B24" s="10" t="s">
        <v>55</v>
      </c>
      <c r="C24" s="10">
        <v>2536</v>
      </c>
      <c r="D24" s="17">
        <v>22893</v>
      </c>
      <c r="E24" s="49">
        <v>11.077621980518062</v>
      </c>
    </row>
    <row r="25" spans="1:5" ht="12.75">
      <c r="A25" s="41">
        <v>17</v>
      </c>
      <c r="B25" s="10" t="s">
        <v>67</v>
      </c>
      <c r="C25" s="10">
        <v>1349</v>
      </c>
      <c r="D25" s="17">
        <v>12392</v>
      </c>
      <c r="E25" s="49">
        <v>10.886055519690123</v>
      </c>
    </row>
    <row r="26" spans="1:5" ht="12.75">
      <c r="A26" s="41">
        <v>18</v>
      </c>
      <c r="B26" s="10" t="s">
        <v>53</v>
      </c>
      <c r="C26" s="10">
        <v>2429</v>
      </c>
      <c r="D26" s="17">
        <v>22674</v>
      </c>
      <c r="E26" s="49">
        <v>10.712710593631472</v>
      </c>
    </row>
    <row r="27" spans="1:5" ht="12.75">
      <c r="A27" s="41">
        <v>19</v>
      </c>
      <c r="B27" s="10" t="s">
        <v>30</v>
      </c>
      <c r="C27" s="10">
        <v>11677</v>
      </c>
      <c r="D27" s="17">
        <v>119018</v>
      </c>
      <c r="E27" s="49">
        <v>9.811121006906518</v>
      </c>
    </row>
    <row r="28" spans="1:5" ht="12.75">
      <c r="A28" s="41">
        <v>20</v>
      </c>
      <c r="B28" s="10" t="s">
        <v>73</v>
      </c>
      <c r="C28" s="10">
        <v>1821</v>
      </c>
      <c r="D28" s="17">
        <v>20902</v>
      </c>
      <c r="E28" s="49">
        <v>8.71208496794565</v>
      </c>
    </row>
    <row r="29" spans="1:5" ht="12.75">
      <c r="A29" s="41">
        <v>21</v>
      </c>
      <c r="B29" s="10" t="s">
        <v>74</v>
      </c>
      <c r="C29" s="10">
        <v>2846</v>
      </c>
      <c r="D29" s="17">
        <v>33399</v>
      </c>
      <c r="E29" s="49">
        <v>8.521213209976347</v>
      </c>
    </row>
    <row r="30" spans="1:5" ht="12" customHeight="1">
      <c r="A30" s="41">
        <v>22</v>
      </c>
      <c r="B30" s="10" t="s">
        <v>63</v>
      </c>
      <c r="C30" s="10">
        <v>6405</v>
      </c>
      <c r="D30" s="17">
        <v>76455</v>
      </c>
      <c r="E30" s="49">
        <v>8.377476947223856</v>
      </c>
    </row>
    <row r="31" spans="1:5" ht="12.75" customHeight="1">
      <c r="A31" s="41">
        <v>23</v>
      </c>
      <c r="B31" s="10" t="s">
        <v>69</v>
      </c>
      <c r="C31" s="10">
        <v>13590</v>
      </c>
      <c r="D31" s="17">
        <v>163743</v>
      </c>
      <c r="E31" s="49">
        <v>8.299591432916216</v>
      </c>
    </row>
    <row r="32" spans="1:5" ht="12.75">
      <c r="A32" s="41">
        <v>24</v>
      </c>
      <c r="B32" s="10" t="s">
        <v>50</v>
      </c>
      <c r="C32" s="10">
        <v>1373</v>
      </c>
      <c r="D32" s="17">
        <v>17046</v>
      </c>
      <c r="E32" s="49">
        <v>8.054675583714655</v>
      </c>
    </row>
    <row r="33" spans="1:5" ht="12.75">
      <c r="A33" s="41">
        <v>25</v>
      </c>
      <c r="B33" s="10" t="s">
        <v>51</v>
      </c>
      <c r="C33" s="10">
        <v>5177</v>
      </c>
      <c r="D33" s="17">
        <v>65080</v>
      </c>
      <c r="E33" s="49">
        <v>7.954824830977259</v>
      </c>
    </row>
    <row r="34" spans="1:5" ht="12.75">
      <c r="A34" s="41">
        <v>26</v>
      </c>
      <c r="B34" s="10" t="s">
        <v>72</v>
      </c>
      <c r="C34" s="59">
        <v>4078</v>
      </c>
      <c r="D34" s="60">
        <v>51373</v>
      </c>
      <c r="E34" s="49">
        <v>7.938021918128199</v>
      </c>
    </row>
    <row r="35" spans="1:5" ht="12.75">
      <c r="A35" s="41">
        <v>27</v>
      </c>
      <c r="B35" s="10" t="s">
        <v>33</v>
      </c>
      <c r="C35" s="10">
        <v>4252</v>
      </c>
      <c r="D35" s="17">
        <v>54110</v>
      </c>
      <c r="E35" s="49">
        <v>7.8580669007577155</v>
      </c>
    </row>
    <row r="36" spans="1:5" ht="12.75">
      <c r="A36" s="41">
        <v>28</v>
      </c>
      <c r="B36" s="10" t="s">
        <v>60</v>
      </c>
      <c r="C36" s="10">
        <v>2093</v>
      </c>
      <c r="D36" s="17">
        <v>27381</v>
      </c>
      <c r="E36" s="49">
        <v>7.643986706110076</v>
      </c>
    </row>
    <row r="37" spans="1:5" ht="12.75">
      <c r="A37" s="41">
        <v>29</v>
      </c>
      <c r="B37" s="10" t="s">
        <v>52</v>
      </c>
      <c r="C37" s="10">
        <v>2520</v>
      </c>
      <c r="D37" s="17">
        <v>33173</v>
      </c>
      <c r="E37" s="49">
        <v>7.596539354294155</v>
      </c>
    </row>
    <row r="38" spans="1:5" ht="12.75">
      <c r="A38" s="41">
        <v>30</v>
      </c>
      <c r="B38" s="10" t="s">
        <v>71</v>
      </c>
      <c r="C38" s="59">
        <v>2973</v>
      </c>
      <c r="D38" s="60">
        <v>39204</v>
      </c>
      <c r="E38" s="49">
        <v>7.583409856137129</v>
      </c>
    </row>
    <row r="39" spans="1:5" ht="12.75">
      <c r="A39" s="41">
        <v>31</v>
      </c>
      <c r="B39" s="10" t="s">
        <v>79</v>
      </c>
      <c r="C39" s="10">
        <v>5898</v>
      </c>
      <c r="D39" s="17">
        <v>79934</v>
      </c>
      <c r="E39" s="49">
        <v>7.378587334551004</v>
      </c>
    </row>
    <row r="40" spans="1:5" ht="12.75">
      <c r="A40" s="41">
        <v>32</v>
      </c>
      <c r="B40" s="10" t="s">
        <v>80</v>
      </c>
      <c r="C40" s="10">
        <v>2190</v>
      </c>
      <c r="D40" s="17">
        <v>30349</v>
      </c>
      <c r="E40" s="49">
        <v>7.216053247223961</v>
      </c>
    </row>
    <row r="41" spans="1:5" ht="12.75">
      <c r="A41" s="41">
        <v>33</v>
      </c>
      <c r="B41" s="10" t="s">
        <v>32</v>
      </c>
      <c r="C41" s="10">
        <v>10650</v>
      </c>
      <c r="D41" s="17">
        <v>148001</v>
      </c>
      <c r="E41" s="49">
        <v>7.195897325018075</v>
      </c>
    </row>
    <row r="42" spans="1:5" ht="12.75">
      <c r="A42" s="41">
        <v>34</v>
      </c>
      <c r="B42" s="10" t="s">
        <v>81</v>
      </c>
      <c r="C42" s="10">
        <v>4044</v>
      </c>
      <c r="D42" s="17">
        <v>56634</v>
      </c>
      <c r="E42" s="49">
        <v>7.140586926581205</v>
      </c>
    </row>
    <row r="43" spans="1:5" ht="12.75">
      <c r="A43" s="41">
        <v>35</v>
      </c>
      <c r="B43" s="10" t="s">
        <v>61</v>
      </c>
      <c r="C43" s="10">
        <v>3285</v>
      </c>
      <c r="D43" s="17">
        <v>47803</v>
      </c>
      <c r="E43" s="49">
        <v>6.871953643076795</v>
      </c>
    </row>
    <row r="44" spans="1:5" ht="12.75">
      <c r="A44" s="41">
        <v>36</v>
      </c>
      <c r="B44" s="10" t="s">
        <v>68</v>
      </c>
      <c r="C44" s="10">
        <v>6966</v>
      </c>
      <c r="D44" s="17">
        <v>104320</v>
      </c>
      <c r="E44" s="49">
        <v>6.677530674846626</v>
      </c>
    </row>
    <row r="45" spans="1:5" ht="12.75">
      <c r="A45" s="41">
        <v>37</v>
      </c>
      <c r="B45" s="10" t="s">
        <v>29</v>
      </c>
      <c r="C45" s="10">
        <v>6784</v>
      </c>
      <c r="D45" s="17">
        <v>107290</v>
      </c>
      <c r="E45" s="49">
        <v>6.323049678441607</v>
      </c>
    </row>
    <row r="46" spans="1:5" ht="12.75">
      <c r="A46" s="41">
        <v>38</v>
      </c>
      <c r="B46" s="10" t="s">
        <v>78</v>
      </c>
      <c r="C46" s="10">
        <v>4129</v>
      </c>
      <c r="D46" s="17">
        <v>68089</v>
      </c>
      <c r="E46" s="49">
        <v>6.064121958025526</v>
      </c>
    </row>
    <row r="47" spans="1:5" ht="12.75">
      <c r="A47" s="41">
        <v>39</v>
      </c>
      <c r="B47" s="10" t="s">
        <v>64</v>
      </c>
      <c r="C47" s="10">
        <v>3826</v>
      </c>
      <c r="D47" s="17">
        <v>64620</v>
      </c>
      <c r="E47" s="49">
        <v>5.920767564221603</v>
      </c>
    </row>
    <row r="48" spans="1:5" ht="12.75">
      <c r="A48" s="41">
        <v>40</v>
      </c>
      <c r="B48" s="10" t="s">
        <v>45</v>
      </c>
      <c r="C48" s="10">
        <v>920</v>
      </c>
      <c r="D48" s="17">
        <v>16710</v>
      </c>
      <c r="E48" s="49">
        <v>5.505685218432077</v>
      </c>
    </row>
    <row r="49" spans="1:5" ht="12.75">
      <c r="A49" s="41">
        <v>41</v>
      </c>
      <c r="B49" s="10" t="s">
        <v>35</v>
      </c>
      <c r="C49" s="10">
        <v>2331</v>
      </c>
      <c r="D49" s="17">
        <v>43109</v>
      </c>
      <c r="E49" s="49">
        <v>5.407223549606811</v>
      </c>
    </row>
    <row r="50" spans="1:5" ht="12.75">
      <c r="A50" s="41">
        <v>42</v>
      </c>
      <c r="B50" s="10" t="s">
        <v>12</v>
      </c>
      <c r="C50" s="10">
        <v>5100</v>
      </c>
      <c r="D50" s="17">
        <v>94936</v>
      </c>
      <c r="E50" s="49">
        <v>5.372040111232831</v>
      </c>
    </row>
    <row r="51" spans="1:5" ht="12.75" customHeight="1">
      <c r="A51" s="41">
        <v>43</v>
      </c>
      <c r="B51" s="10" t="s">
        <v>59</v>
      </c>
      <c r="C51" s="10">
        <v>3516</v>
      </c>
      <c r="D51" s="17">
        <v>67678</v>
      </c>
      <c r="E51" s="49">
        <v>5.195188983125979</v>
      </c>
    </row>
    <row r="52" spans="1:5" ht="12.75" customHeight="1">
      <c r="A52" s="41">
        <v>44</v>
      </c>
      <c r="B52" s="10" t="s">
        <v>23</v>
      </c>
      <c r="C52" s="10">
        <v>2355</v>
      </c>
      <c r="D52" s="17">
        <v>47573</v>
      </c>
      <c r="E52" s="49">
        <v>4.950286927458853</v>
      </c>
    </row>
    <row r="53" spans="1:5" s="25" customFormat="1" ht="12.75">
      <c r="A53" s="41">
        <v>45</v>
      </c>
      <c r="B53" s="10" t="s">
        <v>44</v>
      </c>
      <c r="C53" s="10">
        <v>2919</v>
      </c>
      <c r="D53" s="17">
        <v>59136</v>
      </c>
      <c r="E53" s="49">
        <v>4.936079545454546</v>
      </c>
    </row>
    <row r="54" spans="1:5" ht="12.75">
      <c r="A54" s="39">
        <v>46</v>
      </c>
      <c r="B54" s="12" t="s">
        <v>40</v>
      </c>
      <c r="C54" s="12">
        <v>1672</v>
      </c>
      <c r="D54" s="16">
        <v>33944</v>
      </c>
      <c r="E54" s="48">
        <v>4.925760075418336</v>
      </c>
    </row>
    <row r="55" spans="1:5" ht="12.75">
      <c r="A55" s="61"/>
      <c r="B55" s="23"/>
      <c r="C55" s="23"/>
      <c r="D55" s="35"/>
      <c r="E55" s="62"/>
    </row>
    <row r="56" spans="1:5" ht="12.75">
      <c r="A56" s="61"/>
      <c r="B56" s="23"/>
      <c r="C56" s="23"/>
      <c r="D56" s="35"/>
      <c r="E56" s="62"/>
    </row>
    <row r="57" spans="1:5" ht="12.75">
      <c r="A57" s="61"/>
      <c r="B57" s="23"/>
      <c r="C57" s="23"/>
      <c r="D57" s="35"/>
      <c r="E57" s="62"/>
    </row>
    <row r="58" spans="1:5" ht="12.75">
      <c r="A58" s="61"/>
      <c r="B58" s="23"/>
      <c r="C58" s="23"/>
      <c r="D58" s="35"/>
      <c r="E58" s="62"/>
    </row>
    <row r="59" spans="1:5" ht="12.75">
      <c r="A59" s="61"/>
      <c r="B59" s="23"/>
      <c r="D59" s="23">
        <v>28</v>
      </c>
      <c r="E59" s="62"/>
    </row>
    <row r="60" spans="1:2" s="36" customFormat="1" ht="14.25">
      <c r="A60" s="22" t="s">
        <v>179</v>
      </c>
      <c r="B60"/>
    </row>
    <row r="61" spans="1:2" s="36" customFormat="1" ht="14.25" customHeight="1">
      <c r="A61" s="37" t="s">
        <v>147</v>
      </c>
      <c r="B61"/>
    </row>
    <row r="62" spans="1:2" s="36" customFormat="1" ht="14.25" customHeight="1">
      <c r="A62" s="37"/>
      <c r="B62"/>
    </row>
    <row r="63" spans="1:2" s="36" customFormat="1" ht="14.25" customHeight="1">
      <c r="A63" s="89" t="s">
        <v>265</v>
      </c>
      <c r="B63"/>
    </row>
    <row r="64" spans="1:5" ht="12.75" customHeight="1">
      <c r="A64" s="187" t="s">
        <v>139</v>
      </c>
      <c r="B64" s="190" t="s">
        <v>140</v>
      </c>
      <c r="C64" s="183" t="s">
        <v>161</v>
      </c>
      <c r="D64" s="179" t="s">
        <v>194</v>
      </c>
      <c r="E64" s="179" t="s">
        <v>141</v>
      </c>
    </row>
    <row r="65" spans="1:5" ht="24.75" customHeight="1">
      <c r="A65" s="188"/>
      <c r="B65" s="191"/>
      <c r="C65" s="184"/>
      <c r="D65" s="186"/>
      <c r="E65" s="186"/>
    </row>
    <row r="66" spans="1:5" s="25" customFormat="1" ht="15.75" customHeight="1">
      <c r="A66" s="189"/>
      <c r="B66" s="192"/>
      <c r="C66" s="185"/>
      <c r="D66" s="180"/>
      <c r="E66" s="180"/>
    </row>
    <row r="67" spans="1:5" ht="12.75" customHeight="1">
      <c r="A67" s="38">
        <v>47</v>
      </c>
      <c r="B67" s="10" t="s">
        <v>11</v>
      </c>
      <c r="C67" s="10">
        <v>5524</v>
      </c>
      <c r="D67" s="17">
        <v>114217</v>
      </c>
      <c r="E67" s="49">
        <v>4.8364078902440095</v>
      </c>
    </row>
    <row r="68" spans="1:5" ht="12.75" customHeight="1">
      <c r="A68" s="41">
        <v>48</v>
      </c>
      <c r="B68" s="10" t="s">
        <v>16</v>
      </c>
      <c r="C68" s="10">
        <v>2279</v>
      </c>
      <c r="D68" s="17">
        <v>47134</v>
      </c>
      <c r="E68" s="49">
        <v>4.83515084652268</v>
      </c>
    </row>
    <row r="69" spans="1:5" s="25" customFormat="1" ht="12.75">
      <c r="A69" s="41">
        <v>49</v>
      </c>
      <c r="B69" s="10" t="s">
        <v>31</v>
      </c>
      <c r="C69" s="10">
        <v>7867</v>
      </c>
      <c r="D69" s="17">
        <v>163764</v>
      </c>
      <c r="E69" s="49">
        <v>4.803864097115361</v>
      </c>
    </row>
    <row r="70" spans="1:5" ht="12.75">
      <c r="A70" s="41">
        <v>50</v>
      </c>
      <c r="B70" s="10" t="s">
        <v>39</v>
      </c>
      <c r="C70" s="10">
        <v>1893</v>
      </c>
      <c r="D70" s="17">
        <v>39458</v>
      </c>
      <c r="E70" s="49">
        <v>4.797506209133762</v>
      </c>
    </row>
    <row r="71" spans="1:5" ht="12.75">
      <c r="A71" s="41">
        <v>51</v>
      </c>
      <c r="B71" s="10" t="s">
        <v>41</v>
      </c>
      <c r="C71" s="10">
        <v>3398</v>
      </c>
      <c r="D71" s="17">
        <v>73549</v>
      </c>
      <c r="E71" s="49">
        <v>4.620049218888088</v>
      </c>
    </row>
    <row r="72" spans="1:5" ht="12.75">
      <c r="A72" s="41">
        <v>52</v>
      </c>
      <c r="B72" s="10" t="s">
        <v>13</v>
      </c>
      <c r="C72" s="10">
        <v>1967</v>
      </c>
      <c r="D72" s="17">
        <v>45282</v>
      </c>
      <c r="E72" s="49">
        <v>4.3438894041782605</v>
      </c>
    </row>
    <row r="73" spans="1:5" ht="12.75">
      <c r="A73" s="41">
        <v>53</v>
      </c>
      <c r="B73" s="10" t="s">
        <v>42</v>
      </c>
      <c r="C73" s="10">
        <v>3973</v>
      </c>
      <c r="D73" s="17">
        <v>97671</v>
      </c>
      <c r="E73" s="49">
        <v>4.06773760891155</v>
      </c>
    </row>
    <row r="74" spans="1:5" ht="12.75">
      <c r="A74" s="41">
        <v>54</v>
      </c>
      <c r="B74" s="10" t="s">
        <v>34</v>
      </c>
      <c r="C74" s="10">
        <v>2964</v>
      </c>
      <c r="D74" s="17">
        <v>74058</v>
      </c>
      <c r="E74" s="49">
        <v>4.0022684922628216</v>
      </c>
    </row>
    <row r="75" spans="1:5" ht="12.75">
      <c r="A75" s="41">
        <v>55</v>
      </c>
      <c r="B75" s="10" t="s">
        <v>15</v>
      </c>
      <c r="C75" s="10">
        <v>2367</v>
      </c>
      <c r="D75" s="17">
        <v>60843</v>
      </c>
      <c r="E75" s="49">
        <v>3.8903407129825944</v>
      </c>
    </row>
    <row r="76" spans="1:5" ht="12.75">
      <c r="A76" s="41">
        <v>56</v>
      </c>
      <c r="B76" s="10" t="s">
        <v>37</v>
      </c>
      <c r="C76" s="10">
        <v>1200</v>
      </c>
      <c r="D76" s="17">
        <v>30879</v>
      </c>
      <c r="E76" s="49">
        <v>3.886136209074128</v>
      </c>
    </row>
    <row r="77" spans="1:5" ht="12.75">
      <c r="A77" s="41">
        <v>57</v>
      </c>
      <c r="B77" s="10" t="s">
        <v>19</v>
      </c>
      <c r="C77" s="10">
        <v>1434</v>
      </c>
      <c r="D77" s="17">
        <v>38385</v>
      </c>
      <c r="E77" s="49">
        <v>3.735834310277452</v>
      </c>
    </row>
    <row r="78" spans="1:5" ht="12.75">
      <c r="A78" s="41">
        <v>58</v>
      </c>
      <c r="B78" s="10" t="s">
        <v>43</v>
      </c>
      <c r="C78" s="10">
        <v>1975</v>
      </c>
      <c r="D78" s="17">
        <v>57428</v>
      </c>
      <c r="E78" s="49">
        <v>3.439088946158668</v>
      </c>
    </row>
    <row r="79" spans="1:5" ht="12.75">
      <c r="A79" s="41">
        <v>59</v>
      </c>
      <c r="B79" s="10" t="s">
        <v>38</v>
      </c>
      <c r="C79" s="10">
        <v>3100</v>
      </c>
      <c r="D79" s="17">
        <v>92944</v>
      </c>
      <c r="E79" s="49">
        <v>3.3353417111378896</v>
      </c>
    </row>
    <row r="80" spans="1:5" ht="12.75">
      <c r="A80" s="41">
        <v>60</v>
      </c>
      <c r="B80" s="10" t="s">
        <v>24</v>
      </c>
      <c r="C80" s="10">
        <v>2049</v>
      </c>
      <c r="D80" s="17">
        <v>64708</v>
      </c>
      <c r="E80" s="49">
        <v>3.166532731656055</v>
      </c>
    </row>
    <row r="81" spans="1:5" ht="12.75">
      <c r="A81" s="41">
        <v>61</v>
      </c>
      <c r="B81" s="10" t="s">
        <v>25</v>
      </c>
      <c r="C81" s="10">
        <v>4206</v>
      </c>
      <c r="D81" s="17">
        <v>139502</v>
      </c>
      <c r="E81" s="49">
        <v>3.0150105374833336</v>
      </c>
    </row>
    <row r="82" spans="1:5" ht="12.75">
      <c r="A82" s="41">
        <v>62</v>
      </c>
      <c r="B82" s="10" t="s">
        <v>7</v>
      </c>
      <c r="C82" s="10">
        <v>1949</v>
      </c>
      <c r="D82" s="17">
        <v>65840</v>
      </c>
      <c r="E82" s="49">
        <v>2.9602065613608746</v>
      </c>
    </row>
    <row r="83" spans="1:5" ht="12.75">
      <c r="A83" s="41">
        <v>63</v>
      </c>
      <c r="B83" s="10" t="s">
        <v>14</v>
      </c>
      <c r="C83" s="10">
        <v>1844</v>
      </c>
      <c r="D83" s="17">
        <v>63964</v>
      </c>
      <c r="E83" s="49">
        <v>2.882871615283597</v>
      </c>
    </row>
    <row r="84" spans="1:5" ht="12.75">
      <c r="A84" s="41">
        <v>64</v>
      </c>
      <c r="B84" s="10" t="s">
        <v>46</v>
      </c>
      <c r="C84" s="10">
        <v>1019</v>
      </c>
      <c r="D84" s="17">
        <v>35541</v>
      </c>
      <c r="E84" s="49">
        <v>2.8671112236571847</v>
      </c>
    </row>
    <row r="85" spans="1:5" ht="12.75">
      <c r="A85" s="41">
        <v>65</v>
      </c>
      <c r="B85" s="10" t="s">
        <v>47</v>
      </c>
      <c r="C85" s="10">
        <v>4487</v>
      </c>
      <c r="D85" s="17">
        <v>156869</v>
      </c>
      <c r="E85" s="49">
        <v>2.8603484436058113</v>
      </c>
    </row>
    <row r="86" spans="1:5" ht="12.75">
      <c r="A86" s="41">
        <v>66</v>
      </c>
      <c r="B86" s="10" t="s">
        <v>20</v>
      </c>
      <c r="C86" s="10">
        <v>1750</v>
      </c>
      <c r="D86" s="17">
        <v>61422</v>
      </c>
      <c r="E86" s="49">
        <v>2.849142001237342</v>
      </c>
    </row>
    <row r="87" spans="1:5" ht="12.75">
      <c r="A87" s="41">
        <v>67</v>
      </c>
      <c r="B87" s="10" t="s">
        <v>17</v>
      </c>
      <c r="C87" s="10">
        <v>3578</v>
      </c>
      <c r="D87" s="17">
        <v>126822</v>
      </c>
      <c r="E87" s="49">
        <v>2.8212770654933683</v>
      </c>
    </row>
    <row r="88" spans="1:5" ht="12.75">
      <c r="A88" s="41">
        <v>68</v>
      </c>
      <c r="B88" s="10" t="s">
        <v>49</v>
      </c>
      <c r="C88" s="10">
        <v>3125</v>
      </c>
      <c r="D88" s="17">
        <v>111419</v>
      </c>
      <c r="E88" s="49">
        <v>2.804728098439225</v>
      </c>
    </row>
    <row r="89" spans="1:5" ht="12.75">
      <c r="A89" s="41">
        <v>69</v>
      </c>
      <c r="B89" s="10" t="s">
        <v>21</v>
      </c>
      <c r="C89" s="10">
        <v>748</v>
      </c>
      <c r="D89" s="17">
        <v>28527</v>
      </c>
      <c r="E89" s="49">
        <v>2.6220773302485365</v>
      </c>
    </row>
    <row r="90" spans="1:5" ht="12.75">
      <c r="A90" s="41">
        <v>70</v>
      </c>
      <c r="B90" s="10" t="s">
        <v>22</v>
      </c>
      <c r="C90" s="10">
        <v>1421</v>
      </c>
      <c r="D90" s="17">
        <v>63119</v>
      </c>
      <c r="E90" s="49">
        <v>2.251303094155484</v>
      </c>
    </row>
    <row r="91" spans="1:5" ht="12.75">
      <c r="A91" s="41">
        <v>71</v>
      </c>
      <c r="B91" s="10" t="s">
        <v>26</v>
      </c>
      <c r="C91" s="10">
        <v>788</v>
      </c>
      <c r="D91" s="17">
        <v>45641</v>
      </c>
      <c r="E91" s="49">
        <v>1.7265178238864178</v>
      </c>
    </row>
    <row r="92" spans="1:5" ht="12.75">
      <c r="A92" s="41">
        <v>72</v>
      </c>
      <c r="B92" s="10" t="s">
        <v>27</v>
      </c>
      <c r="C92" s="10">
        <v>1643</v>
      </c>
      <c r="D92" s="17">
        <v>112515</v>
      </c>
      <c r="E92" s="49">
        <v>1.460249744478514</v>
      </c>
    </row>
    <row r="93" spans="1:5" ht="12.75">
      <c r="A93" s="41">
        <v>73</v>
      </c>
      <c r="B93" s="10" t="s">
        <v>8</v>
      </c>
      <c r="C93" s="10">
        <v>671</v>
      </c>
      <c r="D93" s="17">
        <v>55390</v>
      </c>
      <c r="E93" s="49">
        <v>1.2114100018053802</v>
      </c>
    </row>
    <row r="94" spans="1:5" ht="12.75" customHeight="1">
      <c r="A94" s="41">
        <v>74</v>
      </c>
      <c r="B94" s="10" t="s">
        <v>3</v>
      </c>
      <c r="C94" s="10">
        <v>1310</v>
      </c>
      <c r="D94" s="17">
        <v>108316</v>
      </c>
      <c r="E94" s="49">
        <v>1.2094242771151076</v>
      </c>
    </row>
    <row r="95" spans="1:5" ht="12.75" customHeight="1">
      <c r="A95" s="41">
        <v>75</v>
      </c>
      <c r="B95" s="10" t="s">
        <v>9</v>
      </c>
      <c r="C95" s="10">
        <v>627</v>
      </c>
      <c r="D95" s="17">
        <v>54747</v>
      </c>
      <c r="E95" s="49">
        <v>1.1452682338758287</v>
      </c>
    </row>
    <row r="96" spans="1:5" ht="12.75" customHeight="1">
      <c r="A96" s="41">
        <v>76</v>
      </c>
      <c r="B96" s="10" t="s">
        <v>2</v>
      </c>
      <c r="C96" s="10">
        <v>462</v>
      </c>
      <c r="D96" s="17">
        <v>42858</v>
      </c>
      <c r="E96" s="49">
        <v>1.0779784404311914</v>
      </c>
    </row>
    <row r="97" spans="1:5" ht="12.75" customHeight="1">
      <c r="A97" s="41">
        <v>77</v>
      </c>
      <c r="B97" s="10" t="s">
        <v>6</v>
      </c>
      <c r="C97" s="10">
        <v>1126</v>
      </c>
      <c r="D97" s="17">
        <v>119441</v>
      </c>
      <c r="E97" s="49">
        <v>0.9427248599727063</v>
      </c>
    </row>
    <row r="98" spans="1:5" s="25" customFormat="1" ht="12.75">
      <c r="A98" s="41">
        <v>78</v>
      </c>
      <c r="B98" s="10" t="s">
        <v>4</v>
      </c>
      <c r="C98" s="10">
        <v>543</v>
      </c>
      <c r="D98" s="17">
        <v>61614</v>
      </c>
      <c r="E98" s="49">
        <v>0.8812932125815562</v>
      </c>
    </row>
    <row r="99" spans="1:5" ht="12.75">
      <c r="A99" s="39">
        <v>79</v>
      </c>
      <c r="B99" s="12" t="s">
        <v>5</v>
      </c>
      <c r="C99" s="12">
        <v>592</v>
      </c>
      <c r="D99" s="16">
        <v>92926</v>
      </c>
      <c r="E99" s="48">
        <v>0.6370660525579493</v>
      </c>
    </row>
    <row r="100" spans="1:5" ht="12.75" customHeight="1">
      <c r="A100" s="89"/>
      <c r="B100"/>
      <c r="C100" s="36"/>
      <c r="D100" s="1"/>
      <c r="E100" s="36"/>
    </row>
    <row r="101" spans="1:5" ht="12.75" customHeight="1">
      <c r="A101" s="89"/>
      <c r="B101"/>
      <c r="C101" s="36"/>
      <c r="D101" s="1"/>
      <c r="E101" s="90" t="s">
        <v>237</v>
      </c>
    </row>
    <row r="102" spans="1:5" ht="12.75" customHeight="1">
      <c r="A102" s="187" t="s">
        <v>139</v>
      </c>
      <c r="B102" s="190" t="s">
        <v>140</v>
      </c>
      <c r="C102" s="183" t="s">
        <v>161</v>
      </c>
      <c r="D102" s="179" t="s">
        <v>200</v>
      </c>
      <c r="E102" s="179" t="s">
        <v>141</v>
      </c>
    </row>
    <row r="103" spans="1:5" ht="24.75" customHeight="1">
      <c r="A103" s="188"/>
      <c r="B103" s="191"/>
      <c r="C103" s="184"/>
      <c r="D103" s="186"/>
      <c r="E103" s="186"/>
    </row>
    <row r="104" spans="1:5" s="25" customFormat="1" ht="15.75" customHeight="1">
      <c r="A104" s="189"/>
      <c r="B104" s="192"/>
      <c r="C104" s="185"/>
      <c r="D104" s="180"/>
      <c r="E104" s="180"/>
    </row>
    <row r="105" spans="1:5" ht="12.75">
      <c r="A105" s="68"/>
      <c r="B105" s="51" t="s">
        <v>0</v>
      </c>
      <c r="C105" s="51">
        <v>363839</v>
      </c>
      <c r="D105" s="51">
        <v>5384822</v>
      </c>
      <c r="E105" s="65">
        <v>6.756750733821843</v>
      </c>
    </row>
    <row r="106" spans="1:5" ht="12.75">
      <c r="A106" s="66">
        <v>1</v>
      </c>
      <c r="B106" s="10" t="s">
        <v>76</v>
      </c>
      <c r="C106" s="10">
        <v>96540</v>
      </c>
      <c r="D106" s="10">
        <v>770508</v>
      </c>
      <c r="E106" s="63">
        <v>12.529396190565187</v>
      </c>
    </row>
    <row r="107" spans="1:5" ht="12.75">
      <c r="A107" s="59">
        <v>2</v>
      </c>
      <c r="B107" s="10" t="s">
        <v>48</v>
      </c>
      <c r="C107" s="10">
        <v>69520</v>
      </c>
      <c r="D107" s="10">
        <v>658368</v>
      </c>
      <c r="E107" s="63">
        <v>10.55944395839409</v>
      </c>
    </row>
    <row r="108" spans="1:5" ht="12.75">
      <c r="A108" s="59">
        <v>3</v>
      </c>
      <c r="B108" s="10" t="s">
        <v>62</v>
      </c>
      <c r="C108" s="10">
        <v>78365</v>
      </c>
      <c r="D108" s="10">
        <v>796745</v>
      </c>
      <c r="E108" s="63">
        <v>9.835643775612022</v>
      </c>
    </row>
    <row r="109" spans="1:5" ht="12.75">
      <c r="A109" s="59">
        <v>4</v>
      </c>
      <c r="B109" s="10" t="s">
        <v>28</v>
      </c>
      <c r="C109" s="10">
        <v>46525</v>
      </c>
      <c r="D109" s="10">
        <v>709350</v>
      </c>
      <c r="E109" s="63">
        <v>6.558821456262775</v>
      </c>
    </row>
    <row r="110" spans="1:5" ht="12.75">
      <c r="A110" s="59">
        <v>5</v>
      </c>
      <c r="B110" s="10" t="s">
        <v>10</v>
      </c>
      <c r="C110" s="10">
        <v>22659</v>
      </c>
      <c r="D110" s="10">
        <v>553198</v>
      </c>
      <c r="E110" s="63">
        <v>4.096001793209664</v>
      </c>
    </row>
    <row r="111" spans="1:5" ht="12.75">
      <c r="A111" s="59">
        <v>6</v>
      </c>
      <c r="B111" s="10" t="s">
        <v>36</v>
      </c>
      <c r="C111" s="10">
        <v>26556</v>
      </c>
      <c r="D111" s="10">
        <v>694129</v>
      </c>
      <c r="E111" s="63">
        <v>3.8258018322242697</v>
      </c>
    </row>
    <row r="112" spans="1:5" ht="12.75">
      <c r="A112" s="59">
        <v>7</v>
      </c>
      <c r="B112" s="10" t="s">
        <v>18</v>
      </c>
      <c r="C112" s="10">
        <v>16394</v>
      </c>
      <c r="D112" s="10">
        <v>601392</v>
      </c>
      <c r="E112" s="63">
        <v>2.726008992470801</v>
      </c>
    </row>
    <row r="113" spans="1:5" ht="12.75">
      <c r="A113" s="67">
        <v>8</v>
      </c>
      <c r="B113" s="12" t="s">
        <v>1</v>
      </c>
      <c r="C113" s="12">
        <v>7280</v>
      </c>
      <c r="D113" s="12">
        <v>601132</v>
      </c>
      <c r="E113" s="64">
        <v>1.2110484885183288</v>
      </c>
    </row>
    <row r="114" spans="1:5" ht="12.75">
      <c r="A114" s="40"/>
      <c r="D114" s="19"/>
      <c r="E114" s="50"/>
    </row>
    <row r="115" ht="12.75">
      <c r="A115" s="40"/>
    </row>
    <row r="116" spans="1:5" ht="12.75">
      <c r="A116" s="40"/>
      <c r="D116" s="19"/>
      <c r="E116" s="50"/>
    </row>
    <row r="117" spans="1:5" ht="12.75">
      <c r="A117" s="40"/>
      <c r="D117" s="19">
        <v>29</v>
      </c>
      <c r="E117" s="50"/>
    </row>
    <row r="118" spans="1:5" ht="12.75">
      <c r="A118" s="40"/>
      <c r="D118" s="19"/>
      <c r="E118" s="50"/>
    </row>
    <row r="119" spans="1:5" ht="12.75">
      <c r="A119" s="40"/>
      <c r="D119" s="19"/>
      <c r="E119" s="50"/>
    </row>
    <row r="120" spans="1:5" ht="12.75">
      <c r="A120" s="40"/>
      <c r="D120" s="19"/>
      <c r="E120" s="50"/>
    </row>
    <row r="121" spans="1:5" ht="12.75">
      <c r="A121" s="40"/>
      <c r="D121" s="19"/>
      <c r="E121" s="50"/>
    </row>
    <row r="122" spans="1:5" ht="12.75">
      <c r="A122" s="40"/>
      <c r="D122" s="19"/>
      <c r="E122" s="50"/>
    </row>
    <row r="123" spans="1:5" ht="12.75">
      <c r="A123" s="40"/>
      <c r="D123" s="19"/>
      <c r="E123" s="50"/>
    </row>
    <row r="124" spans="1:5" ht="12.75">
      <c r="A124" s="40"/>
      <c r="D124" s="19"/>
      <c r="E124" s="50"/>
    </row>
    <row r="125" spans="1:5" ht="12.75">
      <c r="A125" s="40"/>
      <c r="D125" s="19"/>
      <c r="E125" s="50"/>
    </row>
    <row r="126" spans="1:5" ht="12.75">
      <c r="A126" s="40"/>
      <c r="D126" s="19"/>
      <c r="E126" s="50"/>
    </row>
    <row r="127" spans="1:5" ht="12.75">
      <c r="A127" s="40"/>
      <c r="D127" s="19"/>
      <c r="E127" s="50"/>
    </row>
    <row r="128" spans="1:5" ht="12.75">
      <c r="A128" s="40"/>
      <c r="D128" s="19"/>
      <c r="E128" s="50"/>
    </row>
    <row r="129" spans="1:5" ht="12.75">
      <c r="A129" s="40"/>
      <c r="D129" s="19"/>
      <c r="E129" s="50"/>
    </row>
    <row r="130" spans="1:5" ht="12.75">
      <c r="A130" s="40"/>
      <c r="D130" s="19"/>
      <c r="E130" s="50"/>
    </row>
    <row r="131" spans="1:5" ht="12.75">
      <c r="A131" s="40"/>
      <c r="D131" s="19"/>
      <c r="E131" s="50"/>
    </row>
    <row r="132" spans="1:5" ht="12.75">
      <c r="A132" s="40"/>
      <c r="D132" s="19"/>
      <c r="E132" s="50"/>
    </row>
    <row r="133" spans="1:5" ht="12.75">
      <c r="A133" s="40"/>
      <c r="D133" s="19"/>
      <c r="E133" s="50"/>
    </row>
    <row r="134" spans="1:5" ht="12.75">
      <c r="A134" s="40"/>
      <c r="D134" s="19"/>
      <c r="E134" s="50"/>
    </row>
    <row r="135" spans="1:5" ht="12.75">
      <c r="A135" s="40"/>
      <c r="D135" s="19"/>
      <c r="E135" s="50"/>
    </row>
    <row r="136" spans="1:5" ht="12.75">
      <c r="A136" s="40"/>
      <c r="D136" s="19"/>
      <c r="E136" s="50"/>
    </row>
    <row r="137" spans="1:5" ht="12.75">
      <c r="A137" s="40"/>
      <c r="D137" s="19"/>
      <c r="E137" s="50"/>
    </row>
    <row r="138" spans="1:5" ht="12.75">
      <c r="A138" s="40"/>
      <c r="D138" s="19"/>
      <c r="E138" s="50"/>
    </row>
    <row r="139" spans="1:5" ht="12.75">
      <c r="A139" s="40"/>
      <c r="D139" s="19"/>
      <c r="E139" s="50"/>
    </row>
    <row r="140" spans="1:5" ht="12.75">
      <c r="A140" s="40"/>
      <c r="D140" s="19"/>
      <c r="E140" s="50"/>
    </row>
    <row r="141" spans="1:5" ht="12.75">
      <c r="A141" s="40"/>
      <c r="D141" s="19"/>
      <c r="E141" s="50"/>
    </row>
    <row r="142" spans="1:5" ht="12.75">
      <c r="A142" s="40"/>
      <c r="D142" s="19"/>
      <c r="E142" s="50"/>
    </row>
    <row r="143" spans="1:5" ht="12.75">
      <c r="A143" s="40"/>
      <c r="D143" s="19"/>
      <c r="E143" s="50"/>
    </row>
    <row r="144" spans="1:5" ht="12.75">
      <c r="A144" s="40"/>
      <c r="D144" s="19"/>
      <c r="E144" s="50"/>
    </row>
    <row r="145" spans="1:5" ht="12.75">
      <c r="A145" s="40"/>
      <c r="D145" s="19"/>
      <c r="E145" s="50"/>
    </row>
    <row r="146" spans="1:5" ht="12.75">
      <c r="A146" s="40"/>
      <c r="D146" s="19"/>
      <c r="E146" s="50"/>
    </row>
    <row r="147" spans="1:5" ht="12.75">
      <c r="A147" s="40"/>
      <c r="D147" s="19"/>
      <c r="E147" s="50"/>
    </row>
    <row r="148" spans="1:5" ht="12.75">
      <c r="A148" s="40"/>
      <c r="D148" s="19"/>
      <c r="E148" s="50"/>
    </row>
    <row r="149" spans="1:5" ht="12.75">
      <c r="A149" s="40"/>
      <c r="D149" s="19"/>
      <c r="E149" s="50"/>
    </row>
    <row r="150" spans="1:5" ht="12.75">
      <c r="A150" s="40"/>
      <c r="D150" s="19"/>
      <c r="E150" s="50"/>
    </row>
    <row r="151" spans="1:5" ht="12.75">
      <c r="A151" s="40"/>
      <c r="D151" s="19"/>
      <c r="E151" s="50"/>
    </row>
    <row r="152" spans="1:5" ht="12.75">
      <c r="A152" s="40"/>
      <c r="D152" s="19"/>
      <c r="E152" s="50"/>
    </row>
    <row r="153" spans="1:5" ht="12.75">
      <c r="A153" s="40"/>
      <c r="D153" s="19"/>
      <c r="E153" s="50"/>
    </row>
    <row r="154" spans="1:5" ht="12.75">
      <c r="A154" s="40"/>
      <c r="D154" s="19"/>
      <c r="E154" s="50"/>
    </row>
    <row r="155" spans="1:5" ht="12.75">
      <c r="A155" s="40"/>
      <c r="D155" s="19"/>
      <c r="E155" s="50"/>
    </row>
    <row r="156" spans="1:5" ht="12.75">
      <c r="A156" s="40"/>
      <c r="D156" s="19"/>
      <c r="E156" s="50"/>
    </row>
    <row r="157" spans="1:5" ht="12.75">
      <c r="A157" s="40"/>
      <c r="D157" s="19"/>
      <c r="E157" s="50"/>
    </row>
    <row r="158" spans="1:5" ht="12.75">
      <c r="A158" s="40"/>
      <c r="D158" s="19"/>
      <c r="E158" s="50"/>
    </row>
    <row r="159" spans="1:5" ht="12.75">
      <c r="A159" s="40"/>
      <c r="D159" s="19"/>
      <c r="E159" s="50"/>
    </row>
    <row r="160" spans="1:5" ht="12.75">
      <c r="A160" s="40"/>
      <c r="D160" s="19"/>
      <c r="E160" s="50"/>
    </row>
    <row r="161" spans="1:5" ht="12.75">
      <c r="A161" s="40"/>
      <c r="D161" s="19"/>
      <c r="E161" s="50"/>
    </row>
    <row r="162" spans="1:5" ht="12.75">
      <c r="A162" s="40"/>
      <c r="D162" s="19"/>
      <c r="E162" s="50"/>
    </row>
    <row r="163" spans="1:5" ht="12.75">
      <c r="A163" s="40"/>
      <c r="D163" s="19"/>
      <c r="E163" s="50"/>
    </row>
    <row r="164" spans="1:5" ht="12.75">
      <c r="A164" s="40"/>
      <c r="D164" s="19"/>
      <c r="E164" s="50"/>
    </row>
    <row r="165" spans="1:5" ht="12.75">
      <c r="A165" s="40"/>
      <c r="D165" s="19"/>
      <c r="E165" s="50"/>
    </row>
    <row r="166" spans="1:5" ht="12.75">
      <c r="A166" s="40"/>
      <c r="D166" s="19"/>
      <c r="E166" s="50"/>
    </row>
    <row r="167" spans="1:5" ht="12.75">
      <c r="A167" s="40"/>
      <c r="D167" s="19"/>
      <c r="E167" s="50"/>
    </row>
    <row r="168" spans="1:5" ht="12.75">
      <c r="A168" s="40"/>
      <c r="D168" s="19"/>
      <c r="E168" s="50"/>
    </row>
    <row r="169" spans="1:5" ht="12.75">
      <c r="A169" s="40"/>
      <c r="D169" s="19"/>
      <c r="E169" s="50"/>
    </row>
    <row r="170" spans="1:5" ht="12.75">
      <c r="A170" s="40"/>
      <c r="D170" s="19"/>
      <c r="E170" s="50"/>
    </row>
    <row r="171" spans="1:5" ht="12.75">
      <c r="A171" s="40"/>
      <c r="D171" s="19"/>
      <c r="E171" s="50"/>
    </row>
    <row r="172" spans="1:5" ht="12.75">
      <c r="A172" s="40"/>
      <c r="D172" s="19"/>
      <c r="E172" s="50"/>
    </row>
    <row r="173" spans="1:5" ht="12.75">
      <c r="A173" s="40"/>
      <c r="D173" s="19"/>
      <c r="E173" s="50"/>
    </row>
    <row r="174" spans="1:5" ht="12.75">
      <c r="A174" s="40"/>
      <c r="D174" s="19"/>
      <c r="E174" s="50"/>
    </row>
    <row r="175" spans="1:5" ht="12.75">
      <c r="A175" s="40"/>
      <c r="D175" s="19"/>
      <c r="E175" s="50"/>
    </row>
    <row r="176" spans="1:5" ht="12.75">
      <c r="A176" s="40"/>
      <c r="D176" s="19"/>
      <c r="E176" s="50"/>
    </row>
    <row r="177" spans="1:5" ht="12.75">
      <c r="A177" s="40"/>
      <c r="D177" s="19"/>
      <c r="E177" s="50"/>
    </row>
    <row r="178" spans="1:5" ht="12.75">
      <c r="A178" s="40"/>
      <c r="D178" s="19"/>
      <c r="E178" s="50"/>
    </row>
    <row r="179" spans="1:5" ht="12.75">
      <c r="A179" s="40"/>
      <c r="D179" s="19"/>
      <c r="E179" s="50"/>
    </row>
    <row r="180" spans="1:5" ht="12.75">
      <c r="A180" s="40"/>
      <c r="D180" s="19"/>
      <c r="E180" s="50"/>
    </row>
    <row r="181" spans="1:5" ht="12.75">
      <c r="A181" s="40"/>
      <c r="D181" s="19"/>
      <c r="E181" s="50"/>
    </row>
    <row r="182" spans="1:5" ht="12.75">
      <c r="A182" s="40"/>
      <c r="D182" s="19"/>
      <c r="E182" s="50"/>
    </row>
    <row r="183" spans="1:5" ht="12.75">
      <c r="A183" s="40"/>
      <c r="D183" s="19"/>
      <c r="E183" s="50"/>
    </row>
    <row r="184" spans="1:5" ht="12.75">
      <c r="A184" s="40"/>
      <c r="D184" s="19"/>
      <c r="E184" s="50"/>
    </row>
    <row r="185" spans="1:5" ht="12.75">
      <c r="A185" s="40"/>
      <c r="D185" s="19"/>
      <c r="E185" s="50"/>
    </row>
    <row r="186" spans="1:5" ht="12.75">
      <c r="A186" s="40"/>
      <c r="D186" s="19"/>
      <c r="E186" s="50"/>
    </row>
    <row r="187" spans="1:5" ht="12.75">
      <c r="A187" s="40"/>
      <c r="D187" s="19"/>
      <c r="E187" s="50"/>
    </row>
    <row r="188" spans="1:5" ht="12.75">
      <c r="A188" s="40"/>
      <c r="D188" s="19"/>
      <c r="E188" s="50"/>
    </row>
    <row r="189" spans="1:5" ht="12.75">
      <c r="A189" s="40"/>
      <c r="D189" s="19"/>
      <c r="E189" s="50"/>
    </row>
    <row r="190" spans="1:5" ht="12.75">
      <c r="A190" s="40"/>
      <c r="D190" s="19"/>
      <c r="E190" s="50"/>
    </row>
    <row r="191" spans="1:5" ht="12.75">
      <c r="A191" s="40"/>
      <c r="D191" s="19"/>
      <c r="E191" s="50"/>
    </row>
    <row r="192" spans="1:5" ht="12.75">
      <c r="A192" s="40"/>
      <c r="D192" s="19"/>
      <c r="E192" s="50"/>
    </row>
    <row r="193" spans="1:5" ht="12.75">
      <c r="A193" s="40"/>
      <c r="D193" s="19"/>
      <c r="E193" s="50"/>
    </row>
    <row r="194" spans="1:5" ht="12.75">
      <c r="A194" s="40"/>
      <c r="D194" s="19"/>
      <c r="E194" s="50"/>
    </row>
    <row r="195" spans="1:5" ht="12.75">
      <c r="A195" s="40"/>
      <c r="D195" s="19"/>
      <c r="E195" s="50"/>
    </row>
    <row r="196" spans="1:5" ht="12.75">
      <c r="A196" s="40"/>
      <c r="D196" s="19"/>
      <c r="E196" s="50"/>
    </row>
    <row r="197" spans="1:5" ht="12.75">
      <c r="A197" s="40"/>
      <c r="D197" s="19"/>
      <c r="E197" s="50"/>
    </row>
    <row r="198" spans="1:5" ht="12.75">
      <c r="A198" s="40"/>
      <c r="D198" s="19"/>
      <c r="E198" s="50"/>
    </row>
    <row r="199" spans="1:5" ht="12.75">
      <c r="A199" s="40"/>
      <c r="D199" s="19"/>
      <c r="E199" s="50"/>
    </row>
    <row r="200" spans="1:5" ht="12.75">
      <c r="A200" s="40"/>
      <c r="D200" s="19"/>
      <c r="E200" s="50"/>
    </row>
    <row r="201" spans="1:5" ht="12.75">
      <c r="A201" s="40"/>
      <c r="D201" s="19"/>
      <c r="E201" s="50"/>
    </row>
    <row r="202" spans="1:5" ht="12.75">
      <c r="A202" s="40"/>
      <c r="D202" s="19"/>
      <c r="E202" s="50"/>
    </row>
    <row r="203" spans="1:5" ht="12.75">
      <c r="A203" s="40"/>
      <c r="D203" s="19"/>
      <c r="E203" s="50"/>
    </row>
    <row r="204" spans="1:5" ht="12.75">
      <c r="A204" s="40"/>
      <c r="D204" s="19"/>
      <c r="E204" s="50"/>
    </row>
    <row r="205" spans="1:5" ht="12.75">
      <c r="A205" s="40"/>
      <c r="D205" s="19"/>
      <c r="E205" s="50"/>
    </row>
    <row r="206" spans="1:5" ht="12.75">
      <c r="A206" s="40"/>
      <c r="D206" s="19"/>
      <c r="E206" s="50"/>
    </row>
    <row r="207" spans="1:5" ht="12.75">
      <c r="A207" s="40"/>
      <c r="D207" s="19"/>
      <c r="E207" s="50"/>
    </row>
    <row r="208" spans="1:5" ht="12.75">
      <c r="A208" s="40"/>
      <c r="D208" s="19"/>
      <c r="E208" s="50"/>
    </row>
    <row r="209" spans="1:5" ht="12.75">
      <c r="A209" s="40"/>
      <c r="D209" s="19"/>
      <c r="E209" s="50"/>
    </row>
    <row r="210" spans="1:5" ht="12.75">
      <c r="A210" s="40"/>
      <c r="D210" s="19"/>
      <c r="E210" s="50"/>
    </row>
    <row r="211" spans="1:5" ht="12.75">
      <c r="A211" s="40"/>
      <c r="D211" s="19"/>
      <c r="E211" s="50"/>
    </row>
    <row r="212" spans="1:5" ht="12.75">
      <c r="A212" s="40"/>
      <c r="D212" s="19"/>
      <c r="E212" s="50"/>
    </row>
    <row r="213" spans="1:5" ht="12.75">
      <c r="A213" s="40"/>
      <c r="D213" s="19"/>
      <c r="E213" s="50"/>
    </row>
    <row r="214" spans="1:5" ht="12.75">
      <c r="A214" s="40"/>
      <c r="D214" s="19"/>
      <c r="E214" s="50"/>
    </row>
    <row r="215" spans="1:5" ht="12.75">
      <c r="A215" s="40"/>
      <c r="D215" s="19"/>
      <c r="E215" s="50"/>
    </row>
    <row r="216" spans="1:5" ht="12.75">
      <c r="A216" s="40"/>
      <c r="D216" s="19"/>
      <c r="E216" s="50"/>
    </row>
    <row r="217" spans="1:5" ht="12.75">
      <c r="A217" s="40"/>
      <c r="D217" s="19"/>
      <c r="E217" s="50"/>
    </row>
    <row r="218" spans="1:5" ht="12.75">
      <c r="A218" s="40"/>
      <c r="D218" s="19"/>
      <c r="E218" s="50"/>
    </row>
    <row r="219" spans="1:5" ht="12.75">
      <c r="A219" s="40"/>
      <c r="D219" s="19"/>
      <c r="E219" s="50"/>
    </row>
    <row r="220" spans="1:5" ht="12.75">
      <c r="A220" s="40"/>
      <c r="D220" s="19"/>
      <c r="E220" s="50"/>
    </row>
    <row r="221" spans="1:5" ht="12.75">
      <c r="A221" s="40"/>
      <c r="D221" s="19"/>
      <c r="E221" s="50"/>
    </row>
    <row r="222" spans="1:5" ht="12.75">
      <c r="A222" s="40"/>
      <c r="D222" s="19"/>
      <c r="E222" s="50"/>
    </row>
    <row r="223" spans="1:5" ht="12.75">
      <c r="A223" s="40"/>
      <c r="D223" s="19"/>
      <c r="E223" s="50"/>
    </row>
    <row r="224" spans="1:5" ht="12.75">
      <c r="A224" s="40"/>
      <c r="D224" s="19"/>
      <c r="E224" s="50"/>
    </row>
    <row r="225" spans="1:5" ht="12.75">
      <c r="A225" s="40"/>
      <c r="D225" s="19"/>
      <c r="E225" s="50"/>
    </row>
    <row r="226" spans="1:5" ht="12.75">
      <c r="A226" s="40"/>
      <c r="D226" s="19"/>
      <c r="E226" s="50"/>
    </row>
    <row r="227" spans="1:5" ht="12.75">
      <c r="A227" s="40"/>
      <c r="D227" s="19"/>
      <c r="E227" s="50"/>
    </row>
    <row r="228" spans="1:5" ht="12.75">
      <c r="A228" s="40"/>
      <c r="D228" s="19"/>
      <c r="E228" s="50"/>
    </row>
    <row r="229" spans="1:5" ht="12.75">
      <c r="A229" s="40"/>
      <c r="D229" s="19"/>
      <c r="E229" s="50"/>
    </row>
    <row r="230" spans="1:5" ht="12.75">
      <c r="A230" s="40"/>
      <c r="D230" s="19"/>
      <c r="E230" s="50"/>
    </row>
    <row r="231" spans="1:5" ht="12.75">
      <c r="A231" s="40"/>
      <c r="D231" s="19"/>
      <c r="E231" s="50"/>
    </row>
    <row r="232" spans="1:5" ht="12.75">
      <c r="A232" s="40"/>
      <c r="D232" s="19"/>
      <c r="E232" s="50"/>
    </row>
    <row r="233" spans="1:5" ht="12.75">
      <c r="A233" s="40"/>
      <c r="D233" s="19"/>
      <c r="E233" s="50"/>
    </row>
    <row r="234" spans="1:5" ht="12.75">
      <c r="A234" s="40"/>
      <c r="D234" s="19"/>
      <c r="E234" s="50"/>
    </row>
    <row r="235" spans="1:5" ht="12.75">
      <c r="A235" s="40"/>
      <c r="D235" s="19"/>
      <c r="E235" s="50"/>
    </row>
    <row r="236" spans="1:5" ht="12.75">
      <c r="A236" s="40"/>
      <c r="D236" s="19"/>
      <c r="E236" s="50"/>
    </row>
    <row r="237" spans="1:5" ht="12.75">
      <c r="A237" s="40"/>
      <c r="D237" s="19"/>
      <c r="E237" s="50"/>
    </row>
    <row r="238" spans="1:5" ht="12.75">
      <c r="A238" s="40"/>
      <c r="D238" s="19"/>
      <c r="E238" s="50"/>
    </row>
    <row r="239" spans="1:5" ht="12.75">
      <c r="A239" s="40"/>
      <c r="D239" s="19"/>
      <c r="E239" s="50"/>
    </row>
    <row r="240" spans="1:5" ht="12.75">
      <c r="A240" s="40"/>
      <c r="D240" s="19"/>
      <c r="E240" s="50"/>
    </row>
    <row r="241" spans="1:5" ht="12.75">
      <c r="A241" s="40"/>
      <c r="D241" s="19"/>
      <c r="E241" s="50"/>
    </row>
    <row r="242" spans="1:5" ht="12.75">
      <c r="A242" s="40"/>
      <c r="D242" s="19"/>
      <c r="E242" s="50"/>
    </row>
    <row r="243" spans="1:5" ht="12.75">
      <c r="A243" s="40"/>
      <c r="D243" s="19"/>
      <c r="E243" s="50"/>
    </row>
    <row r="244" spans="1:5" ht="12.75">
      <c r="A244" s="40"/>
      <c r="D244" s="19"/>
      <c r="E244" s="50"/>
    </row>
    <row r="245" spans="1:5" ht="12.75">
      <c r="A245" s="40"/>
      <c r="D245" s="19"/>
      <c r="E245" s="50"/>
    </row>
    <row r="246" spans="1:5" ht="12.75">
      <c r="A246" s="40"/>
      <c r="D246" s="19"/>
      <c r="E246" s="50"/>
    </row>
    <row r="247" spans="1:5" ht="12.75">
      <c r="A247" s="40"/>
      <c r="D247" s="19"/>
      <c r="E247" s="50"/>
    </row>
    <row r="248" spans="1:5" ht="12.75">
      <c r="A248" s="40"/>
      <c r="D248" s="19"/>
      <c r="E248" s="50"/>
    </row>
    <row r="249" spans="1:5" ht="12.75">
      <c r="A249" s="40"/>
      <c r="D249" s="19"/>
      <c r="E249" s="50"/>
    </row>
    <row r="250" spans="1:5" ht="12.75">
      <c r="A250" s="40"/>
      <c r="D250" s="19"/>
      <c r="E250" s="50"/>
    </row>
    <row r="251" spans="1:5" ht="12.75">
      <c r="A251" s="40"/>
      <c r="D251" s="19"/>
      <c r="E251" s="50"/>
    </row>
    <row r="252" spans="1:5" ht="12.75">
      <c r="A252" s="40"/>
      <c r="D252" s="19"/>
      <c r="E252" s="50"/>
    </row>
    <row r="253" spans="1:5" ht="12.75">
      <c r="A253" s="40"/>
      <c r="D253" s="19"/>
      <c r="E253" s="50"/>
    </row>
    <row r="254" spans="1:5" ht="12.75">
      <c r="A254" s="40"/>
      <c r="D254" s="19"/>
      <c r="E254" s="50"/>
    </row>
    <row r="255" spans="1:5" ht="12.75">
      <c r="A255" s="40"/>
      <c r="D255" s="19"/>
      <c r="E255" s="50"/>
    </row>
    <row r="256" spans="1:5" ht="12.75">
      <c r="A256" s="40"/>
      <c r="D256" s="19"/>
      <c r="E256" s="50"/>
    </row>
    <row r="257" spans="1:5" ht="12.75">
      <c r="A257" s="40"/>
      <c r="D257" s="19"/>
      <c r="E257" s="50"/>
    </row>
    <row r="258" spans="1:5" ht="12.75">
      <c r="A258" s="40"/>
      <c r="D258" s="19"/>
      <c r="E258" s="50"/>
    </row>
    <row r="259" spans="1:5" ht="12.75">
      <c r="A259" s="40"/>
      <c r="E259" s="40"/>
    </row>
    <row r="260" spans="1:5" ht="12.75">
      <c r="A260" s="40"/>
      <c r="E260" s="40"/>
    </row>
    <row r="261" spans="1:5" ht="12.75">
      <c r="A261" s="40"/>
      <c r="E261" s="40"/>
    </row>
    <row r="262" spans="1:5" ht="12.75">
      <c r="A262" s="40"/>
      <c r="E262" s="40"/>
    </row>
    <row r="263" spans="1:5" ht="12.75">
      <c r="A263" s="40"/>
      <c r="E263" s="40"/>
    </row>
    <row r="264" spans="1:5" ht="12.75">
      <c r="A264" s="40"/>
      <c r="E264" s="40"/>
    </row>
    <row r="265" spans="1:5" ht="12.75">
      <c r="A265" s="40"/>
      <c r="E265" s="40"/>
    </row>
    <row r="266" spans="1:5" ht="12.75">
      <c r="A266" s="40"/>
      <c r="E266" s="40"/>
    </row>
    <row r="267" spans="1:5" ht="12.75">
      <c r="A267" s="40"/>
      <c r="E267" s="40"/>
    </row>
    <row r="268" spans="1:5" ht="12.75">
      <c r="A268" s="40"/>
      <c r="E268" s="40"/>
    </row>
    <row r="269" spans="1:5" ht="12.75">
      <c r="A269" s="40"/>
      <c r="E269" s="40"/>
    </row>
    <row r="270" spans="1:5" ht="12.75">
      <c r="A270" s="40"/>
      <c r="E270" s="40"/>
    </row>
    <row r="271" spans="1:5" ht="12.75">
      <c r="A271" s="40"/>
      <c r="E271" s="40"/>
    </row>
    <row r="272" spans="1:5" ht="12.75">
      <c r="A272" s="40"/>
      <c r="E272" s="40"/>
    </row>
    <row r="273" spans="1:5" ht="12.75">
      <c r="A273" s="40"/>
      <c r="E273" s="40"/>
    </row>
    <row r="274" spans="1:5" ht="12.75">
      <c r="A274" s="40"/>
      <c r="E274" s="40"/>
    </row>
    <row r="275" spans="1:5" ht="12.75">
      <c r="A275" s="40"/>
      <c r="E275" s="40"/>
    </row>
    <row r="276" spans="1:5" ht="12.75">
      <c r="A276" s="40"/>
      <c r="E276" s="40"/>
    </row>
    <row r="277" spans="1:5" ht="12.75">
      <c r="A277" s="40"/>
      <c r="E277" s="40"/>
    </row>
    <row r="278" spans="1:5" ht="12.75">
      <c r="A278" s="40"/>
      <c r="E278" s="40"/>
    </row>
    <row r="279" spans="1:5" ht="12.75">
      <c r="A279" s="40"/>
      <c r="E279" s="40"/>
    </row>
    <row r="280" spans="1:5" ht="12.75">
      <c r="A280" s="40"/>
      <c r="E280" s="40"/>
    </row>
    <row r="281" spans="1:5" ht="12.75">
      <c r="A281" s="40"/>
      <c r="E281" s="40"/>
    </row>
    <row r="282" spans="1:5" ht="12.75">
      <c r="A282" s="40"/>
      <c r="E282" s="40"/>
    </row>
    <row r="283" spans="1:5" ht="12.75">
      <c r="A283" s="40"/>
      <c r="E283" s="40"/>
    </row>
    <row r="284" spans="1:5" ht="12.75">
      <c r="A284" s="40"/>
      <c r="E284" s="40"/>
    </row>
    <row r="285" spans="1:5" ht="12.75">
      <c r="A285" s="40"/>
      <c r="E285" s="40"/>
    </row>
    <row r="286" spans="1:5" ht="12.75">
      <c r="A286" s="40"/>
      <c r="E286" s="40"/>
    </row>
    <row r="287" spans="1:5" ht="12.75">
      <c r="A287" s="40"/>
      <c r="E287" s="40"/>
    </row>
    <row r="288" spans="1:5" ht="12.75">
      <c r="A288" s="40"/>
      <c r="E288" s="40"/>
    </row>
    <row r="289" spans="1:5" ht="12.75">
      <c r="A289" s="40"/>
      <c r="E289" s="40"/>
    </row>
    <row r="290" ht="12.75">
      <c r="A290" s="40"/>
    </row>
    <row r="291" ht="12.75">
      <c r="A291" s="40"/>
    </row>
    <row r="292" ht="12.75">
      <c r="A292" s="40"/>
    </row>
    <row r="293" ht="12.75">
      <c r="A293" s="40"/>
    </row>
    <row r="294" ht="12.75">
      <c r="A294" s="40"/>
    </row>
    <row r="295" ht="12.75">
      <c r="A295" s="40"/>
    </row>
    <row r="296" ht="12.75">
      <c r="A296" s="40"/>
    </row>
    <row r="297" ht="12.75">
      <c r="A297" s="40"/>
    </row>
    <row r="298" ht="12.75">
      <c r="A298" s="40"/>
    </row>
    <row r="299" ht="12.75">
      <c r="A299" s="40"/>
    </row>
    <row r="300" ht="12.75">
      <c r="A300" s="40"/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ht="12.75">
      <c r="A327" s="40"/>
    </row>
    <row r="328" ht="12.75">
      <c r="A328" s="40"/>
    </row>
    <row r="329" ht="12.75">
      <c r="A329" s="40"/>
    </row>
    <row r="330" ht="12.75">
      <c r="A330" s="40"/>
    </row>
    <row r="331" ht="12.75">
      <c r="A331" s="40"/>
    </row>
    <row r="332" ht="12.75">
      <c r="A332" s="40"/>
    </row>
    <row r="333" ht="12.75">
      <c r="A333" s="40"/>
    </row>
    <row r="334" ht="12.75">
      <c r="A334" s="40"/>
    </row>
    <row r="335" ht="12.75">
      <c r="A335" s="40"/>
    </row>
    <row r="336" ht="12.75">
      <c r="A336" s="40"/>
    </row>
    <row r="337" ht="12.75">
      <c r="A337" s="40"/>
    </row>
    <row r="338" ht="12.75">
      <c r="A338" s="40"/>
    </row>
    <row r="339" ht="12.75">
      <c r="A339" s="40"/>
    </row>
    <row r="340" ht="12.75">
      <c r="A340" s="4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  <row r="355" ht="12.75">
      <c r="A355" s="40"/>
    </row>
    <row r="356" ht="12.75">
      <c r="A356" s="40"/>
    </row>
    <row r="357" ht="12.75">
      <c r="A357" s="40"/>
    </row>
    <row r="358" ht="12.75">
      <c r="A358" s="40"/>
    </row>
    <row r="359" ht="12.75">
      <c r="A359" s="40"/>
    </row>
    <row r="360" ht="12.75">
      <c r="A360" s="40"/>
    </row>
    <row r="361" ht="12.75">
      <c r="A361" s="40"/>
    </row>
    <row r="362" ht="12.75">
      <c r="A362" s="40"/>
    </row>
    <row r="363" ht="12.75">
      <c r="A363" s="40"/>
    </row>
    <row r="364" ht="12.75">
      <c r="A364" s="40"/>
    </row>
    <row r="365" ht="12.75">
      <c r="A365" s="40"/>
    </row>
    <row r="366" ht="12.75">
      <c r="A366" s="40"/>
    </row>
    <row r="367" ht="12.75">
      <c r="A367" s="40"/>
    </row>
    <row r="368" ht="12.75">
      <c r="A368" s="40"/>
    </row>
    <row r="369" ht="12.75">
      <c r="A369" s="40"/>
    </row>
    <row r="370" ht="12.75">
      <c r="A370" s="40"/>
    </row>
    <row r="371" ht="12.75">
      <c r="A371" s="40"/>
    </row>
    <row r="372" ht="12.75">
      <c r="A372" s="40"/>
    </row>
    <row r="373" ht="12.75">
      <c r="A373" s="40"/>
    </row>
    <row r="374" ht="12.75">
      <c r="A374" s="40"/>
    </row>
    <row r="375" ht="12.75">
      <c r="A375" s="40"/>
    </row>
    <row r="376" ht="12.75">
      <c r="A376" s="40"/>
    </row>
    <row r="377" ht="12.75">
      <c r="A377" s="40"/>
    </row>
    <row r="378" ht="12.75">
      <c r="A378" s="40"/>
    </row>
    <row r="379" ht="12.75">
      <c r="A379" s="40"/>
    </row>
    <row r="380" ht="12.75">
      <c r="A380" s="40"/>
    </row>
    <row r="381" ht="12.75">
      <c r="A381" s="40"/>
    </row>
    <row r="382" ht="12.75">
      <c r="A382" s="40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0"/>
    </row>
    <row r="392" ht="12.75">
      <c r="A392" s="40"/>
    </row>
    <row r="393" ht="12.75">
      <c r="A393" s="40"/>
    </row>
    <row r="394" ht="12.75">
      <c r="A394" s="40"/>
    </row>
    <row r="395" ht="12.75">
      <c r="A395" s="40"/>
    </row>
    <row r="396" ht="12.75">
      <c r="A396" s="40"/>
    </row>
    <row r="397" ht="12.75">
      <c r="A397" s="40"/>
    </row>
    <row r="398" ht="12.75">
      <c r="A398" s="40"/>
    </row>
    <row r="399" ht="12.75">
      <c r="A399" s="40"/>
    </row>
    <row r="400" ht="12.75">
      <c r="A400" s="40"/>
    </row>
    <row r="401" ht="12.75">
      <c r="A401" s="40"/>
    </row>
    <row r="402" ht="12.75">
      <c r="A402" s="40"/>
    </row>
    <row r="403" ht="12.75">
      <c r="A403" s="40"/>
    </row>
    <row r="404" ht="12.75">
      <c r="A404" s="40"/>
    </row>
    <row r="405" ht="12.75">
      <c r="A405" s="40"/>
    </row>
    <row r="406" ht="12.75">
      <c r="A406" s="40"/>
    </row>
    <row r="407" ht="12.75">
      <c r="A407" s="40"/>
    </row>
    <row r="408" ht="12.75">
      <c r="A408" s="40"/>
    </row>
    <row r="409" ht="12.75">
      <c r="A409" s="40"/>
    </row>
    <row r="410" ht="12.75">
      <c r="A410" s="40"/>
    </row>
    <row r="411" ht="12.75">
      <c r="A411" s="40"/>
    </row>
    <row r="412" ht="12.75">
      <c r="A412" s="40"/>
    </row>
    <row r="413" ht="12.75">
      <c r="A413" s="40"/>
    </row>
    <row r="414" ht="12.75">
      <c r="A414" s="40"/>
    </row>
    <row r="415" ht="12.75">
      <c r="A415" s="40"/>
    </row>
    <row r="416" ht="12.75">
      <c r="A416" s="40"/>
    </row>
    <row r="417" ht="12.75">
      <c r="A417" s="40"/>
    </row>
    <row r="418" ht="12.75">
      <c r="A418" s="40"/>
    </row>
    <row r="419" ht="12.75">
      <c r="A419" s="40"/>
    </row>
    <row r="420" ht="12.75">
      <c r="A420" s="40"/>
    </row>
    <row r="421" ht="12.75">
      <c r="A421" s="40"/>
    </row>
    <row r="422" ht="12.75">
      <c r="A422" s="40"/>
    </row>
    <row r="423" ht="12.75">
      <c r="A423" s="40"/>
    </row>
    <row r="424" ht="12.75">
      <c r="A424" s="40"/>
    </row>
    <row r="425" ht="12.75">
      <c r="A425" s="40"/>
    </row>
    <row r="426" ht="12.75">
      <c r="A426" s="40"/>
    </row>
    <row r="427" ht="12.75">
      <c r="A427" s="40"/>
    </row>
    <row r="428" ht="12.75">
      <c r="A428" s="40"/>
    </row>
    <row r="429" ht="12.75">
      <c r="A429" s="40"/>
    </row>
    <row r="430" ht="12.75">
      <c r="A430" s="40"/>
    </row>
    <row r="431" ht="12.75">
      <c r="A431" s="40"/>
    </row>
    <row r="432" ht="12.75">
      <c r="A432" s="40"/>
    </row>
    <row r="433" ht="12.75">
      <c r="A433" s="40"/>
    </row>
    <row r="434" ht="12.75">
      <c r="A434" s="40"/>
    </row>
    <row r="435" ht="12.75">
      <c r="A435" s="40"/>
    </row>
    <row r="436" ht="12.75">
      <c r="A436" s="40"/>
    </row>
    <row r="437" ht="12.75">
      <c r="A437" s="40"/>
    </row>
    <row r="438" ht="12.75">
      <c r="A438" s="40"/>
    </row>
    <row r="439" ht="12.75">
      <c r="A439" s="40"/>
    </row>
    <row r="440" ht="12.75">
      <c r="A440" s="40"/>
    </row>
    <row r="441" ht="12.75">
      <c r="A441" s="40"/>
    </row>
    <row r="442" ht="12.75">
      <c r="A442" s="40"/>
    </row>
    <row r="443" ht="12.75">
      <c r="A443" s="40"/>
    </row>
    <row r="444" ht="12.75">
      <c r="A444" s="40"/>
    </row>
    <row r="445" ht="12.75">
      <c r="A445" s="40"/>
    </row>
    <row r="446" ht="12.75">
      <c r="A446" s="40"/>
    </row>
    <row r="447" ht="12.75">
      <c r="A447" s="40"/>
    </row>
    <row r="448" ht="12.75">
      <c r="A448" s="40"/>
    </row>
    <row r="449" ht="12.75">
      <c r="A449" s="40"/>
    </row>
    <row r="450" ht="12.75">
      <c r="A450" s="40"/>
    </row>
    <row r="451" ht="12.75">
      <c r="A451" s="40"/>
    </row>
    <row r="452" ht="12.75">
      <c r="A452" s="40"/>
    </row>
    <row r="453" ht="12.75">
      <c r="A453" s="40"/>
    </row>
    <row r="454" ht="12.75">
      <c r="A454" s="40"/>
    </row>
    <row r="455" ht="12.75">
      <c r="A455" s="40"/>
    </row>
    <row r="456" ht="12.75">
      <c r="A456" s="40"/>
    </row>
    <row r="457" ht="12.75">
      <c r="A457" s="40"/>
    </row>
    <row r="458" ht="12.75">
      <c r="A458" s="40"/>
    </row>
    <row r="459" ht="12.75">
      <c r="A459" s="40"/>
    </row>
    <row r="460" ht="12.75">
      <c r="A460" s="40"/>
    </row>
    <row r="461" ht="12.75">
      <c r="A461" s="40"/>
    </row>
    <row r="462" ht="12.75">
      <c r="A462" s="40"/>
    </row>
    <row r="463" ht="12.75">
      <c r="A463" s="40"/>
    </row>
    <row r="464" ht="12.75">
      <c r="A464" s="40"/>
    </row>
    <row r="465" ht="12.75">
      <c r="A465" s="40"/>
    </row>
    <row r="466" ht="12.75">
      <c r="A466" s="40"/>
    </row>
    <row r="467" ht="12.75">
      <c r="A467" s="40"/>
    </row>
    <row r="468" ht="12.75">
      <c r="A468" s="40"/>
    </row>
    <row r="469" ht="12.75">
      <c r="A469" s="40"/>
    </row>
    <row r="470" ht="12.75">
      <c r="A470" s="40"/>
    </row>
    <row r="471" ht="12.75">
      <c r="A471" s="40"/>
    </row>
    <row r="472" ht="12.75">
      <c r="A472" s="40"/>
    </row>
    <row r="473" ht="12.75">
      <c r="A473" s="40"/>
    </row>
    <row r="474" ht="12.75">
      <c r="A474" s="40"/>
    </row>
    <row r="475" ht="12.75">
      <c r="A475" s="40"/>
    </row>
    <row r="476" ht="12.75">
      <c r="A476" s="40"/>
    </row>
    <row r="477" ht="12.75">
      <c r="A477" s="40"/>
    </row>
    <row r="478" ht="12.75">
      <c r="A478" s="40"/>
    </row>
    <row r="479" ht="12.75">
      <c r="A479" s="40"/>
    </row>
    <row r="480" ht="12.75">
      <c r="A480" s="40"/>
    </row>
    <row r="481" ht="12.75">
      <c r="A481" s="40"/>
    </row>
    <row r="482" ht="12.75">
      <c r="A482" s="40"/>
    </row>
    <row r="483" ht="12.75">
      <c r="A483" s="40"/>
    </row>
    <row r="484" ht="12.75">
      <c r="A484" s="40"/>
    </row>
    <row r="485" ht="12.75">
      <c r="A485" s="40"/>
    </row>
    <row r="486" ht="12.75">
      <c r="A486" s="40"/>
    </row>
    <row r="487" ht="12.75">
      <c r="A487" s="40"/>
    </row>
    <row r="488" ht="12.75">
      <c r="A488" s="40"/>
    </row>
    <row r="489" ht="12.75">
      <c r="A489" s="40"/>
    </row>
    <row r="490" ht="12.75">
      <c r="A490" s="40"/>
    </row>
    <row r="491" ht="12.75">
      <c r="A491" s="40"/>
    </row>
    <row r="492" ht="12.75">
      <c r="A492" s="40"/>
    </row>
    <row r="493" ht="12.75">
      <c r="A493" s="40"/>
    </row>
    <row r="494" ht="12.75">
      <c r="A494" s="40"/>
    </row>
    <row r="495" ht="12.75">
      <c r="A495" s="40"/>
    </row>
    <row r="496" ht="12.75">
      <c r="A496" s="40"/>
    </row>
    <row r="497" ht="12.75">
      <c r="A497" s="40"/>
    </row>
    <row r="498" ht="12.75">
      <c r="A498" s="40"/>
    </row>
    <row r="499" ht="12.75">
      <c r="A499" s="40"/>
    </row>
    <row r="500" ht="12.75">
      <c r="A500" s="40"/>
    </row>
    <row r="501" ht="12.75">
      <c r="A501" s="40"/>
    </row>
    <row r="502" ht="12.75">
      <c r="A502" s="40"/>
    </row>
    <row r="503" ht="12.75">
      <c r="A503" s="40"/>
    </row>
    <row r="504" ht="12.75">
      <c r="A504" s="40"/>
    </row>
    <row r="505" ht="12.75">
      <c r="A505" s="40"/>
    </row>
    <row r="506" ht="12.75">
      <c r="A506" s="40"/>
    </row>
    <row r="507" ht="12.75">
      <c r="A507" s="40"/>
    </row>
    <row r="508" ht="12.75">
      <c r="A508" s="40"/>
    </row>
    <row r="509" ht="12.75">
      <c r="A509" s="40"/>
    </row>
    <row r="510" ht="12.75">
      <c r="A510" s="40"/>
    </row>
    <row r="511" ht="12.75">
      <c r="A511" s="40"/>
    </row>
    <row r="512" ht="12.75">
      <c r="A512" s="40"/>
    </row>
    <row r="513" ht="12.75">
      <c r="A513" s="40"/>
    </row>
    <row r="514" ht="12.75">
      <c r="A514" s="40"/>
    </row>
    <row r="515" ht="12.75">
      <c r="A515" s="40"/>
    </row>
    <row r="516" ht="12.75">
      <c r="A516" s="40"/>
    </row>
    <row r="517" ht="12.75">
      <c r="A517" s="40"/>
    </row>
    <row r="518" ht="12.75">
      <c r="A518" s="40"/>
    </row>
    <row r="519" ht="12.75">
      <c r="A519" s="40"/>
    </row>
    <row r="520" ht="12.75">
      <c r="A520" s="40"/>
    </row>
    <row r="521" ht="12.75">
      <c r="A521" s="40"/>
    </row>
    <row r="522" ht="12.75">
      <c r="A522" s="40"/>
    </row>
    <row r="523" ht="12.75">
      <c r="A523" s="40"/>
    </row>
    <row r="524" ht="12.75">
      <c r="A524" s="40"/>
    </row>
    <row r="525" ht="12.75">
      <c r="A525" s="40"/>
    </row>
    <row r="526" ht="12.75">
      <c r="A526" s="40"/>
    </row>
    <row r="527" ht="12.75">
      <c r="A527" s="40"/>
    </row>
    <row r="528" ht="12.75">
      <c r="A528" s="40"/>
    </row>
    <row r="529" ht="12.75">
      <c r="A529" s="40"/>
    </row>
    <row r="530" ht="12.75">
      <c r="A530" s="40"/>
    </row>
    <row r="531" ht="12.75">
      <c r="A531" s="40"/>
    </row>
    <row r="532" ht="12.75">
      <c r="A532" s="40"/>
    </row>
    <row r="533" ht="12.75">
      <c r="A533" s="40"/>
    </row>
    <row r="534" ht="12.75">
      <c r="A534" s="40"/>
    </row>
    <row r="535" ht="12.75">
      <c r="A535" s="40"/>
    </row>
    <row r="536" ht="12.75">
      <c r="A536" s="40"/>
    </row>
    <row r="537" ht="12.75">
      <c r="A537" s="40"/>
    </row>
    <row r="538" ht="12.75">
      <c r="A538" s="40"/>
    </row>
    <row r="539" ht="12.75">
      <c r="A539" s="40"/>
    </row>
    <row r="540" ht="12.75">
      <c r="A540" s="40"/>
    </row>
    <row r="541" ht="12.75">
      <c r="A541" s="40"/>
    </row>
    <row r="542" ht="12.75">
      <c r="A542" s="40"/>
    </row>
    <row r="543" ht="12.75">
      <c r="A543" s="40"/>
    </row>
    <row r="544" ht="12.75">
      <c r="A544" s="40"/>
    </row>
    <row r="545" ht="12.75">
      <c r="A545" s="40"/>
    </row>
    <row r="546" ht="12.75">
      <c r="A546" s="40"/>
    </row>
    <row r="547" ht="12.75">
      <c r="A547" s="40"/>
    </row>
    <row r="548" ht="12.75">
      <c r="A548" s="40"/>
    </row>
    <row r="549" ht="12.75">
      <c r="A549" s="40"/>
    </row>
    <row r="550" ht="12.75">
      <c r="A550" s="40"/>
    </row>
    <row r="551" ht="12.75">
      <c r="A551" s="40"/>
    </row>
    <row r="552" ht="12.75">
      <c r="A552" s="40"/>
    </row>
    <row r="553" ht="12.75">
      <c r="A553" s="40"/>
    </row>
    <row r="554" ht="12.75">
      <c r="A554" s="40"/>
    </row>
    <row r="555" ht="12.75">
      <c r="A555" s="40"/>
    </row>
    <row r="556" ht="12.75">
      <c r="A556" s="40"/>
    </row>
    <row r="557" ht="12.75">
      <c r="A557" s="40"/>
    </row>
    <row r="558" ht="12.75">
      <c r="A558" s="40"/>
    </row>
    <row r="559" ht="12.75">
      <c r="A559" s="40"/>
    </row>
    <row r="560" ht="12.75">
      <c r="A560" s="40"/>
    </row>
    <row r="561" ht="12.75">
      <c r="A561" s="40"/>
    </row>
    <row r="562" ht="12.75">
      <c r="A562" s="40"/>
    </row>
    <row r="563" ht="12.75">
      <c r="A563" s="40"/>
    </row>
    <row r="564" ht="12.75">
      <c r="A564" s="40"/>
    </row>
    <row r="565" ht="12.75">
      <c r="A565" s="40"/>
    </row>
    <row r="566" ht="12.75">
      <c r="A566" s="40"/>
    </row>
    <row r="567" ht="12.75">
      <c r="A567" s="40"/>
    </row>
    <row r="568" ht="12.75">
      <c r="A568" s="40"/>
    </row>
    <row r="569" ht="12.75">
      <c r="A569" s="40"/>
    </row>
    <row r="570" ht="12.75">
      <c r="A570" s="40"/>
    </row>
    <row r="571" ht="12.75">
      <c r="A571" s="40"/>
    </row>
    <row r="572" ht="12.75">
      <c r="A572" s="40"/>
    </row>
    <row r="573" ht="12.75">
      <c r="A573" s="40"/>
    </row>
    <row r="574" ht="12.75">
      <c r="A574" s="40"/>
    </row>
    <row r="575" ht="12.75">
      <c r="A575" s="40"/>
    </row>
    <row r="576" ht="12.75">
      <c r="A576" s="40"/>
    </row>
    <row r="577" ht="12.75">
      <c r="A577" s="40"/>
    </row>
    <row r="578" ht="12.75">
      <c r="A578" s="40"/>
    </row>
    <row r="579" ht="12.75">
      <c r="A579" s="40"/>
    </row>
    <row r="580" ht="12.75">
      <c r="A580" s="40"/>
    </row>
    <row r="581" ht="12.75">
      <c r="A581" s="40"/>
    </row>
    <row r="582" ht="12.75">
      <c r="A582" s="40"/>
    </row>
    <row r="583" ht="12.75">
      <c r="A583" s="40"/>
    </row>
    <row r="584" ht="12.75">
      <c r="A584" s="40"/>
    </row>
    <row r="585" ht="12.75">
      <c r="A585" s="40"/>
    </row>
    <row r="586" ht="12.75">
      <c r="A586" s="40"/>
    </row>
    <row r="587" ht="12.75">
      <c r="A587" s="40"/>
    </row>
    <row r="588" ht="12.75">
      <c r="A588" s="40"/>
    </row>
    <row r="589" ht="12.75">
      <c r="A589" s="40"/>
    </row>
    <row r="590" ht="12.75">
      <c r="A590" s="40"/>
    </row>
    <row r="591" ht="12.75">
      <c r="A591" s="40"/>
    </row>
    <row r="592" ht="12.75">
      <c r="A592" s="40"/>
    </row>
    <row r="593" ht="12.75">
      <c r="A593" s="40"/>
    </row>
    <row r="594" ht="12.75">
      <c r="A594" s="40"/>
    </row>
    <row r="595" ht="12.75">
      <c r="A595" s="40"/>
    </row>
    <row r="596" ht="12.75">
      <c r="A596" s="40"/>
    </row>
    <row r="597" ht="12.75">
      <c r="A597" s="40"/>
    </row>
    <row r="598" ht="12.75">
      <c r="A598" s="40"/>
    </row>
    <row r="599" ht="12.75">
      <c r="A599" s="40"/>
    </row>
    <row r="600" ht="12.75">
      <c r="A600" s="40"/>
    </row>
    <row r="601" ht="12.75">
      <c r="A601" s="40"/>
    </row>
    <row r="602" ht="12.75">
      <c r="A602" s="40"/>
    </row>
    <row r="603" ht="12.75">
      <c r="A603" s="40"/>
    </row>
    <row r="604" ht="12.75">
      <c r="A604" s="40"/>
    </row>
    <row r="605" ht="12.75">
      <c r="A605" s="40"/>
    </row>
    <row r="606" ht="12.75">
      <c r="A606" s="40"/>
    </row>
    <row r="607" ht="12.75">
      <c r="A607" s="40"/>
    </row>
    <row r="608" ht="12.75">
      <c r="A608" s="40"/>
    </row>
    <row r="609" ht="12.75">
      <c r="A609" s="40"/>
    </row>
    <row r="610" ht="12.75">
      <c r="A610" s="40"/>
    </row>
    <row r="611" ht="12.75">
      <c r="A611" s="40"/>
    </row>
    <row r="612" ht="12.75">
      <c r="A612" s="40"/>
    </row>
    <row r="613" ht="12.75">
      <c r="A613" s="40"/>
    </row>
    <row r="614" ht="12.75">
      <c r="A614" s="40"/>
    </row>
    <row r="615" ht="12.75">
      <c r="A615" s="40"/>
    </row>
    <row r="616" ht="12.75">
      <c r="A616" s="40"/>
    </row>
    <row r="617" ht="12.75">
      <c r="A617" s="40"/>
    </row>
    <row r="618" ht="12.75">
      <c r="A618" s="40"/>
    </row>
    <row r="619" ht="12.75">
      <c r="A619" s="40"/>
    </row>
    <row r="620" ht="12.75">
      <c r="A620" s="40"/>
    </row>
    <row r="621" ht="12.75">
      <c r="A621" s="40"/>
    </row>
    <row r="622" ht="12.75">
      <c r="A622" s="40"/>
    </row>
    <row r="623" ht="12.75">
      <c r="A623" s="40"/>
    </row>
    <row r="624" ht="12.75">
      <c r="A624" s="40"/>
    </row>
    <row r="625" ht="12.75">
      <c r="A625" s="40"/>
    </row>
    <row r="626" ht="12.75">
      <c r="A626" s="40"/>
    </row>
    <row r="627" ht="12.75">
      <c r="A627" s="40"/>
    </row>
    <row r="628" ht="12.75">
      <c r="A628" s="40"/>
    </row>
    <row r="629" ht="12.75">
      <c r="A629" s="40"/>
    </row>
    <row r="630" ht="12.75">
      <c r="A630" s="40"/>
    </row>
    <row r="631" ht="12.75">
      <c r="A631" s="40"/>
    </row>
    <row r="632" ht="12.75">
      <c r="A632" s="40"/>
    </row>
    <row r="633" ht="12.75">
      <c r="A633" s="40"/>
    </row>
    <row r="634" ht="12.75">
      <c r="A634" s="40"/>
    </row>
    <row r="635" ht="12.75">
      <c r="A635" s="40"/>
    </row>
    <row r="636" ht="12.75">
      <c r="A636" s="40"/>
    </row>
    <row r="637" ht="12.75">
      <c r="A637" s="40"/>
    </row>
    <row r="638" ht="12.75">
      <c r="A638" s="40"/>
    </row>
    <row r="639" ht="12.75">
      <c r="A639" s="40"/>
    </row>
    <row r="640" ht="12.75">
      <c r="A640" s="40"/>
    </row>
    <row r="641" ht="12.75">
      <c r="A641" s="40"/>
    </row>
    <row r="642" ht="12.75">
      <c r="A642" s="40"/>
    </row>
    <row r="643" ht="12.75">
      <c r="A643" s="40"/>
    </row>
    <row r="644" ht="12.75">
      <c r="A644" s="40"/>
    </row>
    <row r="645" ht="12.75">
      <c r="A645" s="40"/>
    </row>
    <row r="646" ht="12.75">
      <c r="A646" s="40"/>
    </row>
    <row r="647" ht="12.75">
      <c r="A647" s="40"/>
    </row>
    <row r="648" ht="12.75">
      <c r="A648" s="40"/>
    </row>
    <row r="649" ht="12.75">
      <c r="A649" s="40"/>
    </row>
    <row r="650" ht="12.75">
      <c r="A650" s="40"/>
    </row>
    <row r="651" ht="12.75">
      <c r="A651" s="40"/>
    </row>
    <row r="652" ht="12.75">
      <c r="A652" s="40"/>
    </row>
    <row r="653" ht="12.75">
      <c r="A653" s="40"/>
    </row>
    <row r="654" ht="12.75">
      <c r="A654" s="40"/>
    </row>
    <row r="655" ht="12.75">
      <c r="A655" s="40"/>
    </row>
    <row r="656" ht="12.75">
      <c r="A656" s="40"/>
    </row>
    <row r="657" ht="12.75">
      <c r="A657" s="40"/>
    </row>
    <row r="658" ht="12.75">
      <c r="A658" s="40"/>
    </row>
    <row r="659" ht="12.75">
      <c r="A659" s="40"/>
    </row>
    <row r="660" ht="12.75">
      <c r="A660" s="40"/>
    </row>
    <row r="661" ht="12.75">
      <c r="A661" s="40"/>
    </row>
    <row r="662" ht="12.75">
      <c r="A662" s="40"/>
    </row>
    <row r="663" ht="12.75">
      <c r="A663" s="40"/>
    </row>
    <row r="664" ht="12.75">
      <c r="A664" s="40"/>
    </row>
    <row r="665" ht="12.75">
      <c r="A665" s="40"/>
    </row>
    <row r="666" ht="12.75">
      <c r="A666" s="40"/>
    </row>
    <row r="667" ht="12.75">
      <c r="A667" s="40"/>
    </row>
    <row r="668" ht="12.75">
      <c r="A668" s="40"/>
    </row>
    <row r="669" ht="12.75">
      <c r="A669" s="40"/>
    </row>
    <row r="670" ht="12.75">
      <c r="A670" s="40"/>
    </row>
    <row r="671" ht="12.75">
      <c r="A671" s="40"/>
    </row>
    <row r="672" ht="12.75">
      <c r="A672" s="40"/>
    </row>
    <row r="673" ht="12.75">
      <c r="A673" s="40"/>
    </row>
    <row r="674" ht="12.75">
      <c r="A674" s="40"/>
    </row>
    <row r="675" ht="12.75">
      <c r="A675" s="40"/>
    </row>
    <row r="676" ht="12.75">
      <c r="A676" s="40"/>
    </row>
    <row r="677" ht="12.75">
      <c r="A677" s="40"/>
    </row>
    <row r="678" ht="12.75">
      <c r="A678" s="40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0"/>
  <sheetViews>
    <sheetView workbookViewId="0" topLeftCell="A1">
      <selection activeCell="O30" sqref="O30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6" width="6.7109375" style="13" customWidth="1"/>
    <col min="7" max="7" width="8.7109375" style="13" customWidth="1"/>
    <col min="8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146</v>
      </c>
    </row>
    <row r="2" spans="1:12" s="83" customFormat="1" ht="12.75" customHeight="1">
      <c r="A2" s="89" t="s">
        <v>265</v>
      </c>
      <c r="B2" s="81"/>
      <c r="C2" s="81"/>
      <c r="D2" s="81"/>
      <c r="E2" s="81"/>
      <c r="F2" s="81"/>
      <c r="G2" s="81"/>
      <c r="H2" s="81"/>
      <c r="I2" s="82" t="s">
        <v>169</v>
      </c>
      <c r="L2" s="81" t="s">
        <v>204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173</v>
      </c>
      <c r="J3" s="26" t="s">
        <v>168</v>
      </c>
      <c r="K3" s="24" t="s">
        <v>174</v>
      </c>
      <c r="L3" s="26" t="s">
        <v>175</v>
      </c>
      <c r="M3" s="26" t="s">
        <v>176</v>
      </c>
    </row>
    <row r="4" spans="1:13" s="25" customFormat="1" ht="12.75">
      <c r="A4" s="57" t="s">
        <v>0</v>
      </c>
      <c r="B4" s="8">
        <v>49</v>
      </c>
      <c r="C4" s="33">
        <v>57</v>
      </c>
      <c r="D4" s="54">
        <v>367</v>
      </c>
      <c r="E4" s="8">
        <v>2124</v>
      </c>
      <c r="F4" s="8">
        <v>2199</v>
      </c>
      <c r="G4" s="33">
        <v>95471</v>
      </c>
      <c r="H4" s="54">
        <v>3724</v>
      </c>
      <c r="I4" s="8">
        <v>624</v>
      </c>
      <c r="J4" s="8">
        <v>47</v>
      </c>
      <c r="K4" s="33">
        <v>3483</v>
      </c>
      <c r="L4" s="54">
        <v>64942</v>
      </c>
      <c r="M4" s="8">
        <v>1442</v>
      </c>
    </row>
    <row r="5" spans="1:13" ht="12.75">
      <c r="A5" s="16" t="s">
        <v>1</v>
      </c>
      <c r="B5" s="9">
        <v>0</v>
      </c>
      <c r="C5" s="43">
        <v>1</v>
      </c>
      <c r="D5" s="43">
        <v>16</v>
      </c>
      <c r="E5" s="9">
        <v>61</v>
      </c>
      <c r="F5" s="9">
        <v>64</v>
      </c>
      <c r="G5" s="43">
        <v>727</v>
      </c>
      <c r="H5" s="43">
        <v>40</v>
      </c>
      <c r="I5" s="9">
        <v>11</v>
      </c>
      <c r="J5" s="9">
        <v>0</v>
      </c>
      <c r="K5" s="43">
        <v>26</v>
      </c>
      <c r="L5" s="43">
        <v>1510</v>
      </c>
      <c r="M5" s="9">
        <v>26</v>
      </c>
    </row>
    <row r="6" spans="1:13" ht="12.75">
      <c r="A6" s="17" t="s">
        <v>2</v>
      </c>
      <c r="B6" s="10">
        <v>0</v>
      </c>
      <c r="C6" s="44">
        <v>0</v>
      </c>
      <c r="D6" s="44">
        <v>1</v>
      </c>
      <c r="E6" s="10">
        <v>3</v>
      </c>
      <c r="F6" s="10">
        <v>6</v>
      </c>
      <c r="G6" s="44">
        <v>31</v>
      </c>
      <c r="H6" s="44">
        <v>1</v>
      </c>
      <c r="I6" s="10">
        <v>0</v>
      </c>
      <c r="J6" s="10">
        <v>0</v>
      </c>
      <c r="K6" s="44">
        <v>0</v>
      </c>
      <c r="L6" s="44">
        <v>112</v>
      </c>
      <c r="M6" s="10">
        <v>1</v>
      </c>
    </row>
    <row r="7" spans="1:13" ht="12.75">
      <c r="A7" s="17" t="s">
        <v>3</v>
      </c>
      <c r="B7" s="10">
        <v>0</v>
      </c>
      <c r="C7" s="44">
        <v>0</v>
      </c>
      <c r="D7" s="44">
        <v>1</v>
      </c>
      <c r="E7" s="10">
        <v>13</v>
      </c>
      <c r="F7" s="10">
        <v>12</v>
      </c>
      <c r="G7" s="44">
        <v>62</v>
      </c>
      <c r="H7" s="44">
        <v>3</v>
      </c>
      <c r="I7" s="10">
        <v>0</v>
      </c>
      <c r="J7" s="10">
        <v>0</v>
      </c>
      <c r="K7" s="44">
        <v>2</v>
      </c>
      <c r="L7" s="44">
        <v>281</v>
      </c>
      <c r="M7" s="10">
        <v>9</v>
      </c>
    </row>
    <row r="8" spans="1:13" ht="12.75">
      <c r="A8" s="17" t="s">
        <v>4</v>
      </c>
      <c r="B8" s="10">
        <v>0</v>
      </c>
      <c r="C8" s="44">
        <v>0</v>
      </c>
      <c r="D8" s="44">
        <v>6</v>
      </c>
      <c r="E8" s="10">
        <v>7</v>
      </c>
      <c r="F8" s="10">
        <v>8</v>
      </c>
      <c r="G8" s="44">
        <v>32</v>
      </c>
      <c r="H8" s="44">
        <v>5</v>
      </c>
      <c r="I8" s="10">
        <v>0</v>
      </c>
      <c r="J8" s="10">
        <v>0</v>
      </c>
      <c r="K8" s="44">
        <v>0</v>
      </c>
      <c r="L8" s="44">
        <v>130</v>
      </c>
      <c r="M8" s="10">
        <v>1</v>
      </c>
    </row>
    <row r="9" spans="1:13" ht="12.75">
      <c r="A9" s="17" t="s">
        <v>5</v>
      </c>
      <c r="B9" s="10">
        <v>0</v>
      </c>
      <c r="C9" s="44">
        <v>0</v>
      </c>
      <c r="D9" s="44">
        <v>1</v>
      </c>
      <c r="E9" s="10">
        <v>9</v>
      </c>
      <c r="F9" s="10">
        <v>8</v>
      </c>
      <c r="G9" s="44">
        <v>46</v>
      </c>
      <c r="H9" s="44">
        <v>9</v>
      </c>
      <c r="I9" s="10">
        <v>2</v>
      </c>
      <c r="J9" s="10">
        <v>0</v>
      </c>
      <c r="K9" s="44">
        <v>0</v>
      </c>
      <c r="L9" s="44">
        <v>141</v>
      </c>
      <c r="M9" s="10">
        <v>2</v>
      </c>
    </row>
    <row r="10" spans="1:13" ht="12.75">
      <c r="A10" s="17" t="s">
        <v>6</v>
      </c>
      <c r="B10" s="10">
        <v>0</v>
      </c>
      <c r="C10" s="44">
        <v>1</v>
      </c>
      <c r="D10" s="44">
        <v>1</v>
      </c>
      <c r="E10" s="10">
        <v>15</v>
      </c>
      <c r="F10" s="10">
        <v>16</v>
      </c>
      <c r="G10" s="44">
        <v>85</v>
      </c>
      <c r="H10" s="44">
        <v>17</v>
      </c>
      <c r="I10" s="10">
        <v>1</v>
      </c>
      <c r="J10" s="10">
        <v>0</v>
      </c>
      <c r="K10" s="44">
        <v>0</v>
      </c>
      <c r="L10" s="44">
        <v>240</v>
      </c>
      <c r="M10" s="10">
        <v>2</v>
      </c>
    </row>
    <row r="11" spans="1:13" ht="12.75">
      <c r="A11" s="17" t="s">
        <v>7</v>
      </c>
      <c r="B11" s="10">
        <v>0</v>
      </c>
      <c r="C11" s="44">
        <v>0</v>
      </c>
      <c r="D11" s="44">
        <v>0</v>
      </c>
      <c r="E11" s="10">
        <v>8</v>
      </c>
      <c r="F11" s="10">
        <v>8</v>
      </c>
      <c r="G11" s="44">
        <v>265</v>
      </c>
      <c r="H11" s="44">
        <v>4</v>
      </c>
      <c r="I11" s="10">
        <v>6</v>
      </c>
      <c r="J11" s="10">
        <v>0</v>
      </c>
      <c r="K11" s="44">
        <v>20</v>
      </c>
      <c r="L11" s="44">
        <v>281</v>
      </c>
      <c r="M11" s="10">
        <v>7</v>
      </c>
    </row>
    <row r="12" spans="1:13" ht="12.75">
      <c r="A12" s="17" t="s">
        <v>8</v>
      </c>
      <c r="B12" s="10">
        <v>0</v>
      </c>
      <c r="C12" s="44">
        <v>0</v>
      </c>
      <c r="D12" s="44">
        <v>4</v>
      </c>
      <c r="E12" s="10">
        <v>6</v>
      </c>
      <c r="F12" s="10">
        <v>3</v>
      </c>
      <c r="G12" s="44">
        <v>129</v>
      </c>
      <c r="H12" s="44">
        <v>1</v>
      </c>
      <c r="I12" s="10">
        <v>0</v>
      </c>
      <c r="J12" s="10">
        <v>0</v>
      </c>
      <c r="K12" s="44">
        <v>4</v>
      </c>
      <c r="L12" s="44">
        <v>166</v>
      </c>
      <c r="M12" s="10">
        <v>0</v>
      </c>
    </row>
    <row r="13" spans="1:13" ht="12.75">
      <c r="A13" s="17" t="s">
        <v>9</v>
      </c>
      <c r="B13" s="10">
        <v>0</v>
      </c>
      <c r="C13" s="44">
        <v>0</v>
      </c>
      <c r="D13" s="44">
        <v>2</v>
      </c>
      <c r="E13" s="10">
        <v>0</v>
      </c>
      <c r="F13" s="10">
        <v>3</v>
      </c>
      <c r="G13" s="44">
        <v>77</v>
      </c>
      <c r="H13" s="44">
        <v>0</v>
      </c>
      <c r="I13" s="10">
        <v>2</v>
      </c>
      <c r="J13" s="10">
        <v>0</v>
      </c>
      <c r="K13" s="44">
        <v>0</v>
      </c>
      <c r="L13" s="44">
        <v>159</v>
      </c>
      <c r="M13" s="10">
        <v>4</v>
      </c>
    </row>
    <row r="14" spans="1:13" ht="12.75">
      <c r="A14" s="15" t="s">
        <v>10</v>
      </c>
      <c r="B14" s="9">
        <v>2</v>
      </c>
      <c r="C14" s="45">
        <v>2</v>
      </c>
      <c r="D14" s="45">
        <v>3</v>
      </c>
      <c r="E14" s="9">
        <v>130</v>
      </c>
      <c r="F14" s="9">
        <v>189</v>
      </c>
      <c r="G14" s="45">
        <v>4568</v>
      </c>
      <c r="H14" s="45">
        <v>256</v>
      </c>
      <c r="I14" s="9">
        <v>36</v>
      </c>
      <c r="J14" s="9">
        <v>5</v>
      </c>
      <c r="K14" s="45">
        <v>87</v>
      </c>
      <c r="L14" s="45">
        <v>5141</v>
      </c>
      <c r="M14" s="9">
        <v>92</v>
      </c>
    </row>
    <row r="15" spans="1:13" ht="12.75">
      <c r="A15" s="17" t="s">
        <v>11</v>
      </c>
      <c r="B15" s="10">
        <v>0</v>
      </c>
      <c r="C15" s="44">
        <v>0</v>
      </c>
      <c r="D15" s="44">
        <v>2</v>
      </c>
      <c r="E15" s="10">
        <v>51</v>
      </c>
      <c r="F15" s="10">
        <v>70</v>
      </c>
      <c r="G15" s="44">
        <v>1246</v>
      </c>
      <c r="H15" s="44">
        <v>57</v>
      </c>
      <c r="I15" s="10">
        <v>17</v>
      </c>
      <c r="J15" s="10">
        <v>0</v>
      </c>
      <c r="K15" s="44">
        <v>23</v>
      </c>
      <c r="L15" s="44">
        <v>1303</v>
      </c>
      <c r="M15" s="10">
        <v>23</v>
      </c>
    </row>
    <row r="16" spans="1:13" ht="12.75">
      <c r="A16" s="17" t="s">
        <v>12</v>
      </c>
      <c r="B16" s="10">
        <v>1</v>
      </c>
      <c r="C16" s="44">
        <v>1</v>
      </c>
      <c r="D16" s="44">
        <v>0</v>
      </c>
      <c r="E16" s="10">
        <v>20</v>
      </c>
      <c r="F16" s="10">
        <v>42</v>
      </c>
      <c r="G16" s="44">
        <v>819</v>
      </c>
      <c r="H16" s="44">
        <v>49</v>
      </c>
      <c r="I16" s="10">
        <v>2</v>
      </c>
      <c r="J16" s="10">
        <v>1</v>
      </c>
      <c r="K16" s="44">
        <v>21</v>
      </c>
      <c r="L16" s="44">
        <v>1011</v>
      </c>
      <c r="M16" s="10">
        <v>22</v>
      </c>
    </row>
    <row r="17" spans="1:13" ht="12.75">
      <c r="A17" s="17" t="s">
        <v>13</v>
      </c>
      <c r="B17" s="10">
        <v>0</v>
      </c>
      <c r="C17" s="44">
        <v>1</v>
      </c>
      <c r="D17" s="44">
        <v>1</v>
      </c>
      <c r="E17" s="10">
        <v>14</v>
      </c>
      <c r="F17" s="10">
        <v>17</v>
      </c>
      <c r="G17" s="44">
        <v>319</v>
      </c>
      <c r="H17" s="44">
        <v>36</v>
      </c>
      <c r="I17" s="10">
        <v>5</v>
      </c>
      <c r="J17" s="10">
        <v>2</v>
      </c>
      <c r="K17" s="44">
        <v>3</v>
      </c>
      <c r="L17" s="44">
        <v>421</v>
      </c>
      <c r="M17" s="10">
        <v>5</v>
      </c>
    </row>
    <row r="18" spans="1:13" ht="12.75">
      <c r="A18" s="17" t="s">
        <v>14</v>
      </c>
      <c r="B18" s="10">
        <v>1</v>
      </c>
      <c r="C18" s="44">
        <v>0</v>
      </c>
      <c r="D18" s="44">
        <v>0</v>
      </c>
      <c r="E18" s="10">
        <v>4</v>
      </c>
      <c r="F18" s="10">
        <v>13</v>
      </c>
      <c r="G18" s="44">
        <v>320</v>
      </c>
      <c r="H18" s="44">
        <v>25</v>
      </c>
      <c r="I18" s="10">
        <v>3</v>
      </c>
      <c r="J18" s="10">
        <v>0</v>
      </c>
      <c r="K18" s="44">
        <v>2</v>
      </c>
      <c r="L18" s="44">
        <v>428</v>
      </c>
      <c r="M18" s="10">
        <v>9</v>
      </c>
    </row>
    <row r="19" spans="1:13" ht="12.75">
      <c r="A19" s="17" t="s">
        <v>15</v>
      </c>
      <c r="B19" s="10">
        <v>0</v>
      </c>
      <c r="C19" s="44">
        <v>0</v>
      </c>
      <c r="D19" s="44">
        <v>0</v>
      </c>
      <c r="E19" s="10">
        <v>6</v>
      </c>
      <c r="F19" s="10">
        <v>23</v>
      </c>
      <c r="G19" s="44">
        <v>406</v>
      </c>
      <c r="H19" s="44">
        <v>20</v>
      </c>
      <c r="I19" s="10">
        <v>0</v>
      </c>
      <c r="J19" s="10">
        <v>0</v>
      </c>
      <c r="K19" s="44">
        <v>4</v>
      </c>
      <c r="L19" s="44">
        <v>608</v>
      </c>
      <c r="M19" s="10">
        <v>7</v>
      </c>
    </row>
    <row r="20" spans="1:13" ht="12.75">
      <c r="A20" s="17" t="s">
        <v>16</v>
      </c>
      <c r="B20" s="10">
        <v>0</v>
      </c>
      <c r="C20" s="44">
        <v>0</v>
      </c>
      <c r="D20" s="44">
        <v>0</v>
      </c>
      <c r="E20" s="10">
        <v>15</v>
      </c>
      <c r="F20" s="10">
        <v>7</v>
      </c>
      <c r="G20" s="44">
        <v>405</v>
      </c>
      <c r="H20" s="44">
        <v>15</v>
      </c>
      <c r="I20" s="10">
        <v>3</v>
      </c>
      <c r="J20" s="10">
        <v>2</v>
      </c>
      <c r="K20" s="44">
        <v>15</v>
      </c>
      <c r="L20" s="44">
        <v>480</v>
      </c>
      <c r="M20" s="10">
        <v>6</v>
      </c>
    </row>
    <row r="21" spans="1:13" ht="12.75">
      <c r="A21" s="17" t="s">
        <v>17</v>
      </c>
      <c r="B21" s="10">
        <v>0</v>
      </c>
      <c r="C21" s="44">
        <v>0</v>
      </c>
      <c r="D21" s="44">
        <v>0</v>
      </c>
      <c r="E21" s="10">
        <v>20</v>
      </c>
      <c r="F21" s="10">
        <v>17</v>
      </c>
      <c r="G21" s="44">
        <v>1053</v>
      </c>
      <c r="H21" s="44">
        <v>54</v>
      </c>
      <c r="I21" s="10">
        <v>6</v>
      </c>
      <c r="J21" s="10">
        <v>0</v>
      </c>
      <c r="K21" s="44">
        <v>19</v>
      </c>
      <c r="L21" s="44">
        <v>890</v>
      </c>
      <c r="M21" s="10">
        <v>20</v>
      </c>
    </row>
    <row r="22" spans="1:13" ht="12.75">
      <c r="A22" s="15" t="s">
        <v>18</v>
      </c>
      <c r="B22" s="9">
        <v>4</v>
      </c>
      <c r="C22" s="45">
        <v>5</v>
      </c>
      <c r="D22" s="45">
        <v>16</v>
      </c>
      <c r="E22" s="9">
        <v>128</v>
      </c>
      <c r="F22" s="9">
        <v>177</v>
      </c>
      <c r="G22" s="45">
        <v>3833</v>
      </c>
      <c r="H22" s="45">
        <v>241</v>
      </c>
      <c r="I22" s="9">
        <v>31</v>
      </c>
      <c r="J22" s="9">
        <v>3</v>
      </c>
      <c r="K22" s="45">
        <v>78</v>
      </c>
      <c r="L22" s="45">
        <v>4391</v>
      </c>
      <c r="M22" s="9">
        <v>68</v>
      </c>
    </row>
    <row r="23" spans="1:13" ht="12.75">
      <c r="A23" s="17" t="s">
        <v>19</v>
      </c>
      <c r="B23" s="10">
        <v>0</v>
      </c>
      <c r="C23" s="44">
        <v>0</v>
      </c>
      <c r="D23" s="44">
        <v>1</v>
      </c>
      <c r="E23" s="10">
        <v>10</v>
      </c>
      <c r="F23" s="10">
        <v>7</v>
      </c>
      <c r="G23" s="44">
        <v>463</v>
      </c>
      <c r="H23" s="44">
        <v>31</v>
      </c>
      <c r="I23" s="10">
        <v>8</v>
      </c>
      <c r="J23" s="10">
        <v>0</v>
      </c>
      <c r="K23" s="44">
        <v>16</v>
      </c>
      <c r="L23" s="44">
        <v>419</v>
      </c>
      <c r="M23" s="10">
        <v>13</v>
      </c>
    </row>
    <row r="24" spans="1:13" ht="12.75">
      <c r="A24" s="17" t="s">
        <v>20</v>
      </c>
      <c r="B24" s="10">
        <v>1</v>
      </c>
      <c r="C24" s="44">
        <v>0</v>
      </c>
      <c r="D24" s="44">
        <v>1</v>
      </c>
      <c r="E24" s="10">
        <v>11</v>
      </c>
      <c r="F24" s="10">
        <v>4</v>
      </c>
      <c r="G24" s="44">
        <v>181</v>
      </c>
      <c r="H24" s="44">
        <v>9</v>
      </c>
      <c r="I24" s="10">
        <v>0</v>
      </c>
      <c r="J24" s="10">
        <v>2</v>
      </c>
      <c r="K24" s="44">
        <v>4</v>
      </c>
      <c r="L24" s="44">
        <v>496</v>
      </c>
      <c r="M24" s="10">
        <v>11</v>
      </c>
    </row>
    <row r="25" spans="1:13" ht="12.75">
      <c r="A25" s="17" t="s">
        <v>21</v>
      </c>
      <c r="B25" s="10">
        <v>1</v>
      </c>
      <c r="C25" s="44">
        <v>0</v>
      </c>
      <c r="D25" s="44">
        <v>0</v>
      </c>
      <c r="E25" s="10">
        <v>10</v>
      </c>
      <c r="F25" s="10">
        <v>17</v>
      </c>
      <c r="G25" s="44">
        <v>112</v>
      </c>
      <c r="H25" s="44">
        <v>15</v>
      </c>
      <c r="I25" s="10">
        <v>0</v>
      </c>
      <c r="J25" s="10">
        <v>0</v>
      </c>
      <c r="K25" s="44">
        <v>2</v>
      </c>
      <c r="L25" s="44">
        <v>248</v>
      </c>
      <c r="M25" s="10">
        <v>4</v>
      </c>
    </row>
    <row r="26" spans="1:13" ht="12.75">
      <c r="A26" s="17" t="s">
        <v>22</v>
      </c>
      <c r="B26" s="10">
        <v>0</v>
      </c>
      <c r="C26" s="44">
        <v>1</v>
      </c>
      <c r="D26" s="44">
        <v>0</v>
      </c>
      <c r="E26" s="10">
        <v>9</v>
      </c>
      <c r="F26" s="10">
        <v>12</v>
      </c>
      <c r="G26" s="44">
        <v>399</v>
      </c>
      <c r="H26" s="44">
        <v>30</v>
      </c>
      <c r="I26" s="10">
        <v>0</v>
      </c>
      <c r="J26" s="10">
        <v>0</v>
      </c>
      <c r="K26" s="44">
        <v>2</v>
      </c>
      <c r="L26" s="44">
        <v>327</v>
      </c>
      <c r="M26" s="10">
        <v>8</v>
      </c>
    </row>
    <row r="27" spans="1:13" ht="12.75">
      <c r="A27" s="17" t="s">
        <v>23</v>
      </c>
      <c r="B27" s="10">
        <v>1</v>
      </c>
      <c r="C27" s="44">
        <v>0</v>
      </c>
      <c r="D27" s="44">
        <v>0</v>
      </c>
      <c r="E27" s="10">
        <v>22</v>
      </c>
      <c r="F27" s="10">
        <v>18</v>
      </c>
      <c r="G27" s="44">
        <v>567</v>
      </c>
      <c r="H27" s="44">
        <v>43</v>
      </c>
      <c r="I27" s="10">
        <v>8</v>
      </c>
      <c r="J27" s="10">
        <v>0</v>
      </c>
      <c r="K27" s="44">
        <v>18</v>
      </c>
      <c r="L27" s="44">
        <v>539</v>
      </c>
      <c r="M27" s="10">
        <v>3</v>
      </c>
    </row>
    <row r="28" spans="1:13" ht="12.75">
      <c r="A28" s="17" t="s">
        <v>24</v>
      </c>
      <c r="B28" s="10">
        <v>0</v>
      </c>
      <c r="C28" s="44">
        <v>3</v>
      </c>
      <c r="D28" s="44">
        <v>11</v>
      </c>
      <c r="E28" s="10">
        <v>28</v>
      </c>
      <c r="F28" s="10">
        <v>69</v>
      </c>
      <c r="G28" s="44">
        <v>364</v>
      </c>
      <c r="H28" s="44">
        <v>34</v>
      </c>
      <c r="I28" s="10">
        <v>7</v>
      </c>
      <c r="J28" s="10">
        <v>1</v>
      </c>
      <c r="K28" s="44">
        <v>1</v>
      </c>
      <c r="L28" s="44">
        <v>626</v>
      </c>
      <c r="M28" s="10">
        <v>1</v>
      </c>
    </row>
    <row r="29" spans="1:13" ht="12.75">
      <c r="A29" s="17" t="s">
        <v>25</v>
      </c>
      <c r="B29" s="10">
        <v>0</v>
      </c>
      <c r="C29" s="44">
        <v>0</v>
      </c>
      <c r="D29" s="44">
        <v>0</v>
      </c>
      <c r="E29" s="10">
        <v>16</v>
      </c>
      <c r="F29" s="10">
        <v>29</v>
      </c>
      <c r="G29" s="44">
        <v>1183</v>
      </c>
      <c r="H29" s="44">
        <v>37</v>
      </c>
      <c r="I29" s="10">
        <v>6</v>
      </c>
      <c r="J29" s="10">
        <v>0</v>
      </c>
      <c r="K29" s="44">
        <v>28</v>
      </c>
      <c r="L29" s="44">
        <v>1088</v>
      </c>
      <c r="M29" s="10">
        <v>21</v>
      </c>
    </row>
    <row r="30" spans="1:13" ht="12.75">
      <c r="A30" s="17" t="s">
        <v>26</v>
      </c>
      <c r="B30" s="10">
        <v>1</v>
      </c>
      <c r="C30" s="44">
        <v>1</v>
      </c>
      <c r="D30" s="44">
        <v>2</v>
      </c>
      <c r="E30" s="10">
        <v>5</v>
      </c>
      <c r="F30" s="10">
        <v>9</v>
      </c>
      <c r="G30" s="44">
        <v>199</v>
      </c>
      <c r="H30" s="44">
        <v>19</v>
      </c>
      <c r="I30" s="10">
        <v>1</v>
      </c>
      <c r="J30" s="10">
        <v>0</v>
      </c>
      <c r="K30" s="44">
        <v>4</v>
      </c>
      <c r="L30" s="44">
        <v>205</v>
      </c>
      <c r="M30" s="10">
        <v>1</v>
      </c>
    </row>
    <row r="31" spans="1:13" ht="12.75">
      <c r="A31" s="16" t="s">
        <v>27</v>
      </c>
      <c r="B31" s="10">
        <v>0</v>
      </c>
      <c r="C31" s="43">
        <v>0</v>
      </c>
      <c r="D31" s="43">
        <v>1</v>
      </c>
      <c r="E31" s="10">
        <v>17</v>
      </c>
      <c r="F31" s="10">
        <v>12</v>
      </c>
      <c r="G31" s="43">
        <v>365</v>
      </c>
      <c r="H31" s="43">
        <v>23</v>
      </c>
      <c r="I31" s="10">
        <v>1</v>
      </c>
      <c r="J31" s="10">
        <v>0</v>
      </c>
      <c r="K31" s="43">
        <v>3</v>
      </c>
      <c r="L31" s="43">
        <v>443</v>
      </c>
      <c r="M31" s="10">
        <v>6</v>
      </c>
    </row>
    <row r="32" spans="1:13" ht="12.75">
      <c r="A32" s="15" t="s">
        <v>28</v>
      </c>
      <c r="B32" s="9">
        <v>7</v>
      </c>
      <c r="C32" s="45">
        <v>11</v>
      </c>
      <c r="D32" s="45">
        <v>34</v>
      </c>
      <c r="E32" s="9">
        <v>277</v>
      </c>
      <c r="F32" s="9">
        <v>351</v>
      </c>
      <c r="G32" s="45">
        <v>12380</v>
      </c>
      <c r="H32" s="45">
        <v>724</v>
      </c>
      <c r="I32" s="9">
        <v>97</v>
      </c>
      <c r="J32" s="9">
        <v>3</v>
      </c>
      <c r="K32" s="45">
        <v>285</v>
      </c>
      <c r="L32" s="45">
        <v>11858</v>
      </c>
      <c r="M32" s="9">
        <v>163</v>
      </c>
    </row>
    <row r="33" spans="1:13" ht="12.75">
      <c r="A33" s="18" t="s">
        <v>29</v>
      </c>
      <c r="B33" s="11">
        <v>0</v>
      </c>
      <c r="C33" s="46">
        <v>1</v>
      </c>
      <c r="D33" s="46">
        <v>0</v>
      </c>
      <c r="E33" s="11">
        <v>7</v>
      </c>
      <c r="F33" s="11">
        <v>84</v>
      </c>
      <c r="G33" s="46">
        <v>2090</v>
      </c>
      <c r="H33" s="46">
        <v>117</v>
      </c>
      <c r="I33" s="11">
        <v>12</v>
      </c>
      <c r="J33" s="11">
        <v>1</v>
      </c>
      <c r="K33" s="46">
        <v>57</v>
      </c>
      <c r="L33" s="46">
        <v>1826</v>
      </c>
      <c r="M33" s="11">
        <v>17</v>
      </c>
    </row>
    <row r="34" spans="1:13" ht="12.75">
      <c r="A34" s="17" t="s">
        <v>30</v>
      </c>
      <c r="B34" s="10">
        <v>2</v>
      </c>
      <c r="C34" s="44">
        <v>6</v>
      </c>
      <c r="D34" s="44">
        <v>21</v>
      </c>
      <c r="E34" s="10">
        <v>76</v>
      </c>
      <c r="F34" s="10">
        <v>79</v>
      </c>
      <c r="G34" s="44">
        <v>3229</v>
      </c>
      <c r="H34" s="44">
        <v>131</v>
      </c>
      <c r="I34" s="10">
        <v>36</v>
      </c>
      <c r="J34" s="10">
        <v>1</v>
      </c>
      <c r="K34" s="44">
        <v>73</v>
      </c>
      <c r="L34" s="44">
        <v>2662</v>
      </c>
      <c r="M34" s="10">
        <v>46</v>
      </c>
    </row>
    <row r="35" spans="1:13" ht="12.75">
      <c r="A35" s="17" t="s">
        <v>31</v>
      </c>
      <c r="B35" s="10">
        <v>1</v>
      </c>
      <c r="C35" s="44">
        <v>3</v>
      </c>
      <c r="D35" s="44">
        <v>0</v>
      </c>
      <c r="E35" s="10">
        <v>55</v>
      </c>
      <c r="F35" s="10">
        <v>92</v>
      </c>
      <c r="G35" s="44">
        <v>1599</v>
      </c>
      <c r="H35" s="44">
        <v>147</v>
      </c>
      <c r="I35" s="10">
        <v>12</v>
      </c>
      <c r="J35" s="10">
        <v>0</v>
      </c>
      <c r="K35" s="44">
        <v>29</v>
      </c>
      <c r="L35" s="44">
        <v>1855</v>
      </c>
      <c r="M35" s="10">
        <v>33</v>
      </c>
    </row>
    <row r="36" spans="1:13" ht="12" customHeight="1">
      <c r="A36" s="17" t="s">
        <v>32</v>
      </c>
      <c r="B36" s="10">
        <v>0</v>
      </c>
      <c r="C36" s="44">
        <v>0</v>
      </c>
      <c r="D36" s="44">
        <v>2</v>
      </c>
      <c r="E36" s="10">
        <v>67</v>
      </c>
      <c r="F36" s="10">
        <v>26</v>
      </c>
      <c r="G36" s="44">
        <v>3043</v>
      </c>
      <c r="H36" s="44">
        <v>202</v>
      </c>
      <c r="I36" s="10">
        <v>13</v>
      </c>
      <c r="J36" s="10">
        <v>1</v>
      </c>
      <c r="K36" s="44">
        <v>82</v>
      </c>
      <c r="L36" s="44">
        <v>3082</v>
      </c>
      <c r="M36" s="10">
        <v>29</v>
      </c>
    </row>
    <row r="37" spans="1:13" ht="12.75" customHeight="1">
      <c r="A37" s="17" t="s">
        <v>33</v>
      </c>
      <c r="B37" s="10">
        <v>1</v>
      </c>
      <c r="C37" s="44">
        <v>0</v>
      </c>
      <c r="D37" s="44">
        <v>8</v>
      </c>
      <c r="E37" s="10">
        <v>31</v>
      </c>
      <c r="F37" s="10">
        <v>12</v>
      </c>
      <c r="G37" s="44">
        <v>883</v>
      </c>
      <c r="H37" s="44">
        <v>35</v>
      </c>
      <c r="I37" s="10">
        <v>3</v>
      </c>
      <c r="J37" s="10">
        <v>0</v>
      </c>
      <c r="K37" s="44">
        <v>19</v>
      </c>
      <c r="L37" s="44">
        <v>1039</v>
      </c>
      <c r="M37" s="10">
        <v>15</v>
      </c>
    </row>
    <row r="38" spans="1:13" ht="12.75">
      <c r="A38" s="17" t="s">
        <v>34</v>
      </c>
      <c r="B38" s="10">
        <v>1</v>
      </c>
      <c r="C38" s="44">
        <v>0</v>
      </c>
      <c r="D38" s="44">
        <v>0</v>
      </c>
      <c r="E38" s="10">
        <v>16</v>
      </c>
      <c r="F38" s="10">
        <v>46</v>
      </c>
      <c r="G38" s="44">
        <v>916</v>
      </c>
      <c r="H38" s="44">
        <v>39</v>
      </c>
      <c r="I38" s="10">
        <v>12</v>
      </c>
      <c r="J38" s="10">
        <v>0</v>
      </c>
      <c r="K38" s="44">
        <v>17</v>
      </c>
      <c r="L38" s="44">
        <v>817</v>
      </c>
      <c r="M38" s="10">
        <v>11</v>
      </c>
    </row>
    <row r="39" spans="1:13" ht="12.75">
      <c r="A39" s="16" t="s">
        <v>35</v>
      </c>
      <c r="B39" s="12">
        <v>2</v>
      </c>
      <c r="C39" s="43">
        <v>1</v>
      </c>
      <c r="D39" s="43">
        <v>3</v>
      </c>
      <c r="E39" s="12">
        <v>25</v>
      </c>
      <c r="F39" s="12">
        <v>12</v>
      </c>
      <c r="G39" s="43">
        <v>620</v>
      </c>
      <c r="H39" s="43">
        <v>53</v>
      </c>
      <c r="I39" s="12">
        <v>9</v>
      </c>
      <c r="J39" s="12">
        <v>0</v>
      </c>
      <c r="K39" s="43">
        <v>8</v>
      </c>
      <c r="L39" s="43">
        <v>577</v>
      </c>
      <c r="M39" s="12">
        <v>12</v>
      </c>
    </row>
    <row r="40" spans="1:13" ht="12.75">
      <c r="A40" s="15" t="s">
        <v>36</v>
      </c>
      <c r="B40" s="9">
        <v>4</v>
      </c>
      <c r="C40" s="45">
        <v>9</v>
      </c>
      <c r="D40" s="45">
        <v>37</v>
      </c>
      <c r="E40" s="9">
        <v>222</v>
      </c>
      <c r="F40" s="9">
        <v>154</v>
      </c>
      <c r="G40" s="45">
        <v>6424</v>
      </c>
      <c r="H40" s="45">
        <v>391</v>
      </c>
      <c r="I40" s="9">
        <v>74</v>
      </c>
      <c r="J40" s="9">
        <v>7</v>
      </c>
      <c r="K40" s="45">
        <v>83</v>
      </c>
      <c r="L40" s="45">
        <v>6382</v>
      </c>
      <c r="M40" s="9">
        <v>86</v>
      </c>
    </row>
    <row r="41" spans="1:13" ht="12.75">
      <c r="A41" s="17" t="s">
        <v>37</v>
      </c>
      <c r="B41" s="10">
        <v>0</v>
      </c>
      <c r="C41" s="44">
        <v>0</v>
      </c>
      <c r="D41" s="44">
        <v>1</v>
      </c>
      <c r="E41" s="10">
        <v>13</v>
      </c>
      <c r="F41" s="10">
        <v>9</v>
      </c>
      <c r="G41" s="44">
        <v>211</v>
      </c>
      <c r="H41" s="44">
        <v>7</v>
      </c>
      <c r="I41" s="10">
        <v>1</v>
      </c>
      <c r="J41" s="10">
        <v>0</v>
      </c>
      <c r="K41" s="44">
        <v>0</v>
      </c>
      <c r="L41" s="44">
        <v>325</v>
      </c>
      <c r="M41" s="10">
        <v>4</v>
      </c>
    </row>
    <row r="42" spans="1:13" ht="12.75">
      <c r="A42" s="17" t="s">
        <v>38</v>
      </c>
      <c r="B42" s="10">
        <v>2</v>
      </c>
      <c r="C42" s="44">
        <v>1</v>
      </c>
      <c r="D42" s="44">
        <v>8</v>
      </c>
      <c r="E42" s="10">
        <v>24</v>
      </c>
      <c r="F42" s="10">
        <v>18</v>
      </c>
      <c r="G42" s="44">
        <v>666</v>
      </c>
      <c r="H42" s="44">
        <v>27</v>
      </c>
      <c r="I42" s="10">
        <v>8</v>
      </c>
      <c r="J42" s="10">
        <v>3</v>
      </c>
      <c r="K42" s="44">
        <v>5</v>
      </c>
      <c r="L42" s="44">
        <v>697</v>
      </c>
      <c r="M42" s="10">
        <v>10</v>
      </c>
    </row>
    <row r="43" spans="1:13" ht="12.75">
      <c r="A43" s="17" t="s">
        <v>39</v>
      </c>
      <c r="B43" s="10">
        <v>0</v>
      </c>
      <c r="C43" s="44">
        <v>0</v>
      </c>
      <c r="D43" s="44">
        <v>2</v>
      </c>
      <c r="E43" s="10">
        <v>27</v>
      </c>
      <c r="F43" s="10">
        <v>6</v>
      </c>
      <c r="G43" s="44">
        <v>449</v>
      </c>
      <c r="H43" s="44">
        <v>44</v>
      </c>
      <c r="I43" s="10">
        <v>4</v>
      </c>
      <c r="J43" s="10">
        <v>1</v>
      </c>
      <c r="K43" s="44">
        <v>4</v>
      </c>
      <c r="L43" s="44">
        <v>541</v>
      </c>
      <c r="M43" s="10">
        <v>10</v>
      </c>
    </row>
    <row r="44" spans="1:13" ht="12.75">
      <c r="A44" s="17" t="s">
        <v>40</v>
      </c>
      <c r="B44" s="10">
        <v>0</v>
      </c>
      <c r="C44" s="44">
        <v>0</v>
      </c>
      <c r="D44" s="44">
        <v>2</v>
      </c>
      <c r="E44" s="10">
        <v>9</v>
      </c>
      <c r="F44" s="10">
        <v>6</v>
      </c>
      <c r="G44" s="44">
        <v>332</v>
      </c>
      <c r="H44" s="44">
        <v>24</v>
      </c>
      <c r="I44" s="10">
        <v>8</v>
      </c>
      <c r="J44" s="10">
        <v>0</v>
      </c>
      <c r="K44" s="44">
        <v>7</v>
      </c>
      <c r="L44" s="44">
        <v>372</v>
      </c>
      <c r="M44" s="10">
        <v>6</v>
      </c>
    </row>
    <row r="45" spans="1:13" ht="12.75">
      <c r="A45" s="17" t="s">
        <v>41</v>
      </c>
      <c r="B45" s="10">
        <v>0</v>
      </c>
      <c r="C45" s="44">
        <v>2</v>
      </c>
      <c r="D45" s="44">
        <v>1</v>
      </c>
      <c r="E45" s="10">
        <v>13</v>
      </c>
      <c r="F45" s="10">
        <v>29</v>
      </c>
      <c r="G45" s="44">
        <v>817</v>
      </c>
      <c r="H45" s="44">
        <v>40</v>
      </c>
      <c r="I45" s="10">
        <v>3</v>
      </c>
      <c r="J45" s="10">
        <v>1</v>
      </c>
      <c r="K45" s="44">
        <v>26</v>
      </c>
      <c r="L45" s="44">
        <v>674</v>
      </c>
      <c r="M45" s="10">
        <v>16</v>
      </c>
    </row>
    <row r="46" spans="1:13" ht="12.75">
      <c r="A46" s="17" t="s">
        <v>42</v>
      </c>
      <c r="B46" s="10">
        <v>1</v>
      </c>
      <c r="C46" s="44">
        <v>2</v>
      </c>
      <c r="D46" s="44">
        <v>1</v>
      </c>
      <c r="E46" s="10">
        <v>34</v>
      </c>
      <c r="F46" s="10">
        <v>20</v>
      </c>
      <c r="G46" s="44">
        <v>1265</v>
      </c>
      <c r="H46" s="44">
        <v>96</v>
      </c>
      <c r="I46" s="10">
        <v>12</v>
      </c>
      <c r="J46" s="10">
        <v>1</v>
      </c>
      <c r="K46" s="44">
        <v>12</v>
      </c>
      <c r="L46" s="44">
        <v>937</v>
      </c>
      <c r="M46" s="10">
        <v>11</v>
      </c>
    </row>
    <row r="47" spans="1:13" ht="12.75">
      <c r="A47" s="17" t="s">
        <v>43</v>
      </c>
      <c r="B47" s="10">
        <v>0</v>
      </c>
      <c r="C47" s="44">
        <v>3</v>
      </c>
      <c r="D47" s="44">
        <v>3</v>
      </c>
      <c r="E47" s="10">
        <v>15</v>
      </c>
      <c r="F47" s="10">
        <v>10</v>
      </c>
      <c r="G47" s="44">
        <v>431</v>
      </c>
      <c r="H47" s="44">
        <v>15</v>
      </c>
      <c r="I47" s="10">
        <v>6</v>
      </c>
      <c r="J47" s="10">
        <v>0</v>
      </c>
      <c r="K47" s="44">
        <v>3</v>
      </c>
      <c r="L47" s="44">
        <v>466</v>
      </c>
      <c r="M47" s="10">
        <v>4</v>
      </c>
    </row>
    <row r="48" spans="1:13" ht="12.75">
      <c r="A48" s="17" t="s">
        <v>44</v>
      </c>
      <c r="B48" s="10">
        <v>0</v>
      </c>
      <c r="C48" s="44">
        <v>1</v>
      </c>
      <c r="D48" s="44">
        <v>6</v>
      </c>
      <c r="E48" s="10">
        <v>16</v>
      </c>
      <c r="F48" s="10">
        <v>23</v>
      </c>
      <c r="G48" s="44">
        <v>779</v>
      </c>
      <c r="H48" s="44">
        <v>36</v>
      </c>
      <c r="I48" s="10">
        <v>11</v>
      </c>
      <c r="J48" s="10">
        <v>1</v>
      </c>
      <c r="K48" s="44">
        <v>13</v>
      </c>
      <c r="L48" s="44">
        <v>740</v>
      </c>
      <c r="M48" s="10">
        <v>13</v>
      </c>
    </row>
    <row r="49" spans="1:13" ht="12.75">
      <c r="A49" s="17" t="s">
        <v>45</v>
      </c>
      <c r="B49" s="10">
        <v>0</v>
      </c>
      <c r="C49" s="44">
        <v>0</v>
      </c>
      <c r="D49" s="44">
        <v>0</v>
      </c>
      <c r="E49" s="10">
        <v>8</v>
      </c>
      <c r="F49" s="10">
        <v>2</v>
      </c>
      <c r="G49" s="44">
        <v>319</v>
      </c>
      <c r="H49" s="44">
        <v>9</v>
      </c>
      <c r="I49" s="10">
        <v>2</v>
      </c>
      <c r="J49" s="10">
        <v>0</v>
      </c>
      <c r="K49" s="44">
        <v>5</v>
      </c>
      <c r="L49" s="44">
        <v>231</v>
      </c>
      <c r="M49" s="10">
        <v>2</v>
      </c>
    </row>
    <row r="50" spans="1:13" ht="12.75">
      <c r="A50" s="17" t="s">
        <v>46</v>
      </c>
      <c r="B50" s="10">
        <v>1</v>
      </c>
      <c r="C50" s="44">
        <v>0</v>
      </c>
      <c r="D50" s="44">
        <v>13</v>
      </c>
      <c r="E50" s="10">
        <v>24</v>
      </c>
      <c r="F50" s="10">
        <v>4</v>
      </c>
      <c r="G50" s="44">
        <v>301</v>
      </c>
      <c r="H50" s="44">
        <v>25</v>
      </c>
      <c r="I50" s="10">
        <v>11</v>
      </c>
      <c r="J50" s="10">
        <v>0</v>
      </c>
      <c r="K50" s="44">
        <v>1</v>
      </c>
      <c r="L50" s="44">
        <v>257</v>
      </c>
      <c r="M50" s="10">
        <v>0</v>
      </c>
    </row>
    <row r="51" spans="1:13" ht="12" customHeight="1">
      <c r="A51" s="16" t="s">
        <v>47</v>
      </c>
      <c r="B51" s="12">
        <v>0</v>
      </c>
      <c r="C51" s="43">
        <v>0</v>
      </c>
      <c r="D51" s="43">
        <v>0</v>
      </c>
      <c r="E51" s="12">
        <v>39</v>
      </c>
      <c r="F51" s="12">
        <v>27</v>
      </c>
      <c r="G51" s="43">
        <v>854</v>
      </c>
      <c r="H51" s="43">
        <v>68</v>
      </c>
      <c r="I51" s="12">
        <v>8</v>
      </c>
      <c r="J51" s="12">
        <v>0</v>
      </c>
      <c r="K51" s="43">
        <v>7</v>
      </c>
      <c r="L51" s="43">
        <v>1142</v>
      </c>
      <c r="M51" s="12">
        <v>10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</row>
    <row r="60" spans="1:12" s="58" customFormat="1" ht="12" customHeight="1">
      <c r="A60" s="23"/>
      <c r="B60" s="23"/>
      <c r="C60" s="23"/>
      <c r="D60" s="23"/>
      <c r="G60" s="23"/>
      <c r="H60" s="23"/>
      <c r="I60" s="23"/>
      <c r="K60" s="23"/>
      <c r="L60" s="23"/>
    </row>
    <row r="61" spans="1:12" s="58" customFormat="1" ht="12" customHeight="1">
      <c r="A61" s="23"/>
      <c r="B61" s="23"/>
      <c r="C61" s="23"/>
      <c r="E61" s="23"/>
      <c r="F61" s="23">
        <v>30</v>
      </c>
      <c r="G61" s="23"/>
      <c r="I61" s="23"/>
      <c r="L61" s="23"/>
    </row>
    <row r="62" ht="14.25">
      <c r="A62" s="22" t="s">
        <v>146</v>
      </c>
    </row>
    <row r="63" spans="1:12" s="83" customFormat="1" ht="12.75" customHeight="1">
      <c r="A63" s="89" t="s">
        <v>265</v>
      </c>
      <c r="B63" s="81"/>
      <c r="C63" s="81"/>
      <c r="D63" s="81"/>
      <c r="E63" s="81"/>
      <c r="F63" s="81"/>
      <c r="G63" s="81"/>
      <c r="H63" s="81"/>
      <c r="I63" s="82" t="s">
        <v>169</v>
      </c>
      <c r="K63" s="81" t="s">
        <v>205</v>
      </c>
      <c r="L63" s="82"/>
    </row>
    <row r="64" spans="1:13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173</v>
      </c>
      <c r="J64" s="26" t="s">
        <v>168</v>
      </c>
      <c r="K64" s="24" t="s">
        <v>174</v>
      </c>
      <c r="L64" s="26" t="s">
        <v>175</v>
      </c>
      <c r="M64" s="26" t="s">
        <v>176</v>
      </c>
    </row>
    <row r="65" spans="1:13" ht="12.75">
      <c r="A65" s="15" t="s">
        <v>187</v>
      </c>
      <c r="B65" s="12">
        <v>9</v>
      </c>
      <c r="C65" s="47">
        <v>9</v>
      </c>
      <c r="D65" s="47">
        <v>138</v>
      </c>
      <c r="E65" s="47">
        <v>282</v>
      </c>
      <c r="F65" s="12">
        <v>339</v>
      </c>
      <c r="G65" s="47">
        <v>23794</v>
      </c>
      <c r="H65" s="47">
        <v>707</v>
      </c>
      <c r="I65" s="47">
        <v>158</v>
      </c>
      <c r="J65" s="12">
        <v>10</v>
      </c>
      <c r="K65" s="47">
        <v>1040</v>
      </c>
      <c r="L65" s="47">
        <v>13195</v>
      </c>
      <c r="M65" s="47">
        <v>310</v>
      </c>
    </row>
    <row r="66" spans="1:13" s="58" customFormat="1" ht="12" customHeight="1">
      <c r="A66" s="17" t="s">
        <v>49</v>
      </c>
      <c r="B66" s="10">
        <v>2</v>
      </c>
      <c r="C66" s="29">
        <v>1</v>
      </c>
      <c r="D66" s="29">
        <v>0</v>
      </c>
      <c r="E66" s="29">
        <v>33</v>
      </c>
      <c r="F66" s="10">
        <v>30</v>
      </c>
      <c r="G66" s="29">
        <v>926</v>
      </c>
      <c r="H66" s="29">
        <v>62</v>
      </c>
      <c r="I66" s="29">
        <v>9</v>
      </c>
      <c r="J66" s="10">
        <v>1</v>
      </c>
      <c r="K66" s="29">
        <v>28</v>
      </c>
      <c r="L66" s="29">
        <v>725</v>
      </c>
      <c r="M66" s="29">
        <v>15</v>
      </c>
    </row>
    <row r="67" spans="1:13" s="58" customFormat="1" ht="12" customHeight="1">
      <c r="A67" s="17" t="s">
        <v>50</v>
      </c>
      <c r="B67" s="10">
        <v>0</v>
      </c>
      <c r="C67" s="29">
        <v>0</v>
      </c>
      <c r="D67" s="29">
        <v>1</v>
      </c>
      <c r="E67" s="29">
        <v>7</v>
      </c>
      <c r="F67" s="10">
        <v>11</v>
      </c>
      <c r="G67" s="29">
        <v>350</v>
      </c>
      <c r="H67" s="29">
        <v>13</v>
      </c>
      <c r="I67" s="29">
        <v>5</v>
      </c>
      <c r="J67" s="10">
        <v>1</v>
      </c>
      <c r="K67" s="29">
        <v>5</v>
      </c>
      <c r="L67" s="29">
        <v>352</v>
      </c>
      <c r="M67" s="29">
        <v>7</v>
      </c>
    </row>
    <row r="68" spans="1:13" s="58" customFormat="1" ht="12" customHeight="1">
      <c r="A68" s="17" t="s">
        <v>51</v>
      </c>
      <c r="B68" s="10">
        <v>0</v>
      </c>
      <c r="C68" s="29">
        <v>2</v>
      </c>
      <c r="D68" s="29">
        <v>2</v>
      </c>
      <c r="E68" s="29">
        <v>23</v>
      </c>
      <c r="F68" s="10">
        <v>27</v>
      </c>
      <c r="G68" s="29">
        <v>1303</v>
      </c>
      <c r="H68" s="29">
        <v>65</v>
      </c>
      <c r="I68" s="29">
        <v>21</v>
      </c>
      <c r="J68" s="10">
        <v>1</v>
      </c>
      <c r="K68" s="29">
        <v>73</v>
      </c>
      <c r="L68" s="29">
        <v>822</v>
      </c>
      <c r="M68" s="29">
        <v>27</v>
      </c>
    </row>
    <row r="69" spans="1:13" ht="12.75">
      <c r="A69" s="17" t="s">
        <v>52</v>
      </c>
      <c r="B69" s="10">
        <v>0</v>
      </c>
      <c r="C69" s="29">
        <v>0</v>
      </c>
      <c r="D69" s="29">
        <v>1</v>
      </c>
      <c r="E69" s="29">
        <v>16</v>
      </c>
      <c r="F69" s="10">
        <v>21</v>
      </c>
      <c r="G69" s="29">
        <v>937</v>
      </c>
      <c r="H69" s="29">
        <v>20</v>
      </c>
      <c r="I69" s="29">
        <v>4</v>
      </c>
      <c r="J69" s="10">
        <v>3</v>
      </c>
      <c r="K69" s="29">
        <v>23</v>
      </c>
      <c r="L69" s="29">
        <v>631</v>
      </c>
      <c r="M69" s="29">
        <v>10</v>
      </c>
    </row>
    <row r="70" spans="1:13" s="58" customFormat="1" ht="12" customHeight="1">
      <c r="A70" s="17" t="s">
        <v>53</v>
      </c>
      <c r="B70" s="10">
        <v>0</v>
      </c>
      <c r="C70" s="29">
        <v>0</v>
      </c>
      <c r="D70" s="29">
        <v>0</v>
      </c>
      <c r="E70" s="29">
        <v>10</v>
      </c>
      <c r="F70" s="10">
        <v>12</v>
      </c>
      <c r="G70" s="29">
        <v>802</v>
      </c>
      <c r="H70" s="29">
        <v>20</v>
      </c>
      <c r="I70" s="29">
        <v>2</v>
      </c>
      <c r="J70" s="10">
        <v>0</v>
      </c>
      <c r="K70" s="29">
        <v>30</v>
      </c>
      <c r="L70" s="29">
        <v>432</v>
      </c>
      <c r="M70" s="29">
        <v>9</v>
      </c>
    </row>
    <row r="71" spans="1:13" s="58" customFormat="1" ht="12" customHeight="1">
      <c r="A71" s="17" t="s">
        <v>54</v>
      </c>
      <c r="B71" s="10">
        <v>2</v>
      </c>
      <c r="C71" s="29">
        <v>1</v>
      </c>
      <c r="D71" s="29">
        <v>5</v>
      </c>
      <c r="E71" s="29">
        <v>32</v>
      </c>
      <c r="F71" s="10">
        <v>37</v>
      </c>
      <c r="G71" s="29">
        <v>3133</v>
      </c>
      <c r="H71" s="29">
        <v>102</v>
      </c>
      <c r="I71" s="29">
        <v>13</v>
      </c>
      <c r="J71" s="10">
        <v>0</v>
      </c>
      <c r="K71" s="29">
        <v>128</v>
      </c>
      <c r="L71" s="29">
        <v>1633</v>
      </c>
      <c r="M71" s="29">
        <v>46</v>
      </c>
    </row>
    <row r="72" spans="1:13" s="25" customFormat="1" ht="12.75">
      <c r="A72" s="17" t="s">
        <v>55</v>
      </c>
      <c r="B72" s="10">
        <v>2</v>
      </c>
      <c r="C72" s="29">
        <v>0</v>
      </c>
      <c r="D72" s="29">
        <v>0</v>
      </c>
      <c r="E72" s="29">
        <v>8</v>
      </c>
      <c r="F72" s="10">
        <v>13</v>
      </c>
      <c r="G72" s="29">
        <v>894</v>
      </c>
      <c r="H72" s="29">
        <v>26</v>
      </c>
      <c r="I72" s="29">
        <v>14</v>
      </c>
      <c r="J72" s="10">
        <v>0</v>
      </c>
      <c r="K72" s="29">
        <v>25</v>
      </c>
      <c r="L72" s="29">
        <v>620</v>
      </c>
      <c r="M72" s="29">
        <v>11</v>
      </c>
    </row>
    <row r="73" spans="1:13" ht="12.75">
      <c r="A73" s="17" t="s">
        <v>56</v>
      </c>
      <c r="B73" s="10">
        <v>0</v>
      </c>
      <c r="C73" s="29">
        <v>0</v>
      </c>
      <c r="D73" s="29">
        <v>1</v>
      </c>
      <c r="E73" s="29">
        <v>12</v>
      </c>
      <c r="F73" s="10">
        <v>20</v>
      </c>
      <c r="G73" s="29">
        <v>3346</v>
      </c>
      <c r="H73" s="29">
        <v>39</v>
      </c>
      <c r="I73" s="29">
        <v>13</v>
      </c>
      <c r="J73" s="10">
        <v>0</v>
      </c>
      <c r="K73" s="29">
        <v>211</v>
      </c>
      <c r="L73" s="29">
        <v>1415</v>
      </c>
      <c r="M73" s="29">
        <v>40</v>
      </c>
    </row>
    <row r="74" spans="1:13" ht="12.75">
      <c r="A74" s="17" t="s">
        <v>57</v>
      </c>
      <c r="B74" s="10">
        <v>2</v>
      </c>
      <c r="C74" s="29">
        <v>3</v>
      </c>
      <c r="D74" s="29">
        <v>121</v>
      </c>
      <c r="E74" s="29">
        <v>27</v>
      </c>
      <c r="F74" s="10">
        <v>69</v>
      </c>
      <c r="G74" s="29">
        <v>7249</v>
      </c>
      <c r="H74" s="29">
        <v>130</v>
      </c>
      <c r="I74" s="29">
        <v>17</v>
      </c>
      <c r="J74" s="10">
        <v>0</v>
      </c>
      <c r="K74" s="29">
        <v>386</v>
      </c>
      <c r="L74" s="29">
        <v>3055</v>
      </c>
      <c r="M74" s="29">
        <v>72</v>
      </c>
    </row>
    <row r="75" spans="1:13" ht="12.75">
      <c r="A75" s="17" t="s">
        <v>58</v>
      </c>
      <c r="B75" s="10">
        <v>1</v>
      </c>
      <c r="C75" s="29">
        <v>0</v>
      </c>
      <c r="D75" s="29">
        <v>0</v>
      </c>
      <c r="E75" s="29">
        <v>47</v>
      </c>
      <c r="F75" s="10">
        <v>21</v>
      </c>
      <c r="G75" s="29">
        <v>2793</v>
      </c>
      <c r="H75" s="29">
        <v>112</v>
      </c>
      <c r="I75" s="29">
        <v>26</v>
      </c>
      <c r="J75" s="10">
        <v>0</v>
      </c>
      <c r="K75" s="29">
        <v>61</v>
      </c>
      <c r="L75" s="29">
        <v>1554</v>
      </c>
      <c r="M75" s="29">
        <v>29</v>
      </c>
    </row>
    <row r="76" spans="1:13" ht="12.75">
      <c r="A76" s="17" t="s">
        <v>59</v>
      </c>
      <c r="B76" s="10">
        <v>0</v>
      </c>
      <c r="C76" s="29">
        <v>1</v>
      </c>
      <c r="D76" s="29">
        <v>1</v>
      </c>
      <c r="E76" s="29">
        <v>21</v>
      </c>
      <c r="F76" s="10">
        <v>29</v>
      </c>
      <c r="G76" s="29">
        <v>550</v>
      </c>
      <c r="H76" s="29">
        <v>38</v>
      </c>
      <c r="I76" s="29">
        <v>4</v>
      </c>
      <c r="J76" s="10">
        <v>2</v>
      </c>
      <c r="K76" s="29">
        <v>13</v>
      </c>
      <c r="L76" s="29">
        <v>690</v>
      </c>
      <c r="M76" s="29">
        <v>15</v>
      </c>
    </row>
    <row r="77" spans="1:13" ht="12.75">
      <c r="A77" s="17" t="s">
        <v>60</v>
      </c>
      <c r="B77" s="10">
        <v>0</v>
      </c>
      <c r="C77" s="29">
        <v>1</v>
      </c>
      <c r="D77" s="29">
        <v>3</v>
      </c>
      <c r="E77" s="29">
        <v>15</v>
      </c>
      <c r="F77" s="10">
        <v>19</v>
      </c>
      <c r="G77" s="29">
        <v>593</v>
      </c>
      <c r="H77" s="29">
        <v>32</v>
      </c>
      <c r="I77" s="29">
        <v>17</v>
      </c>
      <c r="J77" s="10">
        <v>0</v>
      </c>
      <c r="K77" s="29">
        <v>25</v>
      </c>
      <c r="L77" s="29">
        <v>502</v>
      </c>
      <c r="M77" s="29">
        <v>9</v>
      </c>
    </row>
    <row r="78" spans="1:13" ht="12.75">
      <c r="A78" s="17" t="s">
        <v>61</v>
      </c>
      <c r="B78" s="10">
        <v>0</v>
      </c>
      <c r="C78" s="29">
        <v>0</v>
      </c>
      <c r="D78" s="29">
        <v>3</v>
      </c>
      <c r="E78" s="29">
        <v>31</v>
      </c>
      <c r="F78" s="10">
        <v>30</v>
      </c>
      <c r="G78" s="29">
        <v>918</v>
      </c>
      <c r="H78" s="29">
        <v>48</v>
      </c>
      <c r="I78" s="29">
        <v>13</v>
      </c>
      <c r="J78" s="10">
        <v>2</v>
      </c>
      <c r="K78" s="29">
        <v>32</v>
      </c>
      <c r="L78" s="29">
        <v>764</v>
      </c>
      <c r="M78" s="29">
        <v>20</v>
      </c>
    </row>
    <row r="79" spans="1:13" ht="12.75">
      <c r="A79" s="15" t="s">
        <v>62</v>
      </c>
      <c r="B79" s="9">
        <v>6</v>
      </c>
      <c r="C79" s="47">
        <v>6</v>
      </c>
      <c r="D79" s="47">
        <v>35</v>
      </c>
      <c r="E79" s="47">
        <v>408</v>
      </c>
      <c r="F79" s="9">
        <v>273</v>
      </c>
      <c r="G79" s="47">
        <v>21633</v>
      </c>
      <c r="H79" s="47">
        <v>638</v>
      </c>
      <c r="I79" s="47">
        <v>133</v>
      </c>
      <c r="J79" s="9">
        <v>10</v>
      </c>
      <c r="K79" s="47">
        <v>1091</v>
      </c>
      <c r="L79" s="47">
        <v>9163</v>
      </c>
      <c r="M79" s="47">
        <v>320</v>
      </c>
    </row>
    <row r="80" spans="1:13" ht="12.75">
      <c r="A80" s="18" t="s">
        <v>63</v>
      </c>
      <c r="B80" s="11">
        <v>1</v>
      </c>
      <c r="C80" s="53">
        <v>1</v>
      </c>
      <c r="D80" s="29">
        <v>2</v>
      </c>
      <c r="E80" s="29">
        <v>44</v>
      </c>
      <c r="F80" s="11">
        <v>33</v>
      </c>
      <c r="G80" s="53">
        <v>2046</v>
      </c>
      <c r="H80" s="29">
        <v>20</v>
      </c>
      <c r="I80" s="29">
        <v>5</v>
      </c>
      <c r="J80" s="11">
        <v>2</v>
      </c>
      <c r="K80" s="53">
        <v>99</v>
      </c>
      <c r="L80" s="29">
        <v>859</v>
      </c>
      <c r="M80" s="29">
        <v>27</v>
      </c>
    </row>
    <row r="81" spans="1:13" ht="12.75">
      <c r="A81" s="17" t="s">
        <v>64</v>
      </c>
      <c r="B81" s="10">
        <v>0</v>
      </c>
      <c r="C81" s="29">
        <v>0</v>
      </c>
      <c r="D81" s="29">
        <v>1</v>
      </c>
      <c r="E81" s="29">
        <v>28</v>
      </c>
      <c r="F81" s="10">
        <v>27</v>
      </c>
      <c r="G81" s="29">
        <v>868</v>
      </c>
      <c r="H81" s="29">
        <v>71</v>
      </c>
      <c r="I81" s="29">
        <v>11</v>
      </c>
      <c r="J81" s="10">
        <v>0</v>
      </c>
      <c r="K81" s="29">
        <v>23</v>
      </c>
      <c r="L81" s="29">
        <v>635</v>
      </c>
      <c r="M81" s="29">
        <v>17</v>
      </c>
    </row>
    <row r="82" spans="1:13" ht="12.75">
      <c r="A82" s="17" t="s">
        <v>65</v>
      </c>
      <c r="B82" s="10">
        <v>0</v>
      </c>
      <c r="C82" s="29">
        <v>0</v>
      </c>
      <c r="D82" s="29">
        <v>4</v>
      </c>
      <c r="E82" s="29">
        <v>27</v>
      </c>
      <c r="F82" s="10">
        <v>18</v>
      </c>
      <c r="G82" s="29">
        <v>4047</v>
      </c>
      <c r="H82" s="29">
        <v>66</v>
      </c>
      <c r="I82" s="29">
        <v>13</v>
      </c>
      <c r="J82" s="10">
        <v>2</v>
      </c>
      <c r="K82" s="29">
        <v>266</v>
      </c>
      <c r="L82" s="29">
        <v>828</v>
      </c>
      <c r="M82" s="29">
        <v>52</v>
      </c>
    </row>
    <row r="83" spans="1:13" ht="12.75">
      <c r="A83" s="17" t="s">
        <v>66</v>
      </c>
      <c r="B83" s="10">
        <v>2</v>
      </c>
      <c r="C83" s="29">
        <v>0</v>
      </c>
      <c r="D83" s="29">
        <v>7</v>
      </c>
      <c r="E83" s="29">
        <v>29</v>
      </c>
      <c r="F83" s="10">
        <v>13</v>
      </c>
      <c r="G83" s="29">
        <v>1017</v>
      </c>
      <c r="H83" s="29">
        <v>22</v>
      </c>
      <c r="I83" s="29">
        <v>6</v>
      </c>
      <c r="J83" s="10">
        <v>0</v>
      </c>
      <c r="K83" s="29">
        <v>36</v>
      </c>
      <c r="L83" s="29">
        <v>631</v>
      </c>
      <c r="M83" s="29">
        <v>22</v>
      </c>
    </row>
    <row r="84" spans="1:13" ht="12.75">
      <c r="A84" s="17" t="s">
        <v>67</v>
      </c>
      <c r="B84" s="10">
        <v>0</v>
      </c>
      <c r="C84" s="29">
        <v>0</v>
      </c>
      <c r="D84" s="29">
        <v>4</v>
      </c>
      <c r="E84" s="29">
        <v>20</v>
      </c>
      <c r="F84" s="10">
        <v>12</v>
      </c>
      <c r="G84" s="29">
        <v>468</v>
      </c>
      <c r="H84" s="29">
        <v>13</v>
      </c>
      <c r="I84" s="29">
        <v>1</v>
      </c>
      <c r="J84" s="10">
        <v>0</v>
      </c>
      <c r="K84" s="29">
        <v>29</v>
      </c>
      <c r="L84" s="29">
        <v>239</v>
      </c>
      <c r="M84" s="29">
        <v>9</v>
      </c>
    </row>
    <row r="85" spans="1:13" ht="12.75">
      <c r="A85" s="17" t="s">
        <v>68</v>
      </c>
      <c r="B85" s="10">
        <v>0</v>
      </c>
      <c r="C85" s="29">
        <v>0</v>
      </c>
      <c r="D85" s="29">
        <v>4</v>
      </c>
      <c r="E85" s="29">
        <v>41</v>
      </c>
      <c r="F85" s="10">
        <v>58</v>
      </c>
      <c r="G85" s="29">
        <v>1622</v>
      </c>
      <c r="H85" s="29">
        <v>95</v>
      </c>
      <c r="I85" s="29">
        <v>14</v>
      </c>
      <c r="J85" s="10">
        <v>0</v>
      </c>
      <c r="K85" s="29">
        <v>117</v>
      </c>
      <c r="L85" s="29">
        <v>879</v>
      </c>
      <c r="M85" s="29">
        <v>39</v>
      </c>
    </row>
    <row r="86" spans="1:13" ht="12.75">
      <c r="A86" s="17" t="s">
        <v>69</v>
      </c>
      <c r="B86" s="10">
        <v>1</v>
      </c>
      <c r="C86" s="29">
        <v>1</v>
      </c>
      <c r="D86" s="29">
        <v>3</v>
      </c>
      <c r="E86" s="29">
        <v>71</v>
      </c>
      <c r="F86" s="10">
        <v>25</v>
      </c>
      <c r="G86" s="29">
        <v>3592</v>
      </c>
      <c r="H86" s="29">
        <v>138</v>
      </c>
      <c r="I86" s="29">
        <v>56</v>
      </c>
      <c r="J86" s="10">
        <v>0</v>
      </c>
      <c r="K86" s="29">
        <v>181</v>
      </c>
      <c r="L86" s="29">
        <v>1618</v>
      </c>
      <c r="M86" s="29">
        <v>19</v>
      </c>
    </row>
    <row r="87" spans="1:13" ht="12.75">
      <c r="A87" s="17" t="s">
        <v>70</v>
      </c>
      <c r="B87" s="10">
        <v>0</v>
      </c>
      <c r="C87" s="29">
        <v>0</v>
      </c>
      <c r="D87" s="29">
        <v>2</v>
      </c>
      <c r="E87" s="29">
        <v>28</v>
      </c>
      <c r="F87" s="10">
        <v>8</v>
      </c>
      <c r="G87" s="29">
        <v>2288</v>
      </c>
      <c r="H87" s="29">
        <v>52</v>
      </c>
      <c r="I87" s="29">
        <v>4</v>
      </c>
      <c r="J87" s="10">
        <v>1</v>
      </c>
      <c r="K87" s="29">
        <v>49</v>
      </c>
      <c r="L87" s="29">
        <v>706</v>
      </c>
      <c r="M87" s="29">
        <v>19</v>
      </c>
    </row>
    <row r="88" spans="1:13" ht="12.75">
      <c r="A88" s="17" t="s">
        <v>71</v>
      </c>
      <c r="B88" s="10">
        <v>1</v>
      </c>
      <c r="C88" s="29">
        <v>2</v>
      </c>
      <c r="D88" s="29">
        <v>0</v>
      </c>
      <c r="E88" s="29">
        <v>27</v>
      </c>
      <c r="F88" s="10">
        <v>13</v>
      </c>
      <c r="G88" s="29">
        <v>894</v>
      </c>
      <c r="H88" s="29">
        <v>63</v>
      </c>
      <c r="I88" s="29">
        <v>6</v>
      </c>
      <c r="J88" s="10">
        <v>1</v>
      </c>
      <c r="K88" s="29">
        <v>16</v>
      </c>
      <c r="L88" s="29">
        <v>679</v>
      </c>
      <c r="M88" s="29">
        <v>19</v>
      </c>
    </row>
    <row r="89" spans="1:13" ht="12.75">
      <c r="A89" s="17" t="s">
        <v>72</v>
      </c>
      <c r="B89" s="10">
        <v>1</v>
      </c>
      <c r="C89" s="29">
        <v>0</v>
      </c>
      <c r="D89" s="29">
        <v>0</v>
      </c>
      <c r="E89" s="29">
        <v>11</v>
      </c>
      <c r="F89" s="10">
        <v>9</v>
      </c>
      <c r="G89" s="29">
        <v>860</v>
      </c>
      <c r="H89" s="29">
        <v>6</v>
      </c>
      <c r="I89" s="29">
        <v>1</v>
      </c>
      <c r="J89" s="10">
        <v>0</v>
      </c>
      <c r="K89" s="29">
        <v>72</v>
      </c>
      <c r="L89" s="29">
        <v>274</v>
      </c>
      <c r="M89" s="29">
        <v>25</v>
      </c>
    </row>
    <row r="90" spans="1:13" ht="12.75">
      <c r="A90" s="17" t="s">
        <v>73</v>
      </c>
      <c r="B90" s="10">
        <v>0</v>
      </c>
      <c r="C90" s="29">
        <v>0</v>
      </c>
      <c r="D90" s="29">
        <v>6</v>
      </c>
      <c r="E90" s="29">
        <v>17</v>
      </c>
      <c r="F90" s="10">
        <v>9</v>
      </c>
      <c r="G90" s="29">
        <v>427</v>
      </c>
      <c r="H90" s="29">
        <v>14</v>
      </c>
      <c r="I90" s="29">
        <v>1</v>
      </c>
      <c r="J90" s="10">
        <v>2</v>
      </c>
      <c r="K90" s="29">
        <v>9</v>
      </c>
      <c r="L90" s="29">
        <v>268</v>
      </c>
      <c r="M90" s="29">
        <v>13</v>
      </c>
    </row>
    <row r="91" spans="1:13" ht="12.75">
      <c r="A91" s="17" t="s">
        <v>74</v>
      </c>
      <c r="B91" s="10">
        <v>0</v>
      </c>
      <c r="C91" s="29">
        <v>0</v>
      </c>
      <c r="D91" s="29">
        <v>1</v>
      </c>
      <c r="E91" s="29">
        <v>18</v>
      </c>
      <c r="F91" s="10">
        <v>9</v>
      </c>
      <c r="G91" s="29">
        <v>1054</v>
      </c>
      <c r="H91" s="29">
        <v>14</v>
      </c>
      <c r="I91" s="29">
        <v>5</v>
      </c>
      <c r="J91" s="10">
        <v>0</v>
      </c>
      <c r="K91" s="29">
        <v>45</v>
      </c>
      <c r="L91" s="29">
        <v>425</v>
      </c>
      <c r="M91" s="29">
        <v>10</v>
      </c>
    </row>
    <row r="92" spans="1:13" ht="12.75">
      <c r="A92" s="16" t="s">
        <v>75</v>
      </c>
      <c r="B92" s="10">
        <v>0</v>
      </c>
      <c r="C92" s="30">
        <v>2</v>
      </c>
      <c r="D92" s="30">
        <v>1</v>
      </c>
      <c r="E92" s="30">
        <v>47</v>
      </c>
      <c r="F92" s="10">
        <v>39</v>
      </c>
      <c r="G92" s="30">
        <v>2450</v>
      </c>
      <c r="H92" s="30">
        <v>64</v>
      </c>
      <c r="I92" s="30">
        <v>10</v>
      </c>
      <c r="J92" s="10">
        <v>2</v>
      </c>
      <c r="K92" s="30">
        <v>149</v>
      </c>
      <c r="L92" s="30">
        <v>1122</v>
      </c>
      <c r="M92" s="30">
        <v>49</v>
      </c>
    </row>
    <row r="93" spans="1:13" ht="12.75">
      <c r="A93" s="15" t="s">
        <v>76</v>
      </c>
      <c r="B93" s="9">
        <v>17</v>
      </c>
      <c r="C93" s="47">
        <v>14</v>
      </c>
      <c r="D93" s="47">
        <v>88</v>
      </c>
      <c r="E93" s="47">
        <v>616</v>
      </c>
      <c r="F93" s="9">
        <v>652</v>
      </c>
      <c r="G93" s="47">
        <v>22112</v>
      </c>
      <c r="H93" s="47">
        <v>727</v>
      </c>
      <c r="I93" s="47">
        <v>84</v>
      </c>
      <c r="J93" s="9">
        <v>9</v>
      </c>
      <c r="K93" s="47">
        <v>793</v>
      </c>
      <c r="L93" s="47">
        <v>13302</v>
      </c>
      <c r="M93" s="47">
        <v>377</v>
      </c>
    </row>
    <row r="94" spans="1:13" ht="12.75">
      <c r="A94" s="17" t="s">
        <v>77</v>
      </c>
      <c r="B94" s="10">
        <v>0</v>
      </c>
      <c r="C94" s="29">
        <v>0</v>
      </c>
      <c r="D94" s="29">
        <v>0</v>
      </c>
      <c r="E94" s="29">
        <v>6</v>
      </c>
      <c r="F94" s="10">
        <v>28</v>
      </c>
      <c r="G94" s="29">
        <v>1073</v>
      </c>
      <c r="H94" s="29">
        <v>19</v>
      </c>
      <c r="I94" s="29">
        <v>11</v>
      </c>
      <c r="J94" s="10">
        <v>0</v>
      </c>
      <c r="K94" s="29">
        <v>52</v>
      </c>
      <c r="L94" s="29">
        <v>501</v>
      </c>
      <c r="M94" s="29">
        <v>20</v>
      </c>
    </row>
    <row r="95" spans="1:13" ht="12.75">
      <c r="A95" s="17" t="s">
        <v>78</v>
      </c>
      <c r="B95" s="10">
        <v>1</v>
      </c>
      <c r="C95" s="29">
        <v>2</v>
      </c>
      <c r="D95" s="29">
        <v>0</v>
      </c>
      <c r="E95" s="29">
        <v>52</v>
      </c>
      <c r="F95" s="10">
        <v>62</v>
      </c>
      <c r="G95" s="29">
        <v>501</v>
      </c>
      <c r="H95" s="29">
        <v>72</v>
      </c>
      <c r="I95" s="29">
        <v>9</v>
      </c>
      <c r="J95" s="10">
        <v>1</v>
      </c>
      <c r="K95" s="29">
        <v>19</v>
      </c>
      <c r="L95" s="29">
        <v>821</v>
      </c>
      <c r="M95" s="29">
        <v>18</v>
      </c>
    </row>
    <row r="96" spans="1:13" ht="12.75">
      <c r="A96" s="17" t="s">
        <v>79</v>
      </c>
      <c r="B96" s="10">
        <v>2</v>
      </c>
      <c r="C96" s="29">
        <v>4</v>
      </c>
      <c r="D96" s="29">
        <v>11</v>
      </c>
      <c r="E96" s="29">
        <v>63</v>
      </c>
      <c r="F96" s="10">
        <v>82</v>
      </c>
      <c r="G96" s="29">
        <v>534</v>
      </c>
      <c r="H96" s="29">
        <v>78</v>
      </c>
      <c r="I96" s="29">
        <v>7</v>
      </c>
      <c r="J96" s="10">
        <v>2</v>
      </c>
      <c r="K96" s="29">
        <v>24</v>
      </c>
      <c r="L96" s="29">
        <v>908</v>
      </c>
      <c r="M96" s="29">
        <v>25</v>
      </c>
    </row>
    <row r="97" spans="1:13" ht="12.75">
      <c r="A97" s="17" t="s">
        <v>80</v>
      </c>
      <c r="B97" s="10">
        <v>0</v>
      </c>
      <c r="C97" s="29">
        <v>1</v>
      </c>
      <c r="D97" s="29">
        <v>13</v>
      </c>
      <c r="E97" s="29">
        <v>38</v>
      </c>
      <c r="F97" s="10">
        <v>62</v>
      </c>
      <c r="G97" s="29">
        <v>156</v>
      </c>
      <c r="H97" s="29">
        <v>43</v>
      </c>
      <c r="I97" s="29">
        <v>6</v>
      </c>
      <c r="J97" s="10">
        <v>0</v>
      </c>
      <c r="K97" s="29">
        <v>5</v>
      </c>
      <c r="L97" s="29">
        <v>384</v>
      </c>
      <c r="M97" s="29">
        <v>9</v>
      </c>
    </row>
    <row r="98" spans="1:13" ht="12.75">
      <c r="A98" s="17" t="s">
        <v>81</v>
      </c>
      <c r="B98" s="10">
        <v>3</v>
      </c>
      <c r="C98" s="29">
        <v>1</v>
      </c>
      <c r="D98" s="29">
        <v>20</v>
      </c>
      <c r="E98" s="29">
        <v>58</v>
      </c>
      <c r="F98" s="10">
        <v>49</v>
      </c>
      <c r="G98" s="29">
        <v>270</v>
      </c>
      <c r="H98" s="29">
        <v>72</v>
      </c>
      <c r="I98" s="29">
        <v>5</v>
      </c>
      <c r="J98" s="10">
        <v>0</v>
      </c>
      <c r="K98" s="29">
        <v>15</v>
      </c>
      <c r="L98" s="29">
        <v>843</v>
      </c>
      <c r="M98" s="29">
        <v>10</v>
      </c>
    </row>
    <row r="99" spans="1:13" ht="12.75">
      <c r="A99" s="17" t="s">
        <v>82</v>
      </c>
      <c r="B99" s="10">
        <v>0</v>
      </c>
      <c r="C99" s="29">
        <v>1</v>
      </c>
      <c r="D99" s="29">
        <v>33</v>
      </c>
      <c r="E99" s="29">
        <v>64</v>
      </c>
      <c r="F99" s="10">
        <v>51</v>
      </c>
      <c r="G99" s="29">
        <v>3690</v>
      </c>
      <c r="H99" s="29">
        <v>88</v>
      </c>
      <c r="I99" s="29">
        <v>2</v>
      </c>
      <c r="J99" s="10">
        <v>4</v>
      </c>
      <c r="K99" s="29">
        <v>155</v>
      </c>
      <c r="L99" s="29">
        <v>1428</v>
      </c>
      <c r="M99" s="29">
        <v>49</v>
      </c>
    </row>
    <row r="100" spans="1:13" ht="12.75">
      <c r="A100" s="17" t="s">
        <v>83</v>
      </c>
      <c r="B100" s="10">
        <v>3</v>
      </c>
      <c r="C100" s="29">
        <v>1</v>
      </c>
      <c r="D100" s="29">
        <v>4</v>
      </c>
      <c r="E100" s="29">
        <v>135</v>
      </c>
      <c r="F100" s="10">
        <v>47</v>
      </c>
      <c r="G100" s="29">
        <v>3378</v>
      </c>
      <c r="H100" s="29">
        <v>96</v>
      </c>
      <c r="I100" s="29">
        <v>2</v>
      </c>
      <c r="J100" s="10">
        <v>2</v>
      </c>
      <c r="K100" s="29">
        <v>92</v>
      </c>
      <c r="L100" s="29">
        <v>1926</v>
      </c>
      <c r="M100" s="29">
        <v>46</v>
      </c>
    </row>
    <row r="101" spans="1:13" ht="12.75">
      <c r="A101" s="17" t="s">
        <v>84</v>
      </c>
      <c r="B101" s="10">
        <v>4</v>
      </c>
      <c r="C101" s="29">
        <v>3</v>
      </c>
      <c r="D101" s="29">
        <v>4</v>
      </c>
      <c r="E101" s="29">
        <v>57</v>
      </c>
      <c r="F101" s="10">
        <v>97</v>
      </c>
      <c r="G101" s="29">
        <v>2796</v>
      </c>
      <c r="H101" s="29">
        <v>74</v>
      </c>
      <c r="I101" s="29">
        <v>10</v>
      </c>
      <c r="J101" s="10">
        <v>0</v>
      </c>
      <c r="K101" s="29">
        <v>132</v>
      </c>
      <c r="L101" s="29">
        <v>1369</v>
      </c>
      <c r="M101" s="29">
        <v>48</v>
      </c>
    </row>
    <row r="102" spans="1:13" ht="12.75">
      <c r="A102" s="17" t="s">
        <v>85</v>
      </c>
      <c r="B102" s="10">
        <v>2</v>
      </c>
      <c r="C102" s="29">
        <v>1</v>
      </c>
      <c r="D102" s="29">
        <v>3</v>
      </c>
      <c r="E102" s="29">
        <v>34</v>
      </c>
      <c r="F102" s="10">
        <v>8</v>
      </c>
      <c r="G102" s="29">
        <v>1225</v>
      </c>
      <c r="H102" s="29">
        <v>22</v>
      </c>
      <c r="I102" s="29">
        <v>4</v>
      </c>
      <c r="J102" s="10">
        <v>0</v>
      </c>
      <c r="K102" s="29">
        <v>12</v>
      </c>
      <c r="L102" s="29">
        <v>686</v>
      </c>
      <c r="M102" s="29">
        <v>8</v>
      </c>
    </row>
    <row r="103" spans="1:13" ht="12.75">
      <c r="A103" s="17" t="s">
        <v>86</v>
      </c>
      <c r="B103" s="10">
        <v>1</v>
      </c>
      <c r="C103" s="29">
        <v>0</v>
      </c>
      <c r="D103" s="29">
        <v>0</v>
      </c>
      <c r="E103" s="29">
        <v>30</v>
      </c>
      <c r="F103" s="10">
        <v>10</v>
      </c>
      <c r="G103" s="29">
        <v>2609</v>
      </c>
      <c r="H103" s="29">
        <v>48</v>
      </c>
      <c r="I103" s="29">
        <v>22</v>
      </c>
      <c r="J103" s="10">
        <v>0</v>
      </c>
      <c r="K103" s="29">
        <v>98</v>
      </c>
      <c r="L103" s="29">
        <v>1066</v>
      </c>
      <c r="M103" s="29">
        <v>61</v>
      </c>
    </row>
    <row r="104" spans="1:13" ht="12.75">
      <c r="A104" s="16" t="s">
        <v>87</v>
      </c>
      <c r="B104" s="12">
        <v>1</v>
      </c>
      <c r="C104" s="30">
        <v>0</v>
      </c>
      <c r="D104" s="30">
        <v>0</v>
      </c>
      <c r="E104" s="30">
        <v>79</v>
      </c>
      <c r="F104" s="12">
        <v>156</v>
      </c>
      <c r="G104" s="30">
        <v>5880</v>
      </c>
      <c r="H104" s="30">
        <v>115</v>
      </c>
      <c r="I104" s="30">
        <v>6</v>
      </c>
      <c r="J104" s="12">
        <v>0</v>
      </c>
      <c r="K104" s="30">
        <v>189</v>
      </c>
      <c r="L104" s="30">
        <v>3370</v>
      </c>
      <c r="M104" s="30">
        <v>83</v>
      </c>
    </row>
    <row r="105" spans="1:13" ht="12.75">
      <c r="A105" s="3" t="s">
        <v>162</v>
      </c>
      <c r="B105" s="92">
        <v>49</v>
      </c>
      <c r="C105" s="92">
        <v>57</v>
      </c>
      <c r="D105" s="92">
        <v>367</v>
      </c>
      <c r="E105" s="92">
        <v>2124</v>
      </c>
      <c r="F105" s="92">
        <v>2199</v>
      </c>
      <c r="G105" s="92">
        <v>95471</v>
      </c>
      <c r="H105" s="92">
        <v>3724</v>
      </c>
      <c r="I105" s="92">
        <v>624</v>
      </c>
      <c r="J105" s="92">
        <v>47</v>
      </c>
      <c r="K105" s="92">
        <v>3483</v>
      </c>
      <c r="L105" s="92">
        <v>64942</v>
      </c>
      <c r="M105" s="92">
        <v>1442</v>
      </c>
    </row>
    <row r="106" ht="12.75">
      <c r="A106" s="3" t="s">
        <v>163</v>
      </c>
    </row>
    <row r="107" ht="12.75">
      <c r="A107" s="3" t="s">
        <v>164</v>
      </c>
    </row>
    <row r="108" ht="12.75">
      <c r="A108" s="3" t="s">
        <v>180</v>
      </c>
    </row>
    <row r="109" ht="12.75">
      <c r="A109" s="3" t="s">
        <v>165</v>
      </c>
    </row>
    <row r="110" ht="12.75">
      <c r="A110" s="3" t="s">
        <v>166</v>
      </c>
    </row>
    <row r="111" ht="12.75">
      <c r="A111" s="3" t="s">
        <v>181</v>
      </c>
    </row>
    <row r="112" ht="12.75">
      <c r="A112" s="3" t="s">
        <v>182</v>
      </c>
    </row>
    <row r="113" ht="12.75">
      <c r="A113" s="3" t="s">
        <v>186</v>
      </c>
    </row>
    <row r="114" ht="12.75">
      <c r="A114" s="3" t="s">
        <v>183</v>
      </c>
    </row>
    <row r="115" ht="12.75">
      <c r="A115" s="3" t="s">
        <v>184</v>
      </c>
    </row>
    <row r="116" ht="12.75">
      <c r="A116" s="3" t="s">
        <v>185</v>
      </c>
    </row>
    <row r="117" ht="12.75">
      <c r="A117" s="7"/>
    </row>
    <row r="122" ht="12.75">
      <c r="F122" s="13">
        <v>31</v>
      </c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  <row r="879" spans="2:12" ht="12.75">
      <c r="B879" s="25"/>
      <c r="C879" s="25"/>
      <c r="D879" s="25"/>
      <c r="E879" s="25"/>
      <c r="F879" s="25"/>
      <c r="G879" s="25"/>
      <c r="H879" s="25"/>
      <c r="I879" s="25"/>
      <c r="K879" s="25"/>
      <c r="L879" s="25"/>
    </row>
    <row r="880" spans="2:12" ht="12.75">
      <c r="B880" s="25"/>
      <c r="C880" s="25"/>
      <c r="D880" s="25"/>
      <c r="E880" s="25"/>
      <c r="F880" s="25"/>
      <c r="G880" s="25"/>
      <c r="H880" s="25"/>
      <c r="I880" s="25"/>
      <c r="K880" s="25"/>
      <c r="L880" s="25"/>
    </row>
  </sheetData>
  <printOptions/>
  <pageMargins left="0.1968503937007874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B52">
      <selection activeCell="F73" sqref="F73"/>
    </sheetView>
  </sheetViews>
  <sheetFormatPr defaultColWidth="9.140625" defaultRowHeight="12.75"/>
  <cols>
    <col min="1" max="1" width="20.140625" style="0" customWidth="1"/>
  </cols>
  <sheetData>
    <row r="1" s="13" customFormat="1" ht="14.25">
      <c r="A1" s="22" t="s">
        <v>262</v>
      </c>
    </row>
    <row r="2" spans="1:8" s="83" customFormat="1" ht="12.75" customHeight="1">
      <c r="A2" s="89" t="s">
        <v>265</v>
      </c>
      <c r="B2" s="81"/>
      <c r="C2" s="81"/>
      <c r="D2" s="81"/>
      <c r="E2" s="81"/>
      <c r="F2" s="81"/>
      <c r="G2" s="81"/>
      <c r="H2" s="81" t="s">
        <v>240</v>
      </c>
    </row>
    <row r="3" spans="1:8" s="25" customFormat="1" ht="12.75">
      <c r="A3" s="27"/>
      <c r="B3" s="26" t="s">
        <v>241</v>
      </c>
      <c r="C3" s="24" t="s">
        <v>242</v>
      </c>
      <c r="D3" s="26" t="s">
        <v>243</v>
      </c>
      <c r="E3" s="24" t="s">
        <v>244</v>
      </c>
      <c r="F3" s="26" t="s">
        <v>245</v>
      </c>
      <c r="G3" s="26" t="s">
        <v>246</v>
      </c>
      <c r="H3" s="24" t="s">
        <v>247</v>
      </c>
    </row>
    <row r="4" spans="1:8" s="13" customFormat="1" ht="12.75">
      <c r="A4" s="57" t="s">
        <v>0</v>
      </c>
      <c r="B4" s="8">
        <v>8430</v>
      </c>
      <c r="C4" s="33">
        <v>1991</v>
      </c>
      <c r="D4" s="54">
        <v>63</v>
      </c>
      <c r="E4" s="8">
        <v>207</v>
      </c>
      <c r="F4" s="8">
        <v>674</v>
      </c>
      <c r="G4" s="33">
        <v>15508</v>
      </c>
      <c r="H4" s="54">
        <v>167</v>
      </c>
    </row>
    <row r="5" spans="1:8" s="13" customFormat="1" ht="12.75">
      <c r="A5" s="16" t="s">
        <v>1</v>
      </c>
      <c r="B5" s="9">
        <v>216</v>
      </c>
      <c r="C5" s="43">
        <v>46</v>
      </c>
      <c r="D5" s="43">
        <v>2</v>
      </c>
      <c r="E5" s="9">
        <v>2</v>
      </c>
      <c r="F5" s="9">
        <v>7</v>
      </c>
      <c r="G5" s="43">
        <v>504</v>
      </c>
      <c r="H5" s="43">
        <v>26</v>
      </c>
    </row>
    <row r="6" spans="1:8" s="13" customFormat="1" ht="12.75">
      <c r="A6" s="17" t="s">
        <v>2</v>
      </c>
      <c r="B6" s="10">
        <v>2</v>
      </c>
      <c r="C6" s="44">
        <v>3</v>
      </c>
      <c r="D6" s="44">
        <v>0</v>
      </c>
      <c r="E6" s="10">
        <v>0</v>
      </c>
      <c r="F6" s="10">
        <v>0</v>
      </c>
      <c r="G6" s="44">
        <v>55</v>
      </c>
      <c r="H6" s="44">
        <v>2</v>
      </c>
    </row>
    <row r="7" spans="1:8" s="13" customFormat="1" ht="12.75">
      <c r="A7" s="17" t="s">
        <v>3</v>
      </c>
      <c r="B7" s="10">
        <v>48</v>
      </c>
      <c r="C7" s="44">
        <v>15</v>
      </c>
      <c r="D7" s="44">
        <v>0</v>
      </c>
      <c r="E7" s="10">
        <v>0</v>
      </c>
      <c r="F7" s="10">
        <v>2</v>
      </c>
      <c r="G7" s="44">
        <v>112</v>
      </c>
      <c r="H7" s="44">
        <v>5</v>
      </c>
    </row>
    <row r="8" spans="1:8" s="13" customFormat="1" ht="12.75">
      <c r="A8" s="17" t="s">
        <v>4</v>
      </c>
      <c r="B8" s="10">
        <v>30</v>
      </c>
      <c r="C8" s="44">
        <v>2</v>
      </c>
      <c r="D8" s="44">
        <v>0</v>
      </c>
      <c r="E8" s="10">
        <v>0</v>
      </c>
      <c r="F8" s="10">
        <v>0</v>
      </c>
      <c r="G8" s="44">
        <v>36</v>
      </c>
      <c r="H8" s="44">
        <v>2</v>
      </c>
    </row>
    <row r="9" spans="1:8" s="13" customFormat="1" ht="12.75">
      <c r="A9" s="17" t="s">
        <v>5</v>
      </c>
      <c r="B9" s="10">
        <v>15</v>
      </c>
      <c r="C9" s="44">
        <v>3</v>
      </c>
      <c r="D9" s="44">
        <v>1</v>
      </c>
      <c r="E9" s="10">
        <v>1</v>
      </c>
      <c r="F9" s="10">
        <v>2</v>
      </c>
      <c r="G9" s="44">
        <v>45</v>
      </c>
      <c r="H9" s="44">
        <v>2</v>
      </c>
    </row>
    <row r="10" spans="1:8" s="13" customFormat="1" ht="12.75">
      <c r="A10" s="17" t="s">
        <v>6</v>
      </c>
      <c r="B10" s="10">
        <v>9</v>
      </c>
      <c r="C10" s="44">
        <v>1</v>
      </c>
      <c r="D10" s="44">
        <v>0</v>
      </c>
      <c r="E10" s="10">
        <v>0</v>
      </c>
      <c r="F10" s="10">
        <v>0</v>
      </c>
      <c r="G10" s="44">
        <v>87</v>
      </c>
      <c r="H10" s="44">
        <v>9</v>
      </c>
    </row>
    <row r="11" spans="1:8" s="13" customFormat="1" ht="12.75">
      <c r="A11" s="17" t="s">
        <v>7</v>
      </c>
      <c r="B11" s="10">
        <v>60</v>
      </c>
      <c r="C11" s="44">
        <v>9</v>
      </c>
      <c r="D11" s="44">
        <v>0</v>
      </c>
      <c r="E11" s="10">
        <v>1</v>
      </c>
      <c r="F11" s="10">
        <v>3</v>
      </c>
      <c r="G11" s="44">
        <v>106</v>
      </c>
      <c r="H11" s="44">
        <v>1</v>
      </c>
    </row>
    <row r="12" spans="1:8" s="13" customFormat="1" ht="12.75">
      <c r="A12" s="17" t="s">
        <v>8</v>
      </c>
      <c r="B12" s="10">
        <v>8</v>
      </c>
      <c r="C12" s="44">
        <v>1</v>
      </c>
      <c r="D12" s="44">
        <v>1</v>
      </c>
      <c r="E12" s="10">
        <v>0</v>
      </c>
      <c r="F12" s="10">
        <v>0</v>
      </c>
      <c r="G12" s="44">
        <v>31</v>
      </c>
      <c r="H12" s="44">
        <v>3</v>
      </c>
    </row>
    <row r="13" spans="1:8" s="13" customFormat="1" ht="12.75">
      <c r="A13" s="17" t="s">
        <v>9</v>
      </c>
      <c r="B13" s="10">
        <v>44</v>
      </c>
      <c r="C13" s="44">
        <v>12</v>
      </c>
      <c r="D13" s="44">
        <v>0</v>
      </c>
      <c r="E13" s="10">
        <v>0</v>
      </c>
      <c r="F13" s="10">
        <v>0</v>
      </c>
      <c r="G13" s="44">
        <v>32</v>
      </c>
      <c r="H13" s="44">
        <v>2</v>
      </c>
    </row>
    <row r="14" spans="1:8" s="13" customFormat="1" ht="12.75">
      <c r="A14" s="15" t="s">
        <v>10</v>
      </c>
      <c r="B14" s="9">
        <v>988</v>
      </c>
      <c r="C14" s="45">
        <v>107</v>
      </c>
      <c r="D14" s="45">
        <v>4</v>
      </c>
      <c r="E14" s="9">
        <v>13</v>
      </c>
      <c r="F14" s="9">
        <v>33</v>
      </c>
      <c r="G14" s="45">
        <v>1118</v>
      </c>
      <c r="H14" s="45">
        <v>31</v>
      </c>
    </row>
    <row r="15" spans="1:8" s="13" customFormat="1" ht="12.75">
      <c r="A15" s="17" t="s">
        <v>11</v>
      </c>
      <c r="B15" s="10">
        <v>390</v>
      </c>
      <c r="C15" s="44">
        <v>20</v>
      </c>
      <c r="D15" s="44">
        <v>0</v>
      </c>
      <c r="E15" s="10">
        <v>1</v>
      </c>
      <c r="F15" s="10">
        <v>9</v>
      </c>
      <c r="G15" s="44">
        <v>363</v>
      </c>
      <c r="H15" s="44">
        <v>1</v>
      </c>
    </row>
    <row r="16" spans="1:8" s="13" customFormat="1" ht="12.75">
      <c r="A16" s="17" t="s">
        <v>12</v>
      </c>
      <c r="B16" s="10">
        <v>291</v>
      </c>
      <c r="C16" s="44">
        <v>16</v>
      </c>
      <c r="D16" s="44">
        <v>1</v>
      </c>
      <c r="E16" s="10">
        <v>4</v>
      </c>
      <c r="F16" s="10">
        <v>8</v>
      </c>
      <c r="G16" s="44">
        <v>208</v>
      </c>
      <c r="H16" s="44">
        <v>9</v>
      </c>
    </row>
    <row r="17" spans="1:8" s="13" customFormat="1" ht="12.75">
      <c r="A17" s="17" t="s">
        <v>13</v>
      </c>
      <c r="B17" s="10">
        <v>59</v>
      </c>
      <c r="C17" s="44">
        <v>13</v>
      </c>
      <c r="D17" s="44">
        <v>0</v>
      </c>
      <c r="E17" s="10">
        <v>0</v>
      </c>
      <c r="F17" s="10">
        <v>5</v>
      </c>
      <c r="G17" s="44">
        <v>70</v>
      </c>
      <c r="H17" s="44">
        <v>1</v>
      </c>
    </row>
    <row r="18" spans="1:8" s="13" customFormat="1" ht="12.75">
      <c r="A18" s="17" t="s">
        <v>14</v>
      </c>
      <c r="B18" s="10">
        <v>91</v>
      </c>
      <c r="C18" s="44">
        <v>19</v>
      </c>
      <c r="D18" s="44">
        <v>2</v>
      </c>
      <c r="E18" s="10">
        <v>2</v>
      </c>
      <c r="F18" s="10">
        <v>4</v>
      </c>
      <c r="G18" s="44">
        <v>99</v>
      </c>
      <c r="H18" s="44">
        <v>5</v>
      </c>
    </row>
    <row r="19" spans="1:8" s="13" customFormat="1" ht="12.75">
      <c r="A19" s="17" t="s">
        <v>15</v>
      </c>
      <c r="B19" s="10">
        <v>44</v>
      </c>
      <c r="C19" s="44">
        <v>7</v>
      </c>
      <c r="D19" s="44">
        <v>0</v>
      </c>
      <c r="E19" s="10">
        <v>1</v>
      </c>
      <c r="F19" s="10">
        <v>1</v>
      </c>
      <c r="G19" s="44">
        <v>112</v>
      </c>
      <c r="H19" s="44">
        <v>2</v>
      </c>
    </row>
    <row r="20" spans="1:8" s="13" customFormat="1" ht="12.75">
      <c r="A20" s="17" t="s">
        <v>16</v>
      </c>
      <c r="B20" s="10">
        <v>37</v>
      </c>
      <c r="C20" s="44">
        <v>17</v>
      </c>
      <c r="D20" s="44">
        <v>0</v>
      </c>
      <c r="E20" s="10">
        <v>0</v>
      </c>
      <c r="F20" s="10">
        <v>1</v>
      </c>
      <c r="G20" s="44">
        <v>109</v>
      </c>
      <c r="H20" s="44">
        <v>2</v>
      </c>
    </row>
    <row r="21" spans="1:8" s="13" customFormat="1" ht="12.75">
      <c r="A21" s="17" t="s">
        <v>17</v>
      </c>
      <c r="B21" s="10">
        <v>76</v>
      </c>
      <c r="C21" s="44">
        <v>15</v>
      </c>
      <c r="D21" s="44">
        <v>1</v>
      </c>
      <c r="E21" s="10">
        <v>5</v>
      </c>
      <c r="F21" s="10">
        <v>5</v>
      </c>
      <c r="G21" s="44">
        <v>157</v>
      </c>
      <c r="H21" s="44">
        <v>11</v>
      </c>
    </row>
    <row r="22" spans="1:8" s="13" customFormat="1" ht="12.75">
      <c r="A22" s="15" t="s">
        <v>18</v>
      </c>
      <c r="B22" s="9">
        <v>546</v>
      </c>
      <c r="C22" s="45">
        <v>105</v>
      </c>
      <c r="D22" s="45">
        <v>4</v>
      </c>
      <c r="E22" s="9">
        <v>12</v>
      </c>
      <c r="F22" s="9">
        <v>27</v>
      </c>
      <c r="G22" s="45">
        <v>1013</v>
      </c>
      <c r="H22" s="45">
        <v>13</v>
      </c>
    </row>
    <row r="23" spans="1:8" s="13" customFormat="1" ht="12.75">
      <c r="A23" s="17" t="s">
        <v>19</v>
      </c>
      <c r="B23" s="10">
        <v>42</v>
      </c>
      <c r="C23" s="44">
        <v>7</v>
      </c>
      <c r="D23" s="44">
        <v>0</v>
      </c>
      <c r="E23" s="10">
        <v>2</v>
      </c>
      <c r="F23" s="10">
        <v>3</v>
      </c>
      <c r="G23" s="44">
        <v>99</v>
      </c>
      <c r="H23" s="44">
        <v>6</v>
      </c>
    </row>
    <row r="24" spans="1:8" s="13" customFormat="1" ht="12.75">
      <c r="A24" s="17" t="s">
        <v>20</v>
      </c>
      <c r="B24" s="10">
        <v>67</v>
      </c>
      <c r="C24" s="44">
        <v>16</v>
      </c>
      <c r="D24" s="44">
        <v>0</v>
      </c>
      <c r="E24" s="10">
        <v>1</v>
      </c>
      <c r="F24" s="10">
        <v>0</v>
      </c>
      <c r="G24" s="44">
        <v>155</v>
      </c>
      <c r="H24" s="44">
        <v>0</v>
      </c>
    </row>
    <row r="25" spans="1:8" s="13" customFormat="1" ht="12.75">
      <c r="A25" s="17" t="s">
        <v>21</v>
      </c>
      <c r="B25" s="10">
        <v>31</v>
      </c>
      <c r="C25" s="44">
        <v>1</v>
      </c>
      <c r="D25" s="44">
        <v>0</v>
      </c>
      <c r="E25" s="10">
        <v>0</v>
      </c>
      <c r="F25" s="10">
        <v>1</v>
      </c>
      <c r="G25" s="44">
        <v>29</v>
      </c>
      <c r="H25" s="44">
        <v>0</v>
      </c>
    </row>
    <row r="26" spans="1:8" s="13" customFormat="1" ht="12.75">
      <c r="A26" s="17" t="s">
        <v>22</v>
      </c>
      <c r="B26" s="10">
        <v>59</v>
      </c>
      <c r="C26" s="44">
        <v>7</v>
      </c>
      <c r="D26" s="44">
        <v>0</v>
      </c>
      <c r="E26" s="10">
        <v>0</v>
      </c>
      <c r="F26" s="10">
        <v>0</v>
      </c>
      <c r="G26" s="44">
        <v>100</v>
      </c>
      <c r="H26" s="44">
        <v>1</v>
      </c>
    </row>
    <row r="27" spans="1:8" s="13" customFormat="1" ht="12.75">
      <c r="A27" s="17" t="s">
        <v>23</v>
      </c>
      <c r="B27" s="10">
        <v>19</v>
      </c>
      <c r="C27" s="44">
        <v>13</v>
      </c>
      <c r="D27" s="44">
        <v>1</v>
      </c>
      <c r="E27" s="10">
        <v>3</v>
      </c>
      <c r="F27" s="10">
        <v>3</v>
      </c>
      <c r="G27" s="44">
        <v>119</v>
      </c>
      <c r="H27" s="44">
        <v>3</v>
      </c>
    </row>
    <row r="28" spans="1:8" s="13" customFormat="1" ht="12.75">
      <c r="A28" s="17" t="s">
        <v>24</v>
      </c>
      <c r="B28" s="10">
        <v>92</v>
      </c>
      <c r="C28" s="44">
        <v>22</v>
      </c>
      <c r="D28" s="44">
        <v>1</v>
      </c>
      <c r="E28" s="10">
        <v>2</v>
      </c>
      <c r="F28" s="10">
        <v>5</v>
      </c>
      <c r="G28" s="44">
        <v>96</v>
      </c>
      <c r="H28" s="44">
        <v>0</v>
      </c>
    </row>
    <row r="29" spans="1:8" s="13" customFormat="1" ht="12.75">
      <c r="A29" s="17" t="s">
        <v>25</v>
      </c>
      <c r="B29" s="10">
        <v>140</v>
      </c>
      <c r="C29" s="44">
        <v>21</v>
      </c>
      <c r="D29" s="44">
        <v>2</v>
      </c>
      <c r="E29" s="10">
        <v>1</v>
      </c>
      <c r="F29" s="10">
        <v>10</v>
      </c>
      <c r="G29" s="44">
        <v>232</v>
      </c>
      <c r="H29" s="44">
        <v>2</v>
      </c>
    </row>
    <row r="30" spans="1:8" s="13" customFormat="1" ht="12.75">
      <c r="A30" s="17" t="s">
        <v>26</v>
      </c>
      <c r="B30" s="10">
        <v>29</v>
      </c>
      <c r="C30" s="44">
        <v>11</v>
      </c>
      <c r="D30" s="44">
        <v>0</v>
      </c>
      <c r="E30" s="10">
        <v>0</v>
      </c>
      <c r="F30" s="10">
        <v>2</v>
      </c>
      <c r="G30" s="44">
        <v>61</v>
      </c>
      <c r="H30" s="44">
        <v>0</v>
      </c>
    </row>
    <row r="31" spans="1:8" s="13" customFormat="1" ht="12.75">
      <c r="A31" s="16" t="s">
        <v>27</v>
      </c>
      <c r="B31" s="10">
        <v>67</v>
      </c>
      <c r="C31" s="43">
        <v>7</v>
      </c>
      <c r="D31" s="43">
        <v>0</v>
      </c>
      <c r="E31" s="10">
        <v>3</v>
      </c>
      <c r="F31" s="10">
        <v>3</v>
      </c>
      <c r="G31" s="43">
        <v>122</v>
      </c>
      <c r="H31" s="43">
        <v>1</v>
      </c>
    </row>
    <row r="32" spans="1:8" s="13" customFormat="1" ht="12.75">
      <c r="A32" s="15" t="s">
        <v>28</v>
      </c>
      <c r="B32" s="9">
        <v>3034</v>
      </c>
      <c r="C32" s="45">
        <v>257</v>
      </c>
      <c r="D32" s="45">
        <v>14</v>
      </c>
      <c r="E32" s="9">
        <v>26</v>
      </c>
      <c r="F32" s="9">
        <v>146</v>
      </c>
      <c r="G32" s="45">
        <v>2278</v>
      </c>
      <c r="H32" s="45">
        <v>22</v>
      </c>
    </row>
    <row r="33" spans="1:8" s="13" customFormat="1" ht="12.75">
      <c r="A33" s="18" t="s">
        <v>29</v>
      </c>
      <c r="B33" s="11">
        <v>566</v>
      </c>
      <c r="C33" s="46">
        <v>17</v>
      </c>
      <c r="D33" s="46">
        <v>1</v>
      </c>
      <c r="E33" s="11">
        <v>3</v>
      </c>
      <c r="F33" s="11">
        <v>26</v>
      </c>
      <c r="G33" s="46">
        <v>147</v>
      </c>
      <c r="H33" s="46">
        <v>4</v>
      </c>
    </row>
    <row r="34" spans="1:8" s="13" customFormat="1" ht="12.75">
      <c r="A34" s="17" t="s">
        <v>30</v>
      </c>
      <c r="B34" s="10">
        <v>361</v>
      </c>
      <c r="C34" s="44">
        <v>97</v>
      </c>
      <c r="D34" s="44">
        <v>3</v>
      </c>
      <c r="E34" s="10">
        <v>6</v>
      </c>
      <c r="F34" s="10">
        <v>60</v>
      </c>
      <c r="G34" s="44">
        <v>847</v>
      </c>
      <c r="H34" s="44">
        <v>2</v>
      </c>
    </row>
    <row r="35" spans="1:8" s="13" customFormat="1" ht="12" customHeight="1">
      <c r="A35" s="17" t="s">
        <v>31</v>
      </c>
      <c r="B35" s="10">
        <v>477</v>
      </c>
      <c r="C35" s="44">
        <v>46</v>
      </c>
      <c r="D35" s="44">
        <v>0</v>
      </c>
      <c r="E35" s="10">
        <v>10</v>
      </c>
      <c r="F35" s="10">
        <v>21</v>
      </c>
      <c r="G35" s="44">
        <v>357</v>
      </c>
      <c r="H35" s="44">
        <v>5</v>
      </c>
    </row>
    <row r="36" spans="1:8" s="13" customFormat="1" ht="12.75" customHeight="1">
      <c r="A36" s="17" t="s">
        <v>32</v>
      </c>
      <c r="B36" s="10">
        <v>1095</v>
      </c>
      <c r="C36" s="44">
        <v>79</v>
      </c>
      <c r="D36" s="44">
        <v>4</v>
      </c>
      <c r="E36" s="10">
        <v>2</v>
      </c>
      <c r="F36" s="10">
        <v>22</v>
      </c>
      <c r="G36" s="44">
        <v>456</v>
      </c>
      <c r="H36" s="44">
        <v>6</v>
      </c>
    </row>
    <row r="37" spans="1:8" s="13" customFormat="1" ht="12.75">
      <c r="A37" s="17" t="s">
        <v>33</v>
      </c>
      <c r="B37" s="10">
        <v>361</v>
      </c>
      <c r="C37" s="44">
        <v>7</v>
      </c>
      <c r="D37" s="44">
        <v>2</v>
      </c>
      <c r="E37" s="10">
        <v>2</v>
      </c>
      <c r="F37" s="10">
        <v>1</v>
      </c>
      <c r="G37" s="44">
        <v>80</v>
      </c>
      <c r="H37" s="44">
        <v>0</v>
      </c>
    </row>
    <row r="38" spans="1:8" s="13" customFormat="1" ht="12.75">
      <c r="A38" s="17" t="s">
        <v>34</v>
      </c>
      <c r="B38" s="10">
        <v>97</v>
      </c>
      <c r="C38" s="44">
        <v>5</v>
      </c>
      <c r="D38" s="44">
        <v>4</v>
      </c>
      <c r="E38" s="10">
        <v>1</v>
      </c>
      <c r="F38" s="10">
        <v>10</v>
      </c>
      <c r="G38" s="44">
        <v>201</v>
      </c>
      <c r="H38" s="44">
        <v>2</v>
      </c>
    </row>
    <row r="39" spans="1:8" s="13" customFormat="1" ht="12.75">
      <c r="A39" s="16" t="s">
        <v>35</v>
      </c>
      <c r="B39" s="12">
        <v>77</v>
      </c>
      <c r="C39" s="43">
        <v>6</v>
      </c>
      <c r="D39" s="43">
        <v>0</v>
      </c>
      <c r="E39" s="12">
        <v>2</v>
      </c>
      <c r="F39" s="12">
        <v>6</v>
      </c>
      <c r="G39" s="43">
        <v>190</v>
      </c>
      <c r="H39" s="43">
        <v>3</v>
      </c>
    </row>
    <row r="40" spans="1:8" s="13" customFormat="1" ht="12.75">
      <c r="A40" s="15" t="s">
        <v>36</v>
      </c>
      <c r="B40" s="9">
        <v>446</v>
      </c>
      <c r="C40" s="45">
        <v>186</v>
      </c>
      <c r="D40" s="45">
        <v>15</v>
      </c>
      <c r="E40" s="9">
        <v>9</v>
      </c>
      <c r="F40" s="9">
        <v>73</v>
      </c>
      <c r="G40" s="45">
        <v>1689</v>
      </c>
      <c r="H40" s="45">
        <v>14</v>
      </c>
    </row>
    <row r="41" spans="1:8" s="13" customFormat="1" ht="12.75">
      <c r="A41" s="18" t="s">
        <v>37</v>
      </c>
      <c r="B41" s="11">
        <v>50</v>
      </c>
      <c r="C41" s="46">
        <v>18</v>
      </c>
      <c r="D41" s="46">
        <v>1</v>
      </c>
      <c r="E41" s="11">
        <v>0</v>
      </c>
      <c r="F41" s="11">
        <v>3</v>
      </c>
      <c r="G41" s="46">
        <v>47</v>
      </c>
      <c r="H41" s="46">
        <v>1</v>
      </c>
    </row>
    <row r="42" spans="1:8" s="13" customFormat="1" ht="12.75">
      <c r="A42" s="17" t="s">
        <v>38</v>
      </c>
      <c r="B42" s="10">
        <v>36</v>
      </c>
      <c r="C42" s="44">
        <v>20</v>
      </c>
      <c r="D42" s="44">
        <v>3</v>
      </c>
      <c r="E42" s="10">
        <v>1</v>
      </c>
      <c r="F42" s="10">
        <v>13</v>
      </c>
      <c r="G42" s="44">
        <v>242</v>
      </c>
      <c r="H42" s="44">
        <v>4</v>
      </c>
    </row>
    <row r="43" spans="1:8" s="13" customFormat="1" ht="12.75">
      <c r="A43" s="17" t="s">
        <v>39</v>
      </c>
      <c r="B43" s="10">
        <v>43</v>
      </c>
      <c r="C43" s="44">
        <v>16</v>
      </c>
      <c r="D43" s="44">
        <v>1</v>
      </c>
      <c r="E43" s="10">
        <v>0</v>
      </c>
      <c r="F43" s="10">
        <v>4</v>
      </c>
      <c r="G43" s="44">
        <v>52</v>
      </c>
      <c r="H43" s="44">
        <v>1</v>
      </c>
    </row>
    <row r="44" spans="1:8" s="13" customFormat="1" ht="12.75">
      <c r="A44" s="17" t="s">
        <v>40</v>
      </c>
      <c r="B44" s="10">
        <v>34</v>
      </c>
      <c r="C44" s="44">
        <v>16</v>
      </c>
      <c r="D44" s="44">
        <v>2</v>
      </c>
      <c r="E44" s="10">
        <v>0</v>
      </c>
      <c r="F44" s="10">
        <v>4</v>
      </c>
      <c r="G44" s="44">
        <v>103</v>
      </c>
      <c r="H44" s="44">
        <v>0</v>
      </c>
    </row>
    <row r="45" spans="1:8" s="13" customFormat="1" ht="12.75">
      <c r="A45" s="17" t="s">
        <v>41</v>
      </c>
      <c r="B45" s="10">
        <v>44</v>
      </c>
      <c r="C45" s="44">
        <v>13</v>
      </c>
      <c r="D45" s="44">
        <v>1</v>
      </c>
      <c r="E45" s="10">
        <v>2</v>
      </c>
      <c r="F45" s="10">
        <v>11</v>
      </c>
      <c r="G45" s="44">
        <v>368</v>
      </c>
      <c r="H45" s="44">
        <v>2</v>
      </c>
    </row>
    <row r="46" spans="1:8" s="13" customFormat="1" ht="12.75">
      <c r="A46" s="17" t="s">
        <v>42</v>
      </c>
      <c r="B46" s="10">
        <v>41</v>
      </c>
      <c r="C46" s="44">
        <v>23</v>
      </c>
      <c r="D46" s="44">
        <v>1</v>
      </c>
      <c r="E46" s="10">
        <v>2</v>
      </c>
      <c r="F46" s="10">
        <v>11</v>
      </c>
      <c r="G46" s="44">
        <v>265</v>
      </c>
      <c r="H46" s="44">
        <v>3</v>
      </c>
    </row>
    <row r="47" spans="1:8" s="13" customFormat="1" ht="12.75">
      <c r="A47" s="17" t="s">
        <v>43</v>
      </c>
      <c r="B47" s="10">
        <v>47</v>
      </c>
      <c r="C47" s="44">
        <v>12</v>
      </c>
      <c r="D47" s="44">
        <v>0</v>
      </c>
      <c r="E47" s="10">
        <v>2</v>
      </c>
      <c r="F47" s="10">
        <v>5</v>
      </c>
      <c r="G47" s="44">
        <v>69</v>
      </c>
      <c r="H47" s="44">
        <v>0</v>
      </c>
    </row>
    <row r="48" spans="1:8" s="13" customFormat="1" ht="12.75">
      <c r="A48" s="17" t="s">
        <v>44</v>
      </c>
      <c r="B48" s="10">
        <v>37</v>
      </c>
      <c r="C48" s="44">
        <v>14</v>
      </c>
      <c r="D48" s="44">
        <v>2</v>
      </c>
      <c r="E48" s="10">
        <v>0</v>
      </c>
      <c r="F48" s="10">
        <v>6</v>
      </c>
      <c r="G48" s="44">
        <v>196</v>
      </c>
      <c r="H48" s="44">
        <v>2</v>
      </c>
    </row>
    <row r="49" spans="1:8" s="13" customFormat="1" ht="12.75">
      <c r="A49" s="17" t="s">
        <v>45</v>
      </c>
      <c r="B49" s="10">
        <v>9</v>
      </c>
      <c r="C49" s="44">
        <v>5</v>
      </c>
      <c r="D49" s="44">
        <v>1</v>
      </c>
      <c r="E49" s="10">
        <v>0</v>
      </c>
      <c r="F49" s="10">
        <v>2</v>
      </c>
      <c r="G49" s="44">
        <v>59</v>
      </c>
      <c r="H49" s="44">
        <v>1</v>
      </c>
    </row>
    <row r="50" spans="1:8" s="13" customFormat="1" ht="12" customHeight="1">
      <c r="A50" s="17" t="s">
        <v>46</v>
      </c>
      <c r="B50" s="10">
        <v>14</v>
      </c>
      <c r="C50" s="10">
        <v>6</v>
      </c>
      <c r="D50" s="10">
        <v>0</v>
      </c>
      <c r="E50" s="10">
        <v>1</v>
      </c>
      <c r="F50" s="10">
        <v>1</v>
      </c>
      <c r="G50" s="10">
        <v>28</v>
      </c>
      <c r="H50" s="10">
        <v>0</v>
      </c>
    </row>
    <row r="51" spans="1:8" s="13" customFormat="1" ht="12.75">
      <c r="A51" s="16" t="s">
        <v>47</v>
      </c>
      <c r="B51" s="12">
        <v>91</v>
      </c>
      <c r="C51" s="12">
        <v>43</v>
      </c>
      <c r="D51" s="12">
        <v>3</v>
      </c>
      <c r="E51" s="12">
        <v>1</v>
      </c>
      <c r="F51" s="12">
        <v>13</v>
      </c>
      <c r="G51" s="12">
        <v>260</v>
      </c>
      <c r="H51" s="12">
        <v>0</v>
      </c>
    </row>
    <row r="52" spans="1:8" s="13" customFormat="1" ht="12.75">
      <c r="A52" s="35"/>
      <c r="B52" s="23"/>
      <c r="C52" s="23"/>
      <c r="D52" s="23"/>
      <c r="E52" s="23"/>
      <c r="F52" s="23"/>
      <c r="G52" s="23"/>
      <c r="H52" s="23"/>
    </row>
    <row r="53" spans="1:8" s="13" customFormat="1" ht="12.75">
      <c r="A53" s="35"/>
      <c r="B53" s="23"/>
      <c r="C53" s="23"/>
      <c r="D53" s="23"/>
      <c r="E53" s="23"/>
      <c r="F53" s="23"/>
      <c r="G53" s="23"/>
      <c r="H53" s="23"/>
    </row>
    <row r="54" spans="1:8" s="13" customFormat="1" ht="12.75">
      <c r="A54" s="35"/>
      <c r="B54" s="23"/>
      <c r="C54" s="23"/>
      <c r="D54" s="23"/>
      <c r="E54" s="23"/>
      <c r="F54" s="23"/>
      <c r="G54" s="23"/>
      <c r="H54" s="23"/>
    </row>
    <row r="55" spans="1:8" s="13" customFormat="1" ht="12.75">
      <c r="A55" s="35"/>
      <c r="B55" s="23"/>
      <c r="C55" s="23"/>
      <c r="D55" s="23"/>
      <c r="E55" s="23"/>
      <c r="F55" s="23"/>
      <c r="G55" s="23"/>
      <c r="H55" s="23"/>
    </row>
    <row r="56" spans="1:8" s="13" customFormat="1" ht="12.75">
      <c r="A56" s="35"/>
      <c r="B56" s="23"/>
      <c r="C56" s="23"/>
      <c r="D56" s="23"/>
      <c r="E56" s="23"/>
      <c r="F56" s="23"/>
      <c r="G56" s="23"/>
      <c r="H56" s="23"/>
    </row>
    <row r="57" spans="1:8" s="13" customFormat="1" ht="12.75">
      <c r="A57" s="35"/>
      <c r="B57" s="23"/>
      <c r="C57" s="23"/>
      <c r="D57" s="23"/>
      <c r="E57" s="23"/>
      <c r="F57" s="23"/>
      <c r="G57" s="23"/>
      <c r="H57" s="23"/>
    </row>
    <row r="58" spans="1:8" s="13" customFormat="1" ht="12.75">
      <c r="A58" s="35"/>
      <c r="B58" s="23"/>
      <c r="C58" s="23"/>
      <c r="D58" s="23"/>
      <c r="E58" s="23"/>
      <c r="F58" s="23"/>
      <c r="G58" s="23"/>
      <c r="H58" s="23"/>
    </row>
    <row r="59" spans="1:8" s="13" customFormat="1" ht="12.75">
      <c r="A59" s="35"/>
      <c r="B59" s="23"/>
      <c r="C59" s="23"/>
      <c r="D59" s="23">
        <v>32</v>
      </c>
      <c r="E59" s="23"/>
      <c r="F59" s="23"/>
      <c r="G59" s="23"/>
      <c r="H59" s="23"/>
    </row>
    <row r="60" s="13" customFormat="1" ht="14.25">
      <c r="A60" s="22" t="s">
        <v>262</v>
      </c>
    </row>
    <row r="61" spans="1:7" s="83" customFormat="1" ht="12.75" customHeight="1">
      <c r="A61" s="89" t="s">
        <v>265</v>
      </c>
      <c r="B61" s="81"/>
      <c r="C61" s="81"/>
      <c r="D61" s="81"/>
      <c r="E61" s="81"/>
      <c r="F61" s="81"/>
      <c r="G61" s="81" t="s">
        <v>263</v>
      </c>
    </row>
    <row r="62" spans="1:8" s="25" customFormat="1" ht="12.75">
      <c r="A62" s="27"/>
      <c r="B62" s="26" t="s">
        <v>241</v>
      </c>
      <c r="C62" s="24" t="s">
        <v>242</v>
      </c>
      <c r="D62" s="26" t="s">
        <v>243</v>
      </c>
      <c r="E62" s="24" t="s">
        <v>244</v>
      </c>
      <c r="F62" s="26" t="s">
        <v>245</v>
      </c>
      <c r="G62" s="26" t="s">
        <v>246</v>
      </c>
      <c r="H62" s="24" t="s">
        <v>247</v>
      </c>
    </row>
    <row r="63" spans="1:8" s="83" customFormat="1" ht="12.75" customHeight="1">
      <c r="A63" s="15" t="s">
        <v>187</v>
      </c>
      <c r="B63" s="9">
        <v>729</v>
      </c>
      <c r="C63" s="47">
        <v>394</v>
      </c>
      <c r="D63" s="47">
        <v>11</v>
      </c>
      <c r="E63" s="47">
        <v>27</v>
      </c>
      <c r="F63" s="15">
        <v>107</v>
      </c>
      <c r="G63" s="9">
        <v>2285</v>
      </c>
      <c r="H63" s="47">
        <v>16</v>
      </c>
    </row>
    <row r="64" spans="1:8" s="25" customFormat="1" ht="12.75">
      <c r="A64" s="17" t="s">
        <v>49</v>
      </c>
      <c r="B64" s="10">
        <v>76</v>
      </c>
      <c r="C64" s="29">
        <v>32</v>
      </c>
      <c r="D64" s="29">
        <v>0</v>
      </c>
      <c r="E64" s="29">
        <v>1</v>
      </c>
      <c r="F64" s="17">
        <v>3</v>
      </c>
      <c r="G64" s="10">
        <v>174</v>
      </c>
      <c r="H64" s="29">
        <v>1</v>
      </c>
    </row>
    <row r="65" spans="1:8" s="25" customFormat="1" ht="12.75">
      <c r="A65" s="17" t="s">
        <v>50</v>
      </c>
      <c r="B65" s="10">
        <v>18</v>
      </c>
      <c r="C65" s="29">
        <v>12</v>
      </c>
      <c r="D65" s="29">
        <v>0</v>
      </c>
      <c r="E65" s="29">
        <v>0</v>
      </c>
      <c r="F65" s="17">
        <v>0</v>
      </c>
      <c r="G65" s="10">
        <v>50</v>
      </c>
      <c r="H65" s="29">
        <v>0</v>
      </c>
    </row>
    <row r="66" spans="1:8" s="13" customFormat="1" ht="12.75">
      <c r="A66" s="17" t="s">
        <v>51</v>
      </c>
      <c r="B66" s="10">
        <v>96</v>
      </c>
      <c r="C66" s="29">
        <v>20</v>
      </c>
      <c r="D66" s="29">
        <v>0</v>
      </c>
      <c r="E66" s="29">
        <v>0</v>
      </c>
      <c r="F66" s="17">
        <v>1</v>
      </c>
      <c r="G66" s="10">
        <v>268</v>
      </c>
      <c r="H66" s="29">
        <v>3</v>
      </c>
    </row>
    <row r="67" spans="1:8" s="13" customFormat="1" ht="12.75">
      <c r="A67" s="17" t="s">
        <v>52</v>
      </c>
      <c r="B67" s="10">
        <v>36</v>
      </c>
      <c r="C67" s="29">
        <v>28</v>
      </c>
      <c r="D67" s="29">
        <v>2</v>
      </c>
      <c r="E67" s="29">
        <v>0</v>
      </c>
      <c r="F67" s="17">
        <v>6</v>
      </c>
      <c r="G67" s="10">
        <v>110</v>
      </c>
      <c r="H67" s="29">
        <v>0</v>
      </c>
    </row>
    <row r="68" spans="1:8" s="13" customFormat="1" ht="12.75">
      <c r="A68" s="17" t="s">
        <v>53</v>
      </c>
      <c r="B68" s="10">
        <v>14</v>
      </c>
      <c r="C68" s="29">
        <v>12</v>
      </c>
      <c r="D68" s="29">
        <v>0</v>
      </c>
      <c r="E68" s="29">
        <v>3</v>
      </c>
      <c r="F68" s="17">
        <v>3</v>
      </c>
      <c r="G68" s="10">
        <v>84</v>
      </c>
      <c r="H68" s="29">
        <v>2</v>
      </c>
    </row>
    <row r="69" spans="1:8" s="13" customFormat="1" ht="12.75">
      <c r="A69" s="17" t="s">
        <v>54</v>
      </c>
      <c r="B69" s="10">
        <v>76</v>
      </c>
      <c r="C69" s="29">
        <v>43</v>
      </c>
      <c r="D69" s="29">
        <v>1</v>
      </c>
      <c r="E69" s="29">
        <v>4</v>
      </c>
      <c r="F69" s="17">
        <v>18</v>
      </c>
      <c r="G69" s="10">
        <v>225</v>
      </c>
      <c r="H69" s="29">
        <v>2</v>
      </c>
    </row>
    <row r="70" spans="1:8" s="13" customFormat="1" ht="12.75">
      <c r="A70" s="17" t="s">
        <v>55</v>
      </c>
      <c r="B70" s="10">
        <v>25</v>
      </c>
      <c r="C70" s="29">
        <v>18</v>
      </c>
      <c r="D70" s="29">
        <v>2</v>
      </c>
      <c r="E70" s="29">
        <v>0</v>
      </c>
      <c r="F70" s="17">
        <v>4</v>
      </c>
      <c r="G70" s="10">
        <v>79</v>
      </c>
      <c r="H70" s="29">
        <v>0</v>
      </c>
    </row>
    <row r="71" spans="1:8" s="13" customFormat="1" ht="12.75">
      <c r="A71" s="17" t="s">
        <v>56</v>
      </c>
      <c r="B71" s="10">
        <v>48</v>
      </c>
      <c r="C71" s="29">
        <v>9</v>
      </c>
      <c r="D71" s="29">
        <v>0</v>
      </c>
      <c r="E71" s="29">
        <v>2</v>
      </c>
      <c r="F71" s="17">
        <v>5</v>
      </c>
      <c r="G71" s="10">
        <v>451</v>
      </c>
      <c r="H71" s="29">
        <v>2</v>
      </c>
    </row>
    <row r="72" spans="1:8" s="13" customFormat="1" ht="12.75">
      <c r="A72" s="17" t="s">
        <v>57</v>
      </c>
      <c r="B72" s="10">
        <v>109</v>
      </c>
      <c r="C72" s="29">
        <v>105</v>
      </c>
      <c r="D72" s="29">
        <v>4</v>
      </c>
      <c r="E72" s="29">
        <v>12</v>
      </c>
      <c r="F72" s="17">
        <v>36</v>
      </c>
      <c r="G72" s="10">
        <v>414</v>
      </c>
      <c r="H72" s="29">
        <v>0</v>
      </c>
    </row>
    <row r="73" spans="1:8" s="13" customFormat="1" ht="12.75">
      <c r="A73" s="17" t="s">
        <v>58</v>
      </c>
      <c r="B73" s="10">
        <v>74</v>
      </c>
      <c r="C73" s="29">
        <v>82</v>
      </c>
      <c r="D73" s="29">
        <v>2</v>
      </c>
      <c r="E73" s="29">
        <v>2</v>
      </c>
      <c r="F73" s="17">
        <v>19</v>
      </c>
      <c r="G73" s="10">
        <v>185</v>
      </c>
      <c r="H73" s="29">
        <v>1</v>
      </c>
    </row>
    <row r="74" spans="1:8" s="13" customFormat="1" ht="12.75">
      <c r="A74" s="17" t="s">
        <v>59</v>
      </c>
      <c r="B74" s="10">
        <v>59</v>
      </c>
      <c r="C74" s="29">
        <v>6</v>
      </c>
      <c r="D74" s="29">
        <v>0</v>
      </c>
      <c r="E74" s="29">
        <v>2</v>
      </c>
      <c r="F74" s="17">
        <v>0</v>
      </c>
      <c r="G74" s="10">
        <v>123</v>
      </c>
      <c r="H74" s="29">
        <v>5</v>
      </c>
    </row>
    <row r="75" spans="1:8" s="13" customFormat="1" ht="12.75">
      <c r="A75" s="17" t="s">
        <v>60</v>
      </c>
      <c r="B75" s="10">
        <v>48</v>
      </c>
      <c r="C75" s="29">
        <v>11</v>
      </c>
      <c r="D75" s="29">
        <v>0</v>
      </c>
      <c r="E75" s="29">
        <v>1</v>
      </c>
      <c r="F75" s="17">
        <v>5</v>
      </c>
      <c r="G75" s="10">
        <v>50</v>
      </c>
      <c r="H75" s="29">
        <v>0</v>
      </c>
    </row>
    <row r="76" spans="1:8" s="13" customFormat="1" ht="12.75">
      <c r="A76" s="17" t="s">
        <v>61</v>
      </c>
      <c r="B76" s="10">
        <v>50</v>
      </c>
      <c r="C76" s="29">
        <v>16</v>
      </c>
      <c r="D76" s="29">
        <v>0</v>
      </c>
      <c r="E76" s="29">
        <v>0</v>
      </c>
      <c r="F76" s="17">
        <v>7</v>
      </c>
      <c r="G76" s="10">
        <v>72</v>
      </c>
      <c r="H76" s="29">
        <v>0</v>
      </c>
    </row>
    <row r="77" spans="1:8" s="13" customFormat="1" ht="12.75">
      <c r="A77" s="15" t="s">
        <v>62</v>
      </c>
      <c r="B77" s="9">
        <v>904</v>
      </c>
      <c r="C77" s="47">
        <v>461</v>
      </c>
      <c r="D77" s="47">
        <v>3</v>
      </c>
      <c r="E77" s="47">
        <v>41</v>
      </c>
      <c r="F77" s="15">
        <v>120</v>
      </c>
      <c r="G77" s="9">
        <v>2628</v>
      </c>
      <c r="H77" s="47">
        <v>17</v>
      </c>
    </row>
    <row r="78" spans="1:8" s="13" customFormat="1" ht="12.75">
      <c r="A78" s="18" t="s">
        <v>63</v>
      </c>
      <c r="B78" s="11">
        <v>72</v>
      </c>
      <c r="C78" s="53">
        <v>60</v>
      </c>
      <c r="D78" s="29">
        <v>3</v>
      </c>
      <c r="E78" s="29">
        <v>5</v>
      </c>
      <c r="F78" s="18">
        <v>7</v>
      </c>
      <c r="G78" s="11">
        <v>119</v>
      </c>
      <c r="H78" s="53">
        <v>0</v>
      </c>
    </row>
    <row r="79" spans="1:8" s="13" customFormat="1" ht="12.75">
      <c r="A79" s="17" t="s">
        <v>64</v>
      </c>
      <c r="B79" s="10">
        <v>42</v>
      </c>
      <c r="C79" s="29">
        <v>15</v>
      </c>
      <c r="D79" s="29">
        <v>0</v>
      </c>
      <c r="E79" s="29">
        <v>2</v>
      </c>
      <c r="F79" s="17">
        <v>7</v>
      </c>
      <c r="G79" s="10">
        <v>198</v>
      </c>
      <c r="H79" s="29">
        <v>1</v>
      </c>
    </row>
    <row r="80" spans="1:8" s="13" customFormat="1" ht="12.75">
      <c r="A80" s="17" t="s">
        <v>65</v>
      </c>
      <c r="B80" s="10">
        <v>91</v>
      </c>
      <c r="C80" s="29">
        <v>30</v>
      </c>
      <c r="D80" s="29">
        <v>0</v>
      </c>
      <c r="E80" s="29">
        <v>2</v>
      </c>
      <c r="F80" s="17">
        <v>11</v>
      </c>
      <c r="G80" s="10">
        <v>245</v>
      </c>
      <c r="H80" s="29">
        <v>0</v>
      </c>
    </row>
    <row r="81" spans="1:8" s="13" customFormat="1" ht="12.75">
      <c r="A81" s="17" t="s">
        <v>66</v>
      </c>
      <c r="B81" s="10">
        <v>43</v>
      </c>
      <c r="C81" s="29">
        <v>41</v>
      </c>
      <c r="D81" s="29">
        <v>0</v>
      </c>
      <c r="E81" s="29">
        <v>1</v>
      </c>
      <c r="F81" s="17">
        <v>1</v>
      </c>
      <c r="G81" s="10">
        <v>117</v>
      </c>
      <c r="H81" s="29">
        <v>1</v>
      </c>
    </row>
    <row r="82" spans="1:8" s="13" customFormat="1" ht="12.75">
      <c r="A82" s="17" t="s">
        <v>67</v>
      </c>
      <c r="B82" s="10">
        <v>12</v>
      </c>
      <c r="C82" s="29">
        <v>13</v>
      </c>
      <c r="D82" s="29">
        <v>0</v>
      </c>
      <c r="E82" s="29">
        <v>1</v>
      </c>
      <c r="F82" s="17">
        <v>1</v>
      </c>
      <c r="G82" s="10">
        <v>58</v>
      </c>
      <c r="H82" s="29">
        <v>1</v>
      </c>
    </row>
    <row r="83" spans="1:8" s="13" customFormat="1" ht="12.75">
      <c r="A83" s="17" t="s">
        <v>68</v>
      </c>
      <c r="B83" s="10">
        <v>161</v>
      </c>
      <c r="C83" s="29">
        <v>28</v>
      </c>
      <c r="D83" s="29">
        <v>0</v>
      </c>
      <c r="E83" s="29">
        <v>5</v>
      </c>
      <c r="F83" s="17">
        <v>11</v>
      </c>
      <c r="G83" s="10">
        <v>636</v>
      </c>
      <c r="H83" s="29">
        <v>2</v>
      </c>
    </row>
    <row r="84" spans="1:8" s="13" customFormat="1" ht="12.75">
      <c r="A84" s="17" t="s">
        <v>69</v>
      </c>
      <c r="B84" s="10">
        <v>163</v>
      </c>
      <c r="C84" s="29">
        <v>67</v>
      </c>
      <c r="D84" s="29">
        <v>0</v>
      </c>
      <c r="E84" s="29">
        <v>13</v>
      </c>
      <c r="F84" s="17">
        <v>23</v>
      </c>
      <c r="G84" s="10">
        <v>311</v>
      </c>
      <c r="H84" s="29">
        <v>7</v>
      </c>
    </row>
    <row r="85" spans="1:8" s="13" customFormat="1" ht="12.75">
      <c r="A85" s="17" t="s">
        <v>70</v>
      </c>
      <c r="B85" s="10">
        <v>78</v>
      </c>
      <c r="C85" s="29">
        <v>32</v>
      </c>
      <c r="D85" s="29">
        <v>0</v>
      </c>
      <c r="E85" s="29">
        <v>2</v>
      </c>
      <c r="F85" s="17">
        <v>12</v>
      </c>
      <c r="G85" s="10">
        <v>100</v>
      </c>
      <c r="H85" s="29">
        <v>1</v>
      </c>
    </row>
    <row r="86" spans="1:8" s="13" customFormat="1" ht="12.75">
      <c r="A86" s="17" t="s">
        <v>71</v>
      </c>
      <c r="B86" s="10">
        <v>46</v>
      </c>
      <c r="C86" s="29">
        <v>41</v>
      </c>
      <c r="D86" s="29">
        <v>0</v>
      </c>
      <c r="E86" s="29">
        <v>2</v>
      </c>
      <c r="F86" s="17">
        <v>2</v>
      </c>
      <c r="G86" s="10">
        <v>112</v>
      </c>
      <c r="H86" s="29">
        <v>1</v>
      </c>
    </row>
    <row r="87" spans="1:8" s="13" customFormat="1" ht="12.75">
      <c r="A87" s="17" t="s">
        <v>72</v>
      </c>
      <c r="B87" s="10">
        <v>63</v>
      </c>
      <c r="C87" s="29">
        <v>26</v>
      </c>
      <c r="D87" s="29">
        <v>0</v>
      </c>
      <c r="E87" s="29">
        <v>0</v>
      </c>
      <c r="F87" s="17">
        <v>5</v>
      </c>
      <c r="G87" s="10">
        <v>182</v>
      </c>
      <c r="H87" s="29">
        <v>1</v>
      </c>
    </row>
    <row r="88" spans="1:8" s="13" customFormat="1" ht="12.75">
      <c r="A88" s="17" t="s">
        <v>73</v>
      </c>
      <c r="B88" s="10">
        <v>26</v>
      </c>
      <c r="C88" s="29">
        <v>19</v>
      </c>
      <c r="D88" s="29">
        <v>0</v>
      </c>
      <c r="E88" s="29">
        <v>0</v>
      </c>
      <c r="F88" s="17">
        <v>5</v>
      </c>
      <c r="G88" s="10">
        <v>114</v>
      </c>
      <c r="H88" s="29">
        <v>1</v>
      </c>
    </row>
    <row r="89" spans="1:8" s="13" customFormat="1" ht="12.75">
      <c r="A89" s="17" t="s">
        <v>74</v>
      </c>
      <c r="B89" s="10">
        <v>17</v>
      </c>
      <c r="C89" s="29">
        <v>20</v>
      </c>
      <c r="D89" s="29">
        <v>0</v>
      </c>
      <c r="E89" s="29">
        <v>2</v>
      </c>
      <c r="F89" s="17">
        <v>4</v>
      </c>
      <c r="G89" s="10">
        <v>42</v>
      </c>
      <c r="H89" s="29">
        <v>0</v>
      </c>
    </row>
    <row r="90" spans="1:8" s="13" customFormat="1" ht="12.75">
      <c r="A90" s="16" t="s">
        <v>75</v>
      </c>
      <c r="B90" s="10">
        <v>90</v>
      </c>
      <c r="C90" s="30">
        <v>69</v>
      </c>
      <c r="D90" s="30">
        <v>0</v>
      </c>
      <c r="E90" s="30">
        <v>6</v>
      </c>
      <c r="F90" s="16">
        <v>31</v>
      </c>
      <c r="G90" s="10">
        <v>394</v>
      </c>
      <c r="H90" s="30">
        <v>1</v>
      </c>
    </row>
    <row r="91" spans="1:8" s="13" customFormat="1" ht="12.75">
      <c r="A91" s="15" t="s">
        <v>76</v>
      </c>
      <c r="B91" s="9">
        <v>1567</v>
      </c>
      <c r="C91" s="47">
        <v>435</v>
      </c>
      <c r="D91" s="47">
        <v>10</v>
      </c>
      <c r="E91" s="47">
        <v>77</v>
      </c>
      <c r="F91" s="15">
        <v>161</v>
      </c>
      <c r="G91" s="9">
        <v>3993</v>
      </c>
      <c r="H91" s="47">
        <v>28</v>
      </c>
    </row>
    <row r="92" spans="1:8" s="13" customFormat="1" ht="12.75">
      <c r="A92" s="17" t="s">
        <v>77</v>
      </c>
      <c r="B92" s="10">
        <v>18</v>
      </c>
      <c r="C92" s="29">
        <v>5</v>
      </c>
      <c r="D92" s="29">
        <v>1</v>
      </c>
      <c r="E92" s="29">
        <v>4</v>
      </c>
      <c r="F92" s="17">
        <v>12</v>
      </c>
      <c r="G92" s="10">
        <v>200</v>
      </c>
      <c r="H92" s="29">
        <v>0</v>
      </c>
    </row>
    <row r="93" spans="1:8" s="13" customFormat="1" ht="12.75">
      <c r="A93" s="17" t="s">
        <v>78</v>
      </c>
      <c r="B93" s="10">
        <v>114</v>
      </c>
      <c r="C93" s="29">
        <v>18</v>
      </c>
      <c r="D93" s="29">
        <v>1</v>
      </c>
      <c r="E93" s="29">
        <v>1</v>
      </c>
      <c r="F93" s="17">
        <v>6</v>
      </c>
      <c r="G93" s="10">
        <v>242</v>
      </c>
      <c r="H93" s="29">
        <v>6</v>
      </c>
    </row>
    <row r="94" spans="1:8" s="13" customFormat="1" ht="12.75">
      <c r="A94" s="17" t="s">
        <v>79</v>
      </c>
      <c r="B94" s="10">
        <v>60</v>
      </c>
      <c r="C94" s="29">
        <v>47</v>
      </c>
      <c r="D94" s="29">
        <v>3</v>
      </c>
      <c r="E94" s="29">
        <v>4</v>
      </c>
      <c r="F94" s="17">
        <v>2</v>
      </c>
      <c r="G94" s="10">
        <v>197</v>
      </c>
      <c r="H94" s="29">
        <v>5</v>
      </c>
    </row>
    <row r="95" spans="1:8" s="13" customFormat="1" ht="12.75">
      <c r="A95" s="17" t="s">
        <v>80</v>
      </c>
      <c r="B95" s="10">
        <v>32</v>
      </c>
      <c r="C95" s="29">
        <v>9</v>
      </c>
      <c r="D95" s="29">
        <v>0</v>
      </c>
      <c r="E95" s="29">
        <v>2</v>
      </c>
      <c r="F95" s="17">
        <v>7</v>
      </c>
      <c r="G95" s="10">
        <v>101</v>
      </c>
      <c r="H95" s="29">
        <v>3</v>
      </c>
    </row>
    <row r="96" spans="1:8" s="13" customFormat="1" ht="12.75">
      <c r="A96" s="17" t="s">
        <v>81</v>
      </c>
      <c r="B96" s="10">
        <v>165</v>
      </c>
      <c r="C96" s="29">
        <v>19</v>
      </c>
      <c r="D96" s="29">
        <v>0</v>
      </c>
      <c r="E96" s="29">
        <v>3</v>
      </c>
      <c r="F96" s="17">
        <v>6</v>
      </c>
      <c r="G96" s="10">
        <v>189</v>
      </c>
      <c r="H96" s="29">
        <v>2</v>
      </c>
    </row>
    <row r="97" spans="1:8" s="13" customFormat="1" ht="12" customHeight="1">
      <c r="A97" s="17" t="s">
        <v>82</v>
      </c>
      <c r="B97" s="10">
        <v>100</v>
      </c>
      <c r="C97" s="29">
        <v>34</v>
      </c>
      <c r="D97" s="29">
        <v>0</v>
      </c>
      <c r="E97" s="29">
        <v>16</v>
      </c>
      <c r="F97" s="17">
        <v>15</v>
      </c>
      <c r="G97" s="10">
        <v>287</v>
      </c>
      <c r="H97" s="29">
        <v>4</v>
      </c>
    </row>
    <row r="98" spans="1:8" s="13" customFormat="1" ht="12.75" customHeight="1">
      <c r="A98" s="17" t="s">
        <v>83</v>
      </c>
      <c r="B98" s="10">
        <v>201</v>
      </c>
      <c r="C98" s="29">
        <v>98</v>
      </c>
      <c r="D98" s="29">
        <v>0</v>
      </c>
      <c r="E98" s="29">
        <v>8</v>
      </c>
      <c r="F98" s="17">
        <v>14</v>
      </c>
      <c r="G98" s="10">
        <v>1050</v>
      </c>
      <c r="H98" s="29">
        <v>2</v>
      </c>
    </row>
    <row r="99" spans="1:8" s="13" customFormat="1" ht="12.75">
      <c r="A99" s="17" t="s">
        <v>84</v>
      </c>
      <c r="B99" s="10">
        <v>56</v>
      </c>
      <c r="C99" s="29">
        <v>20</v>
      </c>
      <c r="D99" s="29">
        <v>0</v>
      </c>
      <c r="E99" s="29">
        <v>3</v>
      </c>
      <c r="F99" s="17">
        <v>22</v>
      </c>
      <c r="G99" s="10">
        <v>170</v>
      </c>
      <c r="H99" s="29">
        <v>2</v>
      </c>
    </row>
    <row r="100" spans="1:8" s="13" customFormat="1" ht="12.75">
      <c r="A100" s="17" t="s">
        <v>85</v>
      </c>
      <c r="B100" s="10">
        <v>62</v>
      </c>
      <c r="C100" s="29">
        <v>28</v>
      </c>
      <c r="D100" s="29">
        <v>0</v>
      </c>
      <c r="E100" s="29">
        <v>5</v>
      </c>
      <c r="F100" s="17">
        <v>10</v>
      </c>
      <c r="G100" s="10">
        <v>138</v>
      </c>
      <c r="H100" s="29">
        <v>1</v>
      </c>
    </row>
    <row r="101" spans="1:8" s="13" customFormat="1" ht="12.75">
      <c r="A101" s="17" t="s">
        <v>86</v>
      </c>
      <c r="B101" s="10">
        <v>161</v>
      </c>
      <c r="C101" s="29">
        <v>78</v>
      </c>
      <c r="D101" s="29">
        <v>0</v>
      </c>
      <c r="E101" s="29">
        <v>6</v>
      </c>
      <c r="F101" s="17">
        <v>9</v>
      </c>
      <c r="G101" s="10">
        <v>907</v>
      </c>
      <c r="H101" s="29">
        <v>2</v>
      </c>
    </row>
    <row r="102" spans="1:8" s="13" customFormat="1" ht="12.75">
      <c r="A102" s="16" t="s">
        <v>87</v>
      </c>
      <c r="B102" s="12">
        <v>598</v>
      </c>
      <c r="C102" s="30">
        <v>79</v>
      </c>
      <c r="D102" s="30">
        <v>5</v>
      </c>
      <c r="E102" s="30">
        <v>25</v>
      </c>
      <c r="F102" s="16">
        <v>58</v>
      </c>
      <c r="G102" s="12">
        <v>512</v>
      </c>
      <c r="H102" s="30">
        <v>1</v>
      </c>
    </row>
    <row r="103" spans="1:8" ht="12.75">
      <c r="A103" s="3" t="s">
        <v>261</v>
      </c>
      <c r="B103" s="92"/>
      <c r="C103" s="92"/>
      <c r="D103" s="92"/>
      <c r="E103" s="92"/>
      <c r="F103" s="92"/>
      <c r="G103" s="92"/>
      <c r="H103" s="92"/>
    </row>
    <row r="104" spans="1:8" ht="12.75">
      <c r="A104" s="7" t="s">
        <v>249</v>
      </c>
      <c r="B104" s="13"/>
      <c r="C104" s="13"/>
      <c r="D104" s="13"/>
      <c r="E104" s="13"/>
      <c r="F104" s="13"/>
      <c r="G104" s="13"/>
      <c r="H104" s="13"/>
    </row>
    <row r="105" spans="1:8" ht="12.75">
      <c r="A105" s="7" t="s">
        <v>248</v>
      </c>
      <c r="B105" s="13"/>
      <c r="C105" s="13"/>
      <c r="D105" s="13"/>
      <c r="E105" s="13"/>
      <c r="F105" s="13"/>
      <c r="G105" s="13"/>
      <c r="H105" s="13"/>
    </row>
    <row r="106" spans="1:8" ht="12.75">
      <c r="A106" s="7" t="s">
        <v>250</v>
      </c>
      <c r="B106" s="13"/>
      <c r="C106" s="13"/>
      <c r="D106" s="13"/>
      <c r="E106" s="13"/>
      <c r="F106" s="13"/>
      <c r="G106" s="13"/>
      <c r="H106" s="13"/>
    </row>
    <row r="107" spans="1:8" s="52" customFormat="1" ht="12.75">
      <c r="A107" s="3" t="s">
        <v>251</v>
      </c>
      <c r="B107" s="13"/>
      <c r="C107" s="13"/>
      <c r="D107" s="13"/>
      <c r="E107" s="13"/>
      <c r="F107" s="13"/>
      <c r="G107" s="13"/>
      <c r="H107" s="13"/>
    </row>
    <row r="108" spans="1:8" ht="12.75">
      <c r="A108" s="7" t="s">
        <v>252</v>
      </c>
      <c r="B108" s="13"/>
      <c r="C108" s="13"/>
      <c r="D108" s="13"/>
      <c r="E108" s="13"/>
      <c r="F108" s="13"/>
      <c r="G108" s="13"/>
      <c r="H108" s="13"/>
    </row>
    <row r="109" spans="1:8" ht="12.75">
      <c r="A109" s="3" t="s">
        <v>253</v>
      </c>
      <c r="B109" s="13"/>
      <c r="C109" s="13"/>
      <c r="D109" s="13"/>
      <c r="E109" s="13"/>
      <c r="F109" s="13"/>
      <c r="G109" s="13"/>
      <c r="H109" s="13"/>
    </row>
    <row r="110" spans="1:8" ht="12.75">
      <c r="A110" s="3" t="s">
        <v>254</v>
      </c>
      <c r="B110" s="13"/>
      <c r="C110" s="13"/>
      <c r="D110" s="13"/>
      <c r="E110" s="13"/>
      <c r="F110" s="13"/>
      <c r="G110" s="13"/>
      <c r="H110" s="13"/>
    </row>
    <row r="111" spans="1:8" ht="12.75">
      <c r="A111" s="3" t="s">
        <v>255</v>
      </c>
      <c r="B111" s="13"/>
      <c r="C111" s="13"/>
      <c r="D111" s="13"/>
      <c r="E111" s="13"/>
      <c r="F111" s="13"/>
      <c r="G111" s="13"/>
      <c r="H111" s="13"/>
    </row>
    <row r="112" spans="1:8" ht="12.75">
      <c r="A112" s="7" t="s">
        <v>256</v>
      </c>
      <c r="B112" s="13"/>
      <c r="C112" s="13"/>
      <c r="D112" s="13"/>
      <c r="E112" s="13"/>
      <c r="F112" s="13"/>
      <c r="G112" s="13"/>
      <c r="H112" s="13"/>
    </row>
    <row r="113" spans="1:8" ht="12.75">
      <c r="A113" s="3" t="s">
        <v>257</v>
      </c>
      <c r="B113" s="13"/>
      <c r="C113" s="13"/>
      <c r="D113" s="13"/>
      <c r="E113" s="13"/>
      <c r="F113" s="13"/>
      <c r="G113" s="13"/>
      <c r="H113" s="13"/>
    </row>
    <row r="114" spans="1:8" ht="12.75">
      <c r="A114" s="3" t="s">
        <v>258</v>
      </c>
      <c r="B114" s="13"/>
      <c r="C114" s="13"/>
      <c r="D114" s="13"/>
      <c r="E114" s="13"/>
      <c r="F114" s="13"/>
      <c r="G114" s="13"/>
      <c r="H114" s="13"/>
    </row>
    <row r="115" spans="1:8" ht="12.75">
      <c r="A115" s="7" t="s">
        <v>259</v>
      </c>
      <c r="B115" s="13"/>
      <c r="C115" s="13"/>
      <c r="D115" s="13"/>
      <c r="E115" s="13"/>
      <c r="F115" s="13"/>
      <c r="G115" s="13"/>
      <c r="H115" s="13"/>
    </row>
    <row r="116" spans="1:8" ht="12.75">
      <c r="A116" s="3" t="s">
        <v>260</v>
      </c>
      <c r="B116" s="13"/>
      <c r="C116" s="13"/>
      <c r="D116" s="13"/>
      <c r="E116" s="13"/>
      <c r="F116" s="13"/>
      <c r="G116" s="13"/>
      <c r="H116" s="13"/>
    </row>
    <row r="117" spans="1:8" ht="12.75">
      <c r="A117" s="3"/>
      <c r="B117" s="13"/>
      <c r="C117" s="13"/>
      <c r="D117" s="13"/>
      <c r="E117" s="13"/>
      <c r="F117" s="13"/>
      <c r="G117" s="13"/>
      <c r="H117" s="13"/>
    </row>
    <row r="118" spans="1:8" ht="12.75">
      <c r="A118" s="3"/>
      <c r="B118" s="13"/>
      <c r="C118" s="13"/>
      <c r="D118" s="13">
        <v>33</v>
      </c>
      <c r="E118" s="13"/>
      <c r="F118" s="13"/>
      <c r="G118" s="13"/>
      <c r="H118" s="13"/>
    </row>
    <row r="119" spans="1:8" ht="12.75">
      <c r="A119" s="7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1:8" ht="12.75">
      <c r="A158" s="13"/>
      <c r="B158" s="13"/>
      <c r="C158" s="13"/>
      <c r="D158" s="13"/>
      <c r="E158" s="13"/>
      <c r="F158" s="13"/>
      <c r="G158" s="13"/>
      <c r="H158" s="13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</sheetData>
  <printOptions/>
  <pageMargins left="0.7874015748031497" right="0.7874015748031497" top="0.984251968503937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2006-02-20T08:28:54Z</cp:lastPrinted>
  <dcterms:created xsi:type="dcterms:W3CDTF">2004-04-15T06:49:19Z</dcterms:created>
  <dcterms:modified xsi:type="dcterms:W3CDTF">2006-02-20T14:45:55Z</dcterms:modified>
  <cp:category/>
  <cp:version/>
  <cp:contentType/>
  <cp:contentStatus/>
</cp:coreProperties>
</file>