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25" windowWidth="9600" windowHeight="1152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B9" i="12" l="1"/>
  <c r="J76" i="3"/>
  <c r="J20" i="3"/>
  <c r="J4" i="3"/>
  <c r="E98" i="6" l="1"/>
  <c r="E8" i="6"/>
  <c r="C27" i="12" l="1"/>
  <c r="I20" i="3"/>
  <c r="I4" i="3"/>
  <c r="I76" i="3" s="1"/>
  <c r="B27" i="12" l="1"/>
  <c r="C9" i="12"/>
  <c r="H64" i="3"/>
  <c r="H20" i="3"/>
  <c r="H4" i="3"/>
  <c r="H76" i="3" s="1"/>
  <c r="H12" i="2" l="1"/>
  <c r="G64" i="3" l="1"/>
  <c r="G20" i="3"/>
  <c r="G4" i="3"/>
  <c r="G76" i="3" s="1"/>
  <c r="F64" i="3" l="1"/>
  <c r="F20" i="3"/>
  <c r="F4" i="3" l="1"/>
  <c r="F76" i="3" s="1"/>
  <c r="E64" i="3" l="1"/>
  <c r="E20" i="3"/>
  <c r="E4" i="3"/>
  <c r="E76" i="3" s="1"/>
  <c r="D64" i="3" l="1"/>
  <c r="D20" i="3"/>
  <c r="D4" i="3"/>
  <c r="D76" i="3" s="1"/>
  <c r="C64" i="3" l="1"/>
  <c r="C20" i="3"/>
  <c r="C4" i="3"/>
  <c r="C76" i="3" s="1"/>
  <c r="N74" i="3" l="1"/>
  <c r="N73" i="3"/>
  <c r="N72" i="3"/>
  <c r="N71" i="3"/>
  <c r="N70" i="3"/>
  <c r="B64" i="3"/>
  <c r="B20" i="3"/>
  <c r="B4" i="3"/>
  <c r="B76" i="3" l="1"/>
  <c r="N92" i="2" l="1"/>
  <c r="N91" i="2"/>
  <c r="N90" i="2"/>
  <c r="N89" i="2"/>
  <c r="N88" i="2"/>
  <c r="N4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C50" i="12" l="1"/>
  <c r="B50" i="12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N76" i="3" l="1"/>
</calcChain>
</file>

<file path=xl/sharedStrings.xml><?xml version="1.0" encoding="utf-8"?>
<sst xmlns="http://schemas.openxmlformats.org/spreadsheetml/2006/main" count="940" uniqueCount="367">
  <si>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</si>
  <si>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</si>
  <si>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</si>
  <si>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</si>
  <si>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</si>
  <si>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</si>
  <si>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</si>
  <si>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</si>
  <si>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</si>
  <si>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</si>
  <si>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</si>
  <si>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</si>
  <si>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</si>
  <si>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</si>
  <si>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</si>
  <si>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</si>
  <si>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</si>
  <si>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</si>
  <si>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</si>
  <si>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</si>
  <si>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</si>
  <si>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</si>
  <si>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</si>
  <si>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</si>
  <si>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</si>
  <si>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</si>
  <si>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</si>
  <si>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</si>
  <si>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</si>
  <si>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</si>
  <si>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</si>
  <si>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</si>
  <si>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</si>
  <si>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</si>
  <si>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</si>
  <si>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</si>
  <si>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</si>
  <si>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</si>
  <si>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</si>
  <si>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</si>
  <si>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</si>
  <si>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</si>
  <si>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</si>
  <si>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</si>
  <si>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</si>
  <si>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</si>
  <si>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</si>
  <si>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</si>
  <si>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</si>
  <si>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</si>
  <si>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</si>
  <si>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</si>
  <si>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</si>
  <si>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</si>
  <si>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</si>
  <si>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</si>
  <si>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</si>
  <si>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</si>
  <si>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</si>
  <si>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</si>
  <si>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</si>
  <si>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</si>
  <si>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</si>
  <si>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</si>
  <si>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</si>
  <si>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</si>
  <si>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</si>
  <si>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</si>
  <si>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</si>
  <si>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</si>
  <si>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</si>
  <si>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</si>
  <si>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</si>
  <si>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</si>
  <si>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</si>
  <si>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</si>
  <si>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</si>
  <si>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</si>
  <si>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</si>
  <si>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</si>
  <si>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</si>
  <si>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</si>
  <si>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</si>
  <si>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</si>
  <si>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</si>
  <si>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</si>
  <si>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</si>
  <si>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</si>
  <si>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</si>
  <si>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</si>
  <si>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</si>
  <si>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</si>
  <si>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</si>
  <si>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</si>
  <si>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</si>
  <si>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</si>
  <si>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</si>
  <si>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</si>
  <si>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</si>
  <si>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</si>
  <si>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</si>
  <si>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</si>
  <si>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</si>
  <si>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</si>
  <si>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</si>
  <si>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</si>
  <si>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</si>
  <si>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</si>
  <si>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</si>
  <si>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</si>
  <si>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</si>
  <si>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</si>
  <si>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</si>
  <si>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</si>
  <si>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</si>
  <si>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</si>
  <si>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</si>
  <si>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</si>
  <si>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</si>
  <si>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</si>
  <si>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</si>
  <si>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</si>
  <si>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</si>
  <si>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</si>
  <si>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</si>
  <si>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</si>
  <si>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</si>
  <si>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</si>
  <si>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</si>
  <si>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</si>
  <si>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</si>
  <si>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</si>
  <si>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</si>
  <si>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</si>
  <si>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</si>
  <si>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</si>
  <si>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</si>
  <si>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</si>
  <si>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</si>
  <si>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</si>
  <si>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</si>
  <si>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</si>
  <si>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</si>
  <si>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</si>
  <si>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</si>
  <si>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</si>
  <si>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</si>
  <si>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</si>
  <si>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</si>
  <si>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</si>
  <si>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</si>
  <si>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</si>
  <si>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</si>
  <si>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</si>
  <si>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</si>
  <si>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</si>
  <si>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</si>
  <si>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</si>
  <si>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</si>
  <si>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</si>
  <si>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</si>
  <si>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</si>
  <si>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</si>
  <si>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</si>
  <si>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</si>
  <si>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</si>
  <si>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</si>
  <si>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</si>
  <si>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</si>
  <si>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</si>
  <si>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</si>
  <si>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</si>
  <si>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</si>
  <si>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</si>
  <si>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</si>
  <si>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</si>
  <si>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</si>
  <si>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</si>
  <si>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</si>
  <si>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</si>
  <si>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</si>
  <si>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</si>
  <si>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</si>
  <si>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</si>
  <si>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</si>
  <si>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</si>
  <si>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</si>
  <si>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</si>
  <si>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</si>
  <si>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</si>
  <si>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</si>
  <si>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</si>
  <si>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</si>
  <si>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</si>
  <si>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</si>
  <si>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</si>
  <si>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</si>
  <si>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</si>
  <si>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</si>
  <si>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</si>
  <si>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</si>
  <si>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</si>
  <si>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</si>
  <si>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</si>
  <si>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</si>
  <si>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</si>
  <si>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</si>
  <si>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</si>
  <si>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</si>
  <si>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</si>
  <si>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</si>
  <si>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</si>
  <si>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</si>
  <si>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</si>
  <si>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</si>
  <si>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</si>
  <si>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</si>
  <si>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</si>
  <si>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</si>
  <si>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</si>
  <si>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</si>
  <si>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</si>
  <si>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</si>
  <si>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</si>
  <si>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</si>
  <si>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</si>
  <si>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</si>
  <si>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</si>
  <si>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</si>
  <si>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</si>
  <si>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</si>
  <si>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</si>
  <si>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</si>
  <si>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</si>
  <si>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</si>
  <si>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</si>
  <si>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</si>
  <si>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</si>
  <si>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</si>
  <si>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</si>
  <si>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</si>
  <si>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</si>
  <si>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</si>
  <si>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</si>
  <si>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</si>
  <si>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</si>
  <si>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</si>
  <si>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</si>
  <si>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</si>
  <si>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</si>
  <si>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</si>
  <si>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</si>
  <si>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</si>
  <si>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</si>
  <si>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</si>
  <si>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</si>
  <si>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</si>
  <si>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</si>
  <si>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</si>
  <si>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</si>
  <si>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</si>
  <si>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</si>
  <si>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</si>
  <si>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</si>
  <si>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</si>
  <si>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</si>
  <si>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</si>
  <si>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</si>
  <si>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</si>
  <si>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</si>
  <si>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</si>
  <si>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</si>
  <si>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</si>
  <si>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</si>
  <si>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</si>
  <si>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</si>
  <si>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</si>
  <si>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</si>
  <si>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</si>
  <si>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</si>
  <si>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</si>
  <si>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</si>
  <si>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</si>
  <si>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</si>
  <si>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</si>
  <si>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</si>
  <si>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</si>
  <si>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</si>
  <si>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</si>
  <si>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</si>
  <si>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</si>
  <si>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</si>
  <si>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</si>
  <si>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</si>
  <si>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</si>
  <si>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</si>
  <si>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</si>
  <si>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</si>
  <si>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</si>
  <si>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</si>
  <si>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</si>
  <si>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</si>
  <si>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</si>
  <si>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</si>
  <si>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</si>
  <si>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</si>
  <si>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</si>
  <si>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</si>
  <si>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</si>
  <si>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</si>
  <si>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</si>
  <si>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</si>
  <si>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</si>
  <si>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</si>
  <si>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</si>
  <si>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</si>
  <si>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</si>
  <si>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</si>
  <si>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</si>
  <si>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</si>
  <si>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</si>
  <si>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</si>
  <si>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</si>
  <si>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</si>
  <si>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</si>
  <si>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</si>
  <si>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</si>
  <si>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</si>
  <si>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</si>
  <si>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</si>
  <si>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</si>
  <si>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</si>
  <si>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</si>
  <si>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</si>
  <si>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</si>
  <si>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</si>
  <si>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</si>
  <si>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</si>
  <si>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</si>
  <si>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I.12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</si>
  <si>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</si>
  <si>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</si>
  <si>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</si>
  <si>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</si>
  <si>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</si>
  <si>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</si>
  <si>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</si>
  <si>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</si>
  <si>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</si>
  <si>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</si>
  <si>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</si>
  <si>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</si>
  <si>
    <t>II.12</t>
  </si>
  <si>
    <t>III.12</t>
  </si>
  <si>
    <t>IV.12</t>
  </si>
  <si>
    <t>V.12</t>
  </si>
  <si>
    <t>VI.12</t>
  </si>
  <si>
    <t>VII.12</t>
  </si>
  <si>
    <t>Počet obyvateľov k 31.12.2011</t>
  </si>
  <si>
    <t>VIII.12</t>
  </si>
  <si>
    <t>Tab. č.7 - dokončenie</t>
  </si>
  <si>
    <t>september 2012</t>
  </si>
  <si>
    <t>IX.12</t>
  </si>
  <si>
    <t>I-IX.12</t>
  </si>
  <si>
    <t>PP na kompenzáciu ZV</t>
  </si>
  <si>
    <t xml:space="preserve">              Tab. č.8 - dokončenie</t>
  </si>
  <si>
    <t xml:space="preserve">              Tab. č.9 - dokončenie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</si>
</sst>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name val="Arial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7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1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2" applyNumberFormat="0" applyFill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3" fillId="0" borderId="0" applyNumberFormat="0" applyFill="0" applyBorder="0" applyAlignment="0" applyProtection="0"/>
    <xf numFmtId="0" fontId="34" fillId="21" borderId="5" applyNumberFormat="0" applyAlignment="0" applyProtection="0"/>
    <xf numFmtId="0" fontId="35" fillId="7" borderId="1" applyNumberFormat="0" applyAlignment="0" applyProtection="0"/>
    <xf numFmtId="0" fontId="36" fillId="0" borderId="6" applyNumberFormat="0" applyFill="0" applyAlignment="0" applyProtection="0"/>
    <xf numFmtId="0" fontId="37" fillId="22" borderId="0" applyNumberFormat="0" applyBorder="0" applyAlignment="0" applyProtection="0"/>
    <xf numFmtId="0" fontId="38" fillId="23" borderId="7" applyNumberFormat="0" applyFont="0" applyAlignment="0" applyProtection="0"/>
    <xf numFmtId="0" fontId="39" fillId="20" borderId="8" applyNumberFormat="0" applyAlignment="0" applyProtection="0"/>
    <xf numFmtId="0" fontId="40" fillId="0" borderId="0" applyNumberFormat="0" applyFill="0" applyBorder="0" applyAlignment="0" applyProtection="0"/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46" fillId="0" borderId="0"/>
    <xf numFmtId="0" fontId="1" fillId="0" borderId="0"/>
  </cellStyleXfs>
  <cellXfs count="340">
    <xf numFmtId="0" fontId="0" fillId="0" borderId="0" xfId="0"/>
    <xf numFmtId="164" fontId="6" fillId="0" borderId="0" xfId="0" applyNumberFormat="1" applyFont="1" applyAlignment="1"/>
    <xf numFmtId="164" fontId="7" fillId="0" borderId="0" xfId="0" applyNumberFormat="1" applyFont="1" applyAlignment="1"/>
    <xf numFmtId="0" fontId="6" fillId="0" borderId="0" xfId="0" applyFont="1"/>
    <xf numFmtId="49" fontId="8" fillId="24" borderId="10" xfId="0" applyNumberFormat="1" applyFont="1" applyFill="1" applyBorder="1" applyAlignment="1">
      <alignment horizontal="right" wrapText="1"/>
    </xf>
    <xf numFmtId="49" fontId="8" fillId="24" borderId="10" xfId="0" applyNumberFormat="1" applyFont="1" applyFill="1" applyBorder="1" applyAlignment="1">
      <alignment horizontal="center"/>
    </xf>
    <xf numFmtId="0" fontId="8" fillId="0" borderId="0" xfId="0" applyFont="1"/>
    <xf numFmtId="49" fontId="8" fillId="24" borderId="11" xfId="0" applyNumberFormat="1" applyFont="1" applyFill="1" applyBorder="1" applyAlignment="1">
      <alignment horizontal="left"/>
    </xf>
    <xf numFmtId="3" fontId="9" fillId="0" borderId="10" xfId="0" applyNumberFormat="1" applyFont="1" applyBorder="1" applyAlignment="1"/>
    <xf numFmtId="0" fontId="10" fillId="0" borderId="0" xfId="0" applyFont="1"/>
    <xf numFmtId="0" fontId="10" fillId="0" borderId="0" xfId="0" applyFont="1" applyBorder="1"/>
    <xf numFmtId="0" fontId="12" fillId="0" borderId="0" xfId="0" applyFont="1"/>
    <xf numFmtId="3" fontId="10" fillId="0" borderId="12" xfId="0" applyNumberFormat="1" applyFont="1" applyBorder="1" applyAlignment="1"/>
    <xf numFmtId="0" fontId="11" fillId="0" borderId="0" xfId="0" applyFont="1"/>
    <xf numFmtId="3" fontId="12" fillId="0" borderId="13" xfId="0" applyNumberFormat="1" applyFont="1" applyBorder="1"/>
    <xf numFmtId="0" fontId="16" fillId="0" borderId="0" xfId="0" applyFont="1"/>
    <xf numFmtId="3" fontId="12" fillId="0" borderId="12" xfId="0" applyNumberFormat="1" applyFont="1" applyBorder="1"/>
    <xf numFmtId="3" fontId="12" fillId="0" borderId="11" xfId="0" applyNumberFormat="1" applyFont="1" applyBorder="1"/>
    <xf numFmtId="164" fontId="8" fillId="0" borderId="0" xfId="0" applyNumberFormat="1" applyFont="1" applyAlignment="1"/>
    <xf numFmtId="0" fontId="16" fillId="0" borderId="0" xfId="0" applyFont="1" applyBorder="1"/>
    <xf numFmtId="0" fontId="14" fillId="0" borderId="0" xfId="0" applyFont="1"/>
    <xf numFmtId="0" fontId="13" fillId="0" borderId="0" xfId="0" applyFont="1"/>
    <xf numFmtId="3" fontId="11" fillId="0" borderId="13" xfId="0" applyNumberFormat="1" applyFont="1" applyBorder="1" applyAlignment="1"/>
    <xf numFmtId="3" fontId="13" fillId="0" borderId="13" xfId="0" applyNumberFormat="1" applyFont="1" applyBorder="1"/>
    <xf numFmtId="3" fontId="11" fillId="0" borderId="12" xfId="0" applyNumberFormat="1" applyFont="1" applyBorder="1" applyAlignment="1"/>
    <xf numFmtId="0" fontId="17" fillId="0" borderId="0" xfId="0" applyFont="1"/>
    <xf numFmtId="3" fontId="13" fillId="0" borderId="12" xfId="0" applyNumberFormat="1" applyFont="1" applyBorder="1"/>
    <xf numFmtId="3" fontId="7" fillId="0" borderId="10" xfId="0" applyNumberFormat="1" applyFont="1" applyBorder="1"/>
    <xf numFmtId="0" fontId="10" fillId="0" borderId="0" xfId="0" applyFont="1" applyProtection="1">
      <protection locked="0"/>
    </xf>
    <xf numFmtId="0" fontId="19" fillId="0" borderId="0" xfId="0" applyFont="1" applyProtection="1">
      <protection locked="0"/>
    </xf>
    <xf numFmtId="49" fontId="6" fillId="0" borderId="0" xfId="0" applyNumberFormat="1" applyFont="1" applyAlignment="1"/>
    <xf numFmtId="3" fontId="7" fillId="0" borderId="11" xfId="0" applyNumberFormat="1" applyFont="1" applyBorder="1"/>
    <xf numFmtId="3" fontId="8" fillId="0" borderId="11" xfId="0" applyNumberFormat="1" applyFont="1" applyFill="1" applyBorder="1"/>
    <xf numFmtId="3" fontId="20" fillId="0" borderId="11" xfId="0" applyNumberFormat="1" applyFont="1" applyBorder="1"/>
    <xf numFmtId="3" fontId="20" fillId="0" borderId="10" xfId="0" applyNumberFormat="1" applyFont="1" applyBorder="1"/>
    <xf numFmtId="3" fontId="13" fillId="0" borderId="11" xfId="0" applyNumberFormat="1" applyFont="1" applyBorder="1"/>
    <xf numFmtId="3" fontId="10" fillId="0" borderId="10" xfId="0" applyNumberFormat="1" applyFont="1" applyFill="1" applyBorder="1"/>
    <xf numFmtId="3" fontId="21" fillId="0" borderId="11" xfId="0" applyNumberFormat="1" applyFont="1" applyBorder="1"/>
    <xf numFmtId="3" fontId="10" fillId="0" borderId="12" xfId="0" applyNumberFormat="1" applyFont="1" applyFill="1" applyBorder="1"/>
    <xf numFmtId="3" fontId="21" fillId="0" borderId="12" xfId="0" applyNumberFormat="1" applyFont="1" applyBorder="1"/>
    <xf numFmtId="3" fontId="13" fillId="0" borderId="10" xfId="0" applyNumberFormat="1" applyFont="1" applyBorder="1"/>
    <xf numFmtId="3" fontId="21" fillId="0" borderId="10" xfId="0" applyNumberFormat="1" applyFont="1" applyBorder="1"/>
    <xf numFmtId="3" fontId="10" fillId="0" borderId="13" xfId="0" applyNumberFormat="1" applyFont="1" applyFill="1" applyBorder="1"/>
    <xf numFmtId="3" fontId="21" fillId="0" borderId="13" xfId="0" applyNumberFormat="1" applyFont="1" applyBorder="1"/>
    <xf numFmtId="3" fontId="10" fillId="0" borderId="11" xfId="0" applyNumberFormat="1" applyFont="1" applyFill="1" applyBorder="1"/>
    <xf numFmtId="3" fontId="10" fillId="0" borderId="0" xfId="0" applyNumberFormat="1" applyFont="1" applyFill="1" applyBorder="1"/>
    <xf numFmtId="3" fontId="18" fillId="0" borderId="10" xfId="0" applyNumberFormat="1" applyFont="1" applyBorder="1"/>
    <xf numFmtId="3" fontId="18" fillId="0" borderId="12" xfId="0" applyNumberFormat="1" applyFont="1" applyBorder="1"/>
    <xf numFmtId="3" fontId="18" fillId="0" borderId="13" xfId="0" applyNumberFormat="1" applyFont="1" applyBorder="1"/>
    <xf numFmtId="3" fontId="18" fillId="0" borderId="11" xfId="0" applyNumberFormat="1" applyFont="1" applyBorder="1"/>
    <xf numFmtId="3" fontId="10" fillId="0" borderId="0" xfId="0" applyNumberFormat="1" applyFont="1" applyFill="1"/>
    <xf numFmtId="0" fontId="10" fillId="0" borderId="0" xfId="0" applyFont="1" applyFill="1"/>
    <xf numFmtId="0" fontId="4" fillId="0" borderId="0" xfId="0" applyFont="1"/>
    <xf numFmtId="0" fontId="6" fillId="0" borderId="0" xfId="0" applyFont="1" applyFill="1"/>
    <xf numFmtId="0" fontId="8" fillId="0" borderId="0" xfId="0" applyFont="1" applyFill="1"/>
    <xf numFmtId="3" fontId="8" fillId="0" borderId="10" xfId="0" applyNumberFormat="1" applyFont="1" applyFill="1" applyBorder="1"/>
    <xf numFmtId="0" fontId="10" fillId="0" borderId="12" xfId="0" applyFont="1" applyFill="1" applyBorder="1"/>
    <xf numFmtId="0" fontId="10" fillId="0" borderId="13" xfId="0" applyFont="1" applyFill="1" applyBorder="1"/>
    <xf numFmtId="0" fontId="10" fillId="0" borderId="11" xfId="0" applyFont="1" applyFill="1" applyBorder="1"/>
    <xf numFmtId="4" fontId="10" fillId="0" borderId="0" xfId="0" applyNumberFormat="1" applyFont="1" applyFill="1"/>
    <xf numFmtId="4" fontId="10" fillId="0" borderId="0" xfId="0" applyNumberFormat="1" applyFont="1" applyProtection="1">
      <protection locked="0"/>
    </xf>
    <xf numFmtId="0" fontId="7" fillId="0" borderId="0" xfId="0" applyFont="1" applyFill="1"/>
    <xf numFmtId="0" fontId="13" fillId="0" borderId="0" xfId="0" applyFont="1" applyFill="1"/>
    <xf numFmtId="0" fontId="8" fillId="0" borderId="10" xfId="0" applyFont="1" applyFill="1" applyBorder="1"/>
    <xf numFmtId="0" fontId="10" fillId="0" borderId="0" xfId="0" applyFont="1" applyFill="1" applyBorder="1"/>
    <xf numFmtId="3" fontId="10" fillId="0" borderId="15" xfId="0" applyNumberFormat="1" applyFont="1" applyBorder="1" applyAlignment="1"/>
    <xf numFmtId="0" fontId="8" fillId="0" borderId="10" xfId="0" applyFont="1" applyBorder="1"/>
    <xf numFmtId="0" fontId="7" fillId="0" borderId="13" xfId="0" applyFont="1" applyBorder="1" applyProtection="1">
      <protection locked="0"/>
    </xf>
    <xf numFmtId="0" fontId="7" fillId="0" borderId="11" xfId="0" applyFont="1" applyBorder="1"/>
    <xf numFmtId="3" fontId="13" fillId="0" borderId="0" xfId="0" applyNumberFormat="1" applyFont="1" applyBorder="1"/>
    <xf numFmtId="4" fontId="8" fillId="0" borderId="10" xfId="0" applyNumberFormat="1" applyFont="1" applyFill="1" applyBorder="1"/>
    <xf numFmtId="4" fontId="10" fillId="0" borderId="0" xfId="0" applyNumberFormat="1" applyFont="1" applyFill="1" applyBorder="1"/>
    <xf numFmtId="3" fontId="10" fillId="0" borderId="16" xfId="0" applyNumberFormat="1" applyFont="1" applyBorder="1" applyAlignment="1"/>
    <xf numFmtId="49" fontId="8" fillId="24" borderId="10" xfId="0" applyNumberFormat="1" applyFont="1" applyFill="1" applyBorder="1" applyAlignment="1">
      <alignment horizontal="left"/>
    </xf>
    <xf numFmtId="3" fontId="13" fillId="0" borderId="0" xfId="0" applyNumberFormat="1" applyFont="1"/>
    <xf numFmtId="49" fontId="10" fillId="0" borderId="12" xfId="0" applyNumberFormat="1" applyFont="1" applyBorder="1"/>
    <xf numFmtId="49" fontId="11" fillId="0" borderId="12" xfId="0" applyNumberFormat="1" applyFont="1" applyBorder="1" applyAlignment="1">
      <alignment horizontal="left"/>
    </xf>
    <xf numFmtId="49" fontId="10" fillId="0" borderId="15" xfId="0" applyNumberFormat="1" applyFont="1" applyBorder="1"/>
    <xf numFmtId="49" fontId="10" fillId="0" borderId="12" xfId="0" applyNumberFormat="1" applyFont="1" applyBorder="1" applyAlignment="1">
      <alignment horizontal="left"/>
    </xf>
    <xf numFmtId="49" fontId="8" fillId="0" borderId="10" xfId="0" applyNumberFormat="1" applyFont="1" applyBorder="1"/>
    <xf numFmtId="49" fontId="9" fillId="0" borderId="10" xfId="0" applyNumberFormat="1" applyFont="1" applyBorder="1" applyAlignment="1">
      <alignment horizontal="left"/>
    </xf>
    <xf numFmtId="49" fontId="13" fillId="0" borderId="12" xfId="0" applyNumberFormat="1" applyFont="1" applyBorder="1" applyAlignment="1">
      <alignment horizontal="left"/>
    </xf>
    <xf numFmtId="49" fontId="12" fillId="0" borderId="12" xfId="0" applyNumberFormat="1" applyFont="1" applyBorder="1" applyAlignment="1">
      <alignment horizontal="left"/>
    </xf>
    <xf numFmtId="49" fontId="18" fillId="0" borderId="12" xfId="0" applyNumberFormat="1" applyFont="1" applyBorder="1" applyAlignment="1">
      <alignment horizontal="left"/>
    </xf>
    <xf numFmtId="49" fontId="13" fillId="0" borderId="12" xfId="0" applyNumberFormat="1" applyFont="1" applyBorder="1"/>
    <xf numFmtId="49" fontId="10" fillId="0" borderId="0" xfId="0" applyNumberFormat="1" applyFont="1"/>
    <xf numFmtId="49" fontId="15" fillId="0" borderId="12" xfId="0" applyNumberFormat="1" applyFont="1" applyBorder="1" applyAlignment="1">
      <alignment vertical="center"/>
    </xf>
    <xf numFmtId="49" fontId="15" fillId="0" borderId="11" xfId="0" applyNumberFormat="1" applyFont="1" applyBorder="1" applyAlignment="1">
      <alignment vertical="center"/>
    </xf>
    <xf numFmtId="49" fontId="15" fillId="0" borderId="12" xfId="0" applyNumberFormat="1" applyFont="1" applyBorder="1" applyAlignment="1">
      <alignment vertical="top" wrapText="1"/>
    </xf>
    <xf numFmtId="49" fontId="15" fillId="0" borderId="0" xfId="0" applyNumberFormat="1" applyFont="1" applyBorder="1" applyAlignment="1">
      <alignment vertical="center"/>
    </xf>
    <xf numFmtId="49" fontId="16" fillId="0" borderId="13" xfId="0" applyNumberFormat="1" applyFont="1" applyBorder="1" applyAlignment="1">
      <alignment horizontal="justify" vertical="top" wrapText="1"/>
    </xf>
    <xf numFmtId="49" fontId="16" fillId="0" borderId="12" xfId="0" applyNumberFormat="1" applyFont="1" applyBorder="1" applyAlignment="1">
      <alignment horizontal="justify" vertical="top" wrapText="1"/>
    </xf>
    <xf numFmtId="49" fontId="16" fillId="0" borderId="11" xfId="0" applyNumberFormat="1" applyFont="1" applyBorder="1" applyAlignment="1">
      <alignment horizontal="justify" vertical="top" wrapText="1"/>
    </xf>
    <xf numFmtId="3" fontId="22" fillId="0" borderId="10" xfId="0" applyNumberFormat="1" applyFont="1" applyFill="1" applyBorder="1" applyAlignment="1">
      <alignment horizontal="center"/>
    </xf>
    <xf numFmtId="3" fontId="22" fillId="0" borderId="14" xfId="0" applyNumberFormat="1" applyFont="1" applyFill="1" applyBorder="1" applyAlignment="1">
      <alignment horizontal="center"/>
    </xf>
    <xf numFmtId="49" fontId="12" fillId="0" borderId="13" xfId="0" applyNumberFormat="1" applyFont="1" applyBorder="1" applyAlignment="1">
      <alignment horizontal="left"/>
    </xf>
    <xf numFmtId="49" fontId="13" fillId="0" borderId="11" xfId="0" applyNumberFormat="1" applyFont="1" applyBorder="1"/>
    <xf numFmtId="0" fontId="14" fillId="0" borderId="0" xfId="0" applyFont="1" applyBorder="1"/>
    <xf numFmtId="3" fontId="7" fillId="0" borderId="10" xfId="0" applyNumberFormat="1" applyFont="1" applyBorder="1" applyAlignment="1"/>
    <xf numFmtId="3" fontId="7" fillId="24" borderId="10" xfId="0" applyNumberFormat="1" applyFont="1" applyFill="1" applyBorder="1" applyAlignment="1">
      <alignment horizontal="right"/>
    </xf>
    <xf numFmtId="3" fontId="12" fillId="0" borderId="17" xfId="0" applyNumberFormat="1" applyFont="1" applyBorder="1"/>
    <xf numFmtId="3" fontId="10" fillId="0" borderId="12" xfId="0" applyNumberFormat="1" applyFont="1" applyBorder="1"/>
    <xf numFmtId="3" fontId="10" fillId="0" borderId="11" xfId="0" applyNumberFormat="1" applyFont="1" applyBorder="1"/>
    <xf numFmtId="49" fontId="23" fillId="0" borderId="12" xfId="0" applyNumberFormat="1" applyFont="1" applyBorder="1" applyAlignment="1">
      <alignment vertical="center"/>
    </xf>
    <xf numFmtId="3" fontId="24" fillId="0" borderId="12" xfId="0" applyNumberFormat="1" applyFont="1" applyBorder="1"/>
    <xf numFmtId="49" fontId="23" fillId="0" borderId="18" xfId="0" applyNumberFormat="1" applyFont="1" applyBorder="1" applyAlignment="1">
      <alignment vertical="center"/>
    </xf>
    <xf numFmtId="3" fontId="24" fillId="0" borderId="19" xfId="0" applyNumberFormat="1" applyFont="1" applyBorder="1"/>
    <xf numFmtId="49" fontId="23" fillId="0" borderId="0" xfId="0" applyNumberFormat="1" applyFont="1" applyBorder="1" applyAlignment="1">
      <alignment vertical="center"/>
    </xf>
    <xf numFmtId="3" fontId="23" fillId="0" borderId="0" xfId="0" applyNumberFormat="1" applyFont="1" applyBorder="1"/>
    <xf numFmtId="49" fontId="15" fillId="0" borderId="20" xfId="0" applyNumberFormat="1" applyFont="1" applyBorder="1" applyAlignment="1">
      <alignment vertical="center"/>
    </xf>
    <xf numFmtId="3" fontId="12" fillId="0" borderId="2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23" fillId="0" borderId="10" xfId="0" applyNumberFormat="1" applyFont="1" applyBorder="1" applyAlignment="1">
      <alignment vertical="center"/>
    </xf>
    <xf numFmtId="0" fontId="8" fillId="0" borderId="10" xfId="0" applyFont="1" applyBorder="1" applyAlignment="1">
      <alignment horizontal="center"/>
    </xf>
    <xf numFmtId="3" fontId="11" fillId="0" borderId="16" xfId="0" applyNumberFormat="1" applyFont="1" applyBorder="1"/>
    <xf numFmtId="3" fontId="8" fillId="0" borderId="10" xfId="0" applyNumberFormat="1" applyFont="1" applyBorder="1"/>
    <xf numFmtId="3" fontId="10" fillId="0" borderId="16" xfId="0" applyNumberFormat="1" applyFont="1" applyBorder="1"/>
    <xf numFmtId="3" fontId="12" fillId="0" borderId="16" xfId="0" applyNumberFormat="1" applyFont="1" applyBorder="1"/>
    <xf numFmtId="3" fontId="15" fillId="0" borderId="16" xfId="0" applyNumberFormat="1" applyFont="1" applyBorder="1"/>
    <xf numFmtId="3" fontId="7" fillId="0" borderId="16" xfId="0" applyNumberFormat="1" applyFont="1" applyBorder="1"/>
    <xf numFmtId="3" fontId="10" fillId="0" borderId="10" xfId="0" applyNumberFormat="1" applyFont="1" applyBorder="1"/>
    <xf numFmtId="3" fontId="11" fillId="0" borderId="12" xfId="0" applyNumberFormat="1" applyFont="1" applyBorder="1"/>
    <xf numFmtId="3" fontId="14" fillId="0" borderId="0" xfId="0" applyNumberFormat="1" applyFont="1"/>
    <xf numFmtId="3" fontId="15" fillId="0" borderId="12" xfId="0" applyNumberFormat="1" applyFont="1" applyBorder="1"/>
    <xf numFmtId="3" fontId="15" fillId="0" borderId="11" xfId="0" applyNumberFormat="1" applyFont="1" applyBorder="1"/>
    <xf numFmtId="3" fontId="14" fillId="0" borderId="10" xfId="0" applyNumberFormat="1" applyFont="1" applyBorder="1"/>
    <xf numFmtId="3" fontId="10" fillId="0" borderId="21" xfId="0" applyNumberFormat="1" applyFont="1" applyBorder="1"/>
    <xf numFmtId="3" fontId="24" fillId="0" borderId="0" xfId="0" applyNumberFormat="1" applyFont="1" applyBorder="1"/>
    <xf numFmtId="3" fontId="7" fillId="0" borderId="0" xfId="0" applyNumberFormat="1" applyFont="1" applyBorder="1"/>
    <xf numFmtId="3" fontId="8" fillId="0" borderId="0" xfId="0" applyNumberFormat="1" applyFont="1" applyFill="1" applyBorder="1"/>
    <xf numFmtId="0" fontId="22" fillId="0" borderId="0" xfId="0" applyFont="1"/>
    <xf numFmtId="3" fontId="10" fillId="0" borderId="0" xfId="0" applyNumberFormat="1" applyFont="1" applyBorder="1"/>
    <xf numFmtId="49" fontId="13" fillId="0" borderId="0" xfId="0" applyNumberFormat="1" applyFont="1" applyBorder="1" applyAlignment="1">
      <alignment horizontal="left"/>
    </xf>
    <xf numFmtId="49" fontId="13" fillId="0" borderId="11" xfId="0" applyNumberFormat="1" applyFont="1" applyBorder="1" applyAlignment="1">
      <alignment horizontal="left"/>
    </xf>
    <xf numFmtId="3" fontId="10" fillId="0" borderId="0" xfId="0" applyNumberFormat="1" applyFont="1" applyProtection="1">
      <protection locked="0"/>
    </xf>
    <xf numFmtId="3" fontId="7" fillId="0" borderId="11" xfId="0" applyNumberFormat="1" applyFont="1" applyFill="1" applyBorder="1"/>
    <xf numFmtId="0" fontId="10" fillId="0" borderId="22" xfId="0" applyFont="1" applyBorder="1"/>
    <xf numFmtId="0" fontId="7" fillId="0" borderId="10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13" fillId="0" borderId="24" xfId="0" applyFont="1" applyBorder="1" applyAlignment="1">
      <alignment vertical="top"/>
    </xf>
    <xf numFmtId="3" fontId="13" fillId="0" borderId="25" xfId="0" applyNumberFormat="1" applyFont="1" applyBorder="1" applyAlignment="1">
      <alignment horizontal="right"/>
    </xf>
    <xf numFmtId="3" fontId="13" fillId="0" borderId="23" xfId="0" applyNumberFormat="1" applyFont="1" applyBorder="1" applyAlignment="1">
      <alignment horizontal="right"/>
    </xf>
    <xf numFmtId="0" fontId="13" fillId="0" borderId="12" xfId="0" applyFont="1" applyBorder="1"/>
    <xf numFmtId="0" fontId="13" fillId="0" borderId="12" xfId="0" applyFont="1" applyFill="1" applyBorder="1" applyAlignment="1">
      <alignment vertical="top"/>
    </xf>
    <xf numFmtId="3" fontId="10" fillId="0" borderId="13" xfId="0" applyNumberFormat="1" applyFont="1" applyBorder="1"/>
    <xf numFmtId="49" fontId="13" fillId="0" borderId="26" xfId="0" applyNumberFormat="1" applyFont="1" applyBorder="1"/>
    <xf numFmtId="3" fontId="10" fillId="0" borderId="26" xfId="0" applyNumberFormat="1" applyFont="1" applyBorder="1" applyAlignment="1"/>
    <xf numFmtId="3" fontId="11" fillId="0" borderId="26" xfId="0" applyNumberFormat="1" applyFont="1" applyBorder="1"/>
    <xf numFmtId="49" fontId="13" fillId="0" borderId="0" xfId="0" applyNumberFormat="1" applyFont="1" applyBorder="1"/>
    <xf numFmtId="3" fontId="10" fillId="0" borderId="0" xfId="0" applyNumberFormat="1" applyFont="1" applyBorder="1" applyAlignment="1"/>
    <xf numFmtId="3" fontId="11" fillId="0" borderId="0" xfId="0" applyNumberFormat="1" applyFont="1" applyBorder="1"/>
    <xf numFmtId="49" fontId="13" fillId="0" borderId="27" xfId="0" applyNumberFormat="1" applyFont="1" applyBorder="1"/>
    <xf numFmtId="3" fontId="10" fillId="0" borderId="27" xfId="0" applyNumberFormat="1" applyFont="1" applyBorder="1" applyAlignment="1"/>
    <xf numFmtId="3" fontId="11" fillId="0" borderId="27" xfId="0" applyNumberFormat="1" applyFont="1" applyBorder="1"/>
    <xf numFmtId="3" fontId="8" fillId="0" borderId="10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right"/>
    </xf>
    <xf numFmtId="3" fontId="8" fillId="0" borderId="10" xfId="0" applyNumberFormat="1" applyFont="1" applyBorder="1" applyAlignment="1">
      <alignment horizontal="right"/>
    </xf>
    <xf numFmtId="3" fontId="10" fillId="0" borderId="16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12" fillId="0" borderId="16" xfId="0" applyNumberFormat="1" applyFont="1" applyBorder="1" applyAlignment="1">
      <alignment horizontal="right"/>
    </xf>
    <xf numFmtId="3" fontId="12" fillId="0" borderId="12" xfId="0" applyNumberFormat="1" applyFont="1" applyBorder="1" applyAlignment="1">
      <alignment horizontal="right"/>
    </xf>
    <xf numFmtId="3" fontId="11" fillId="0" borderId="16" xfId="0" applyNumberFormat="1" applyFont="1" applyBorder="1" applyAlignment="1">
      <alignment horizontal="right"/>
    </xf>
    <xf numFmtId="3" fontId="11" fillId="0" borderId="12" xfId="0" applyNumberFormat="1" applyFont="1" applyBorder="1" applyAlignment="1">
      <alignment horizontal="right"/>
    </xf>
    <xf numFmtId="3" fontId="11" fillId="0" borderId="11" xfId="0" applyNumberFormat="1" applyFont="1" applyBorder="1" applyAlignment="1">
      <alignment horizontal="right"/>
    </xf>
    <xf numFmtId="3" fontId="11" fillId="0" borderId="26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0" fillId="0" borderId="22" xfId="0" applyNumberFormat="1" applyFont="1" applyBorder="1" applyAlignment="1">
      <alignment horizontal="right"/>
    </xf>
    <xf numFmtId="3" fontId="10" fillId="0" borderId="29" xfId="0" applyNumberFormat="1" applyFont="1" applyBorder="1" applyAlignment="1">
      <alignment horizontal="right"/>
    </xf>
    <xf numFmtId="3" fontId="15" fillId="0" borderId="29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7" fillId="0" borderId="13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0" fontId="7" fillId="0" borderId="24" xfId="0" applyFont="1" applyBorder="1" applyAlignment="1">
      <alignment vertical="top"/>
    </xf>
    <xf numFmtId="0" fontId="43" fillId="0" borderId="0" xfId="0" applyFont="1"/>
    <xf numFmtId="0" fontId="0" fillId="0" borderId="11" xfId="0" applyBorder="1" applyAlignment="1">
      <alignment wrapText="1"/>
    </xf>
    <xf numFmtId="0" fontId="8" fillId="0" borderId="10" xfId="0" applyFont="1" applyBorder="1" applyAlignment="1">
      <alignment horizontal="center" wrapText="1"/>
    </xf>
    <xf numFmtId="3" fontId="43" fillId="0" borderId="0" xfId="0" applyNumberFormat="1" applyFont="1"/>
    <xf numFmtId="3" fontId="0" fillId="0" borderId="0" xfId="0" applyNumberFormat="1"/>
    <xf numFmtId="49" fontId="10" fillId="0" borderId="0" xfId="0" applyNumberFormat="1" applyFont="1" applyBorder="1"/>
    <xf numFmtId="49" fontId="10" fillId="0" borderId="21" xfId="0" applyNumberFormat="1" applyFont="1" applyBorder="1"/>
    <xf numFmtId="3" fontId="12" fillId="0" borderId="21" xfId="0" applyNumberFormat="1" applyFont="1" applyBorder="1"/>
    <xf numFmtId="49" fontId="10" fillId="0" borderId="10" xfId="0" applyNumberFormat="1" applyFont="1" applyBorder="1"/>
    <xf numFmtId="49" fontId="17" fillId="0" borderId="10" xfId="0" applyNumberFormat="1" applyFont="1" applyBorder="1" applyAlignment="1">
      <alignment horizontal="left"/>
    </xf>
    <xf numFmtId="49" fontId="10" fillId="0" borderId="29" xfId="0" applyNumberFormat="1" applyFont="1" applyBorder="1"/>
    <xf numFmtId="3" fontId="10" fillId="0" borderId="29" xfId="0" applyNumberFormat="1" applyFont="1" applyBorder="1"/>
    <xf numFmtId="0" fontId="0" fillId="0" borderId="11" xfId="0" applyBorder="1" applyAlignment="1">
      <alignment wrapText="1"/>
    </xf>
    <xf numFmtId="2" fontId="10" fillId="0" borderId="0" xfId="0" applyNumberFormat="1" applyFont="1" applyFill="1"/>
    <xf numFmtId="3" fontId="10" fillId="0" borderId="10" xfId="0" applyNumberFormat="1" applyFont="1" applyBorder="1" applyAlignment="1">
      <alignment horizontal="right"/>
    </xf>
    <xf numFmtId="3" fontId="13" fillId="0" borderId="10" xfId="0" applyNumberFormat="1" applyFont="1" applyBorder="1" applyAlignment="1"/>
    <xf numFmtId="2" fontId="45" fillId="0" borderId="11" xfId="43" applyNumberFormat="1" applyFont="1" applyBorder="1"/>
    <xf numFmtId="2" fontId="45" fillId="0" borderId="13" xfId="43" applyNumberFormat="1" applyFont="1" applyBorder="1"/>
    <xf numFmtId="2" fontId="45" fillId="0" borderId="12" xfId="43" applyNumberFormat="1" applyFont="1" applyBorder="1"/>
    <xf numFmtId="3" fontId="45" fillId="0" borderId="11" xfId="43" applyNumberFormat="1" applyFont="1" applyBorder="1"/>
    <xf numFmtId="3" fontId="45" fillId="0" borderId="12" xfId="43" applyNumberFormat="1" applyFont="1" applyBorder="1"/>
    <xf numFmtId="3" fontId="45" fillId="0" borderId="13" xfId="43" applyNumberFormat="1" applyFont="1" applyBorder="1"/>
    <xf numFmtId="2" fontId="45" fillId="0" borderId="13" xfId="54" applyNumberFormat="1" applyFont="1" applyBorder="1"/>
    <xf numFmtId="2" fontId="45" fillId="0" borderId="12" xfId="54" applyNumberFormat="1" applyFont="1" applyBorder="1"/>
    <xf numFmtId="2" fontId="45" fillId="0" borderId="11" xfId="54" applyNumberFormat="1" applyFont="1" applyBorder="1"/>
    <xf numFmtId="0" fontId="0" fillId="0" borderId="0" xfId="0"/>
    <xf numFmtId="164" fontId="7" fillId="0" borderId="0" xfId="0" applyNumberFormat="1" applyFont="1" applyAlignment="1"/>
    <xf numFmtId="49" fontId="8" fillId="24" borderId="10" xfId="0" applyNumberFormat="1" applyFont="1" applyFill="1" applyBorder="1" applyAlignment="1">
      <alignment horizontal="center"/>
    </xf>
    <xf numFmtId="3" fontId="9" fillId="0" borderId="10" xfId="0" applyNumberFormat="1" applyFont="1" applyBorder="1" applyAlignment="1"/>
    <xf numFmtId="3" fontId="12" fillId="0" borderId="12" xfId="0" applyNumberFormat="1" applyFont="1" applyBorder="1"/>
    <xf numFmtId="3" fontId="12" fillId="0" borderId="11" xfId="0" applyNumberFormat="1" applyFont="1" applyBorder="1"/>
    <xf numFmtId="0" fontId="13" fillId="0" borderId="0" xfId="0" applyFont="1"/>
    <xf numFmtId="49" fontId="8" fillId="24" borderId="14" xfId="0" applyNumberFormat="1" applyFont="1" applyFill="1" applyBorder="1" applyAlignment="1">
      <alignment horizontal="center"/>
    </xf>
    <xf numFmtId="3" fontId="13" fillId="0" borderId="13" xfId="0" applyNumberFormat="1" applyFont="1" applyBorder="1"/>
    <xf numFmtId="3" fontId="13" fillId="0" borderId="12" xfId="0" applyNumberFormat="1" applyFont="1" applyBorder="1"/>
    <xf numFmtId="3" fontId="7" fillId="0" borderId="10" xfId="0" applyNumberFormat="1" applyFont="1" applyBorder="1"/>
    <xf numFmtId="49" fontId="6" fillId="0" borderId="0" xfId="0" applyNumberFormat="1" applyFont="1" applyAlignment="1"/>
    <xf numFmtId="3" fontId="7" fillId="0" borderId="11" xfId="0" applyNumberFormat="1" applyFont="1" applyBorder="1"/>
    <xf numFmtId="3" fontId="8" fillId="0" borderId="11" xfId="0" applyNumberFormat="1" applyFont="1" applyFill="1" applyBorder="1"/>
    <xf numFmtId="3" fontId="20" fillId="0" borderId="11" xfId="0" applyNumberFormat="1" applyFont="1" applyBorder="1"/>
    <xf numFmtId="3" fontId="20" fillId="0" borderId="10" xfId="0" applyNumberFormat="1" applyFont="1" applyBorder="1"/>
    <xf numFmtId="3" fontId="13" fillId="0" borderId="11" xfId="0" applyNumberFormat="1" applyFont="1" applyBorder="1"/>
    <xf numFmtId="3" fontId="10" fillId="0" borderId="10" xfId="0" applyNumberFormat="1" applyFont="1" applyFill="1" applyBorder="1"/>
    <xf numFmtId="3" fontId="21" fillId="0" borderId="11" xfId="0" applyNumberFormat="1" applyFont="1" applyBorder="1"/>
    <xf numFmtId="3" fontId="10" fillId="0" borderId="12" xfId="0" applyNumberFormat="1" applyFont="1" applyFill="1" applyBorder="1"/>
    <xf numFmtId="3" fontId="21" fillId="0" borderId="12" xfId="0" applyNumberFormat="1" applyFont="1" applyBorder="1"/>
    <xf numFmtId="3" fontId="13" fillId="0" borderId="10" xfId="0" applyNumberFormat="1" applyFont="1" applyBorder="1"/>
    <xf numFmtId="3" fontId="21" fillId="0" borderId="10" xfId="0" applyNumberFormat="1" applyFont="1" applyBorder="1"/>
    <xf numFmtId="3" fontId="10" fillId="0" borderId="13" xfId="0" applyNumberFormat="1" applyFont="1" applyFill="1" applyBorder="1"/>
    <xf numFmtId="3" fontId="21" fillId="0" borderId="13" xfId="0" applyNumberFormat="1" applyFont="1" applyBorder="1"/>
    <xf numFmtId="3" fontId="10" fillId="0" borderId="11" xfId="0" applyNumberFormat="1" applyFont="1" applyFill="1" applyBorder="1"/>
    <xf numFmtId="3" fontId="10" fillId="0" borderId="0" xfId="0" applyNumberFormat="1" applyFont="1" applyFill="1" applyBorder="1"/>
    <xf numFmtId="3" fontId="18" fillId="0" borderId="10" xfId="0" applyNumberFormat="1" applyFont="1" applyBorder="1"/>
    <xf numFmtId="3" fontId="18" fillId="0" borderId="12" xfId="0" applyNumberFormat="1" applyFont="1" applyBorder="1"/>
    <xf numFmtId="3" fontId="18" fillId="0" borderId="13" xfId="0" applyNumberFormat="1" applyFont="1" applyBorder="1"/>
    <xf numFmtId="3" fontId="18" fillId="0" borderId="11" xfId="0" applyNumberFormat="1" applyFont="1" applyBorder="1"/>
    <xf numFmtId="0" fontId="6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13" fillId="0" borderId="0" xfId="0" applyFont="1" applyFill="1"/>
    <xf numFmtId="0" fontId="8" fillId="0" borderId="10" xfId="0" applyFont="1" applyFill="1" applyBorder="1"/>
    <xf numFmtId="0" fontId="10" fillId="0" borderId="0" xfId="0" applyFont="1" applyFill="1" applyBorder="1"/>
    <xf numFmtId="3" fontId="13" fillId="0" borderId="0" xfId="0" applyNumberFormat="1" applyFont="1" applyBorder="1"/>
    <xf numFmtId="3" fontId="21" fillId="0" borderId="0" xfId="0" applyNumberFormat="1" applyFont="1" applyBorder="1"/>
    <xf numFmtId="3" fontId="13" fillId="0" borderId="0" xfId="0" applyNumberFormat="1" applyFont="1" applyFill="1"/>
    <xf numFmtId="3" fontId="18" fillId="0" borderId="0" xfId="0" applyNumberFormat="1" applyFont="1" applyBorder="1"/>
    <xf numFmtId="3" fontId="10" fillId="0" borderId="12" xfId="0" applyNumberFormat="1" applyFont="1" applyBorder="1"/>
    <xf numFmtId="3" fontId="24" fillId="0" borderId="19" xfId="0" applyNumberFormat="1" applyFont="1" applyBorder="1"/>
    <xf numFmtId="0" fontId="8" fillId="0" borderId="10" xfId="0" applyFont="1" applyBorder="1" applyAlignment="1">
      <alignment horizontal="center"/>
    </xf>
    <xf numFmtId="3" fontId="10" fillId="0" borderId="16" xfId="0" applyNumberFormat="1" applyFont="1" applyBorder="1"/>
    <xf numFmtId="3" fontId="15" fillId="0" borderId="12" xfId="0" applyNumberFormat="1" applyFont="1" applyBorder="1"/>
    <xf numFmtId="3" fontId="15" fillId="0" borderId="11" xfId="0" applyNumberFormat="1" applyFont="1" applyBorder="1"/>
    <xf numFmtId="3" fontId="14" fillId="0" borderId="10" xfId="0" applyNumberFormat="1" applyFont="1" applyBorder="1"/>
    <xf numFmtId="3" fontId="13" fillId="0" borderId="25" xfId="0" applyNumberFormat="1" applyFont="1" applyBorder="1" applyAlignment="1">
      <alignment horizontal="right"/>
    </xf>
    <xf numFmtId="3" fontId="13" fillId="0" borderId="23" xfId="0" applyNumberFormat="1" applyFont="1" applyBorder="1" applyAlignment="1">
      <alignment horizontal="right"/>
    </xf>
    <xf numFmtId="3" fontId="7" fillId="0" borderId="30" xfId="0" applyNumberFormat="1" applyFont="1" applyBorder="1" applyAlignment="1">
      <alignment horizontal="right"/>
    </xf>
    <xf numFmtId="0" fontId="8" fillId="0" borderId="10" xfId="0" applyFont="1" applyBorder="1" applyAlignment="1">
      <alignment horizontal="center" wrapText="1"/>
    </xf>
    <xf numFmtId="3" fontId="8" fillId="0" borderId="0" xfId="0" applyNumberFormat="1" applyFont="1" applyFill="1"/>
    <xf numFmtId="0" fontId="8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8" fillId="0" borderId="28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8" fillId="0" borderId="13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8" fillId="0" borderId="13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1" xfId="0" applyFont="1" applyFill="1" applyBorder="1" applyAlignment="1">
      <alignment wrapText="1"/>
    </xf>
    <xf numFmtId="1" fontId="8" fillId="0" borderId="13" xfId="0" applyNumberFormat="1" applyFont="1" applyFill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8" fillId="0" borderId="12" xfId="0" applyNumberFormat="1" applyFont="1" applyFill="1" applyBorder="1" applyAlignment="1">
      <alignment horizontal="center" wrapText="1"/>
    </xf>
    <xf numFmtId="1" fontId="8" fillId="0" borderId="11" xfId="0" applyNumberFormat="1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1" fontId="45" fillId="0" borderId="13" xfId="54" applyNumberFormat="1" applyFont="1" applyBorder="1"/>
    <xf numFmtId="3" fontId="44" fillId="0" borderId="10" xfId="0" applyNumberFormat="1" applyFont="1" applyFill="1" applyBorder="1"/>
    <xf numFmtId="3" fontId="4" fillId="0" borderId="10" xfId="0" applyNumberFormat="1" applyFont="1" applyFill="1" applyBorder="1"/>
    <xf numFmtId="3" fontId="44" fillId="0" borderId="10" xfId="0" applyNumberFormat="1" applyFont="1" applyFill="1" applyBorder="1"/>
    <xf numFmtId="3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3" fontId="44" fillId="0" borderId="10" xfId="0" applyNumberFormat="1" applyFont="1" applyFill="1" applyBorder="1"/>
    <xf numFmtId="3" fontId="4" fillId="0" borderId="10" xfId="0" applyNumberFormat="1" applyFont="1" applyFill="1" applyBorder="1"/>
    <xf numFmtId="3" fontId="44" fillId="0" borderId="10" xfId="0" applyNumberFormat="1" applyFont="1" applyFill="1" applyBorder="1"/>
    <xf numFmtId="3" fontId="4" fillId="0" borderId="10" xfId="0" applyNumberFormat="1" applyFont="1" applyFill="1" applyBorder="1"/>
    <xf numFmtId="3" fontId="44" fillId="0" borderId="10" xfId="0" applyNumberFormat="1" applyFont="1" applyFill="1" applyBorder="1"/>
    <xf numFmtId="3" fontId="4" fillId="0" borderId="10" xfId="0" applyNumberFormat="1" applyFont="1" applyFill="1" applyBorder="1"/>
    <xf numFmtId="3" fontId="44" fillId="0" borderId="10" xfId="0" applyNumberFormat="1" applyFont="1" applyFill="1" applyBorder="1"/>
    <xf numFmtId="3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1" fontId="44" fillId="0" borderId="10" xfId="0" applyNumberFormat="1" applyFont="1" applyFill="1" applyBorder="1"/>
    <xf numFmtId="1" fontId="4" fillId="0" borderId="10" xfId="0" applyNumberFormat="1" applyFont="1" applyFill="1" applyBorder="1"/>
    <xf numFmtId="1" fontId="44" fillId="0" borderId="10" xfId="0" applyNumberFormat="1" applyFont="1" applyFill="1" applyBorder="1"/>
    <xf numFmtId="1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3" fontId="44" fillId="0" borderId="10" xfId="0" applyNumberFormat="1" applyFont="1" applyFill="1" applyBorder="1"/>
    <xf numFmtId="3" fontId="4" fillId="0" borderId="10" xfId="0" applyNumberFormat="1" applyFont="1" applyFill="1" applyBorder="1"/>
    <xf numFmtId="3" fontId="44" fillId="0" borderId="10" xfId="0" applyNumberFormat="1" applyFont="1" applyFill="1" applyBorder="1"/>
    <xf numFmtId="3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3" fontId="44" fillId="0" borderId="10" xfId="0" applyNumberFormat="1" applyFont="1" applyFill="1" applyBorder="1"/>
    <xf numFmtId="3" fontId="4" fillId="0" borderId="10" xfId="0" applyNumberFormat="1" applyFont="1" applyFill="1" applyBorder="1"/>
    <xf numFmtId="3" fontId="44" fillId="0" borderId="10" xfId="0" applyNumberFormat="1" applyFont="1" applyFill="1" applyBorder="1"/>
    <xf numFmtId="3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4" fontId="44" fillId="0" borderId="10" xfId="0" applyNumberFormat="1" applyFont="1" applyFill="1" applyBorder="1"/>
    <xf numFmtId="4" fontId="4" fillId="0" borderId="10" xfId="0" applyNumberFormat="1" applyFont="1" applyFill="1" applyBorder="1"/>
    <xf numFmtId="3" fontId="45" fillId="0" borderId="13" xfId="54" applyNumberFormat="1" applyFont="1" applyBorder="1"/>
    <xf numFmtId="3" fontId="45" fillId="0" borderId="22" xfId="54" applyNumberFormat="1" applyFont="1" applyBorder="1"/>
    <xf numFmtId="1" fontId="45" fillId="0" borderId="12" xfId="54" applyNumberFormat="1" applyFont="1" applyBorder="1"/>
    <xf numFmtId="3" fontId="45" fillId="0" borderId="12" xfId="54" applyNumberFormat="1" applyFont="1" applyBorder="1"/>
    <xf numFmtId="3" fontId="45" fillId="0" borderId="29" xfId="54" applyNumberFormat="1" applyFont="1" applyBorder="1"/>
    <xf numFmtId="1" fontId="45" fillId="0" borderId="11" xfId="54" applyNumberFormat="1" applyFont="1" applyBorder="1"/>
    <xf numFmtId="3" fontId="45" fillId="0" borderId="11" xfId="54" applyNumberFormat="1" applyFont="1" applyBorder="1"/>
    <xf numFmtId="3" fontId="45" fillId="0" borderId="31" xfId="54" applyNumberFormat="1" applyFont="1" applyBorder="1"/>
    <xf numFmtId="1" fontId="45" fillId="0" borderId="13" xfId="43" applyNumberFormat="1" applyFont="1" applyBorder="1"/>
    <xf numFmtId="1" fontId="45" fillId="0" borderId="12" xfId="43" applyNumberFormat="1" applyFont="1" applyBorder="1"/>
    <xf numFmtId="1" fontId="45" fillId="0" borderId="11" xfId="43" applyNumberFormat="1" applyFont="1" applyBorder="1"/>
  </cellXfs>
  <cellStyles count="5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a 2" xfId="43"/>
    <cellStyle name="Normálna 2 2" xfId="49"/>
    <cellStyle name="Normálna 2 2 2" xfId="53"/>
    <cellStyle name="Normálna 2 2 3" xfId="56"/>
    <cellStyle name="Normálna 2 3" xfId="45"/>
    <cellStyle name="Normálna 2 4" xfId="52"/>
    <cellStyle name="Normálna 2 5" xfId="55"/>
    <cellStyle name="Normálna 3" xfId="44"/>
    <cellStyle name="Normálna 4" xfId="47"/>
    <cellStyle name="Normálna 5" xfId="51"/>
    <cellStyle name="Normálna 6" xfId="50"/>
    <cellStyle name="Normálna 7" xfId="54"/>
    <cellStyle name="normálne 3" xfId="46"/>
    <cellStyle name="normálne 62" xfId="42"/>
    <cellStyle name="Note" xfId="37"/>
    <cellStyle name="Note 2" xfId="48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5" zoomScaleNormal="115" workbookViewId="0">
      <pane xSplit="1" ySplit="3" topLeftCell="I4" activePane="bottomRight" state="frozen"/>
      <selection pane="topRight" activeCell="B1" sqref="B1"/>
      <selection pane="bottomLeft" activeCell="A5" sqref="A5"/>
      <selection pane="bottomRight" activeCell="J102" sqref="J102"/>
    </sheetView>
  </sheetViews>
  <sheetFormatPr defaultColWidth="9.140625" defaultRowHeight="12.75" x14ac:dyDescent="0.2"/>
  <cols>
    <col min="1" max="1" width="53.5703125" style="85" customWidth="1"/>
    <col min="2" max="4" width="8.85546875" style="21" bestFit="1" customWidth="1"/>
    <col min="5" max="7" width="8.85546875" style="9" bestFit="1" customWidth="1"/>
    <col min="8" max="8" width="8.28515625" style="9" bestFit="1" customWidth="1"/>
    <col min="9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0" t="s">
        <v>0</v>
      </c>
      <c r="B1" s="2"/>
      <c r="C1" s="2"/>
      <c r="D1" s="2"/>
    </row>
    <row r="2" spans="1:14" s="6" customFormat="1" ht="12" customHeight="1" x14ac:dyDescent="0.2">
      <c r="A2" s="4"/>
      <c r="B2" s="183" t="s">
        <v>339</v>
      </c>
      <c r="C2" s="183" t="s">
        <v>352</v>
      </c>
      <c r="D2" s="183" t="s">
        <v>353</v>
      </c>
      <c r="E2" s="113" t="s">
        <v>354</v>
      </c>
      <c r="F2" s="183" t="s">
        <v>355</v>
      </c>
      <c r="G2" s="183" t="s">
        <v>356</v>
      </c>
      <c r="H2" s="183" t="s">
        <v>357</v>
      </c>
      <c r="I2" s="183" t="s">
        <v>359</v>
      </c>
      <c r="J2" s="183" t="s">
        <v>362</v>
      </c>
      <c r="K2" s="183"/>
      <c r="L2" s="183"/>
      <c r="M2" s="183"/>
      <c r="N2" s="259" t="s">
        <v>338</v>
      </c>
    </row>
    <row r="3" spans="1:14" ht="12.75" customHeight="1" x14ac:dyDescent="0.2">
      <c r="A3" s="7" t="s">
        <v>1</v>
      </c>
      <c r="B3" s="182"/>
      <c r="C3" s="182"/>
      <c r="D3" s="182"/>
      <c r="E3" s="182"/>
      <c r="F3" s="182"/>
      <c r="G3" s="182"/>
      <c r="H3" s="182"/>
      <c r="I3" s="182"/>
      <c r="J3" s="193"/>
      <c r="K3" s="182"/>
      <c r="L3" s="182"/>
      <c r="M3" s="182"/>
      <c r="N3" s="260"/>
    </row>
    <row r="4" spans="1:14" s="6" customFormat="1" ht="12" customHeight="1" x14ac:dyDescent="0.2">
      <c r="A4" s="189" t="s">
        <v>293</v>
      </c>
      <c r="B4" s="115">
        <v>185323</v>
      </c>
      <c r="C4" s="115">
        <v>181596</v>
      </c>
      <c r="D4" s="115">
        <v>185445</v>
      </c>
      <c r="E4" s="115">
        <v>186057</v>
      </c>
      <c r="F4" s="115">
        <v>184223</v>
      </c>
      <c r="G4" s="115">
        <v>183095</v>
      </c>
      <c r="H4" s="115">
        <v>181870</v>
      </c>
      <c r="I4" s="115">
        <v>181845</v>
      </c>
      <c r="J4" s="115">
        <v>181693</v>
      </c>
      <c r="K4" s="115"/>
      <c r="L4" s="115"/>
      <c r="M4" s="115"/>
      <c r="N4" s="115">
        <f>AVERAGE(B4:M4)</f>
        <v>183460.77777777778</v>
      </c>
    </row>
    <row r="5" spans="1:14" ht="12.75" customHeight="1" x14ac:dyDescent="0.2">
      <c r="A5" s="75" t="s">
        <v>281</v>
      </c>
      <c r="B5" s="101">
        <v>7852</v>
      </c>
      <c r="C5" s="101">
        <v>7888</v>
      </c>
      <c r="D5" s="101">
        <v>8309</v>
      </c>
      <c r="E5" s="101">
        <v>8000</v>
      </c>
      <c r="F5" s="101">
        <v>7400</v>
      </c>
      <c r="G5" s="101">
        <v>7297</v>
      </c>
      <c r="H5" s="101">
        <v>7020</v>
      </c>
      <c r="I5" s="101">
        <v>6906</v>
      </c>
      <c r="J5" s="101">
        <v>6625</v>
      </c>
      <c r="K5" s="101"/>
      <c r="L5" s="101"/>
      <c r="M5" s="101"/>
      <c r="N5" s="120">
        <f t="shared" ref="N5:N68" si="0">AVERAGE(B5:M5)</f>
        <v>7477.4444444444443</v>
      </c>
    </row>
    <row r="6" spans="1:14" ht="12.75" customHeight="1" x14ac:dyDescent="0.2">
      <c r="A6" s="75" t="s">
        <v>280</v>
      </c>
      <c r="B6" s="101">
        <v>4007</v>
      </c>
      <c r="C6" s="101">
        <v>3944</v>
      </c>
      <c r="D6" s="101">
        <v>4117</v>
      </c>
      <c r="E6" s="101">
        <v>4141</v>
      </c>
      <c r="F6" s="101">
        <v>4208</v>
      </c>
      <c r="G6" s="101">
        <v>4168</v>
      </c>
      <c r="H6" s="101">
        <v>4179</v>
      </c>
      <c r="I6" s="101">
        <v>4227</v>
      </c>
      <c r="J6" s="101">
        <v>4278</v>
      </c>
      <c r="K6" s="101"/>
      <c r="L6" s="101"/>
      <c r="M6" s="101"/>
      <c r="N6" s="120">
        <f t="shared" si="0"/>
        <v>4141</v>
      </c>
    </row>
    <row r="7" spans="1:14" ht="12.75" customHeight="1" x14ac:dyDescent="0.2">
      <c r="A7" s="75" t="s">
        <v>284</v>
      </c>
      <c r="B7" s="101">
        <v>126295</v>
      </c>
      <c r="C7" s="101">
        <v>128130</v>
      </c>
      <c r="D7" s="101">
        <v>130953</v>
      </c>
      <c r="E7" s="101">
        <v>131767</v>
      </c>
      <c r="F7" s="101">
        <v>130694</v>
      </c>
      <c r="G7" s="101">
        <v>130385</v>
      </c>
      <c r="H7" s="101">
        <v>129331</v>
      </c>
      <c r="I7" s="101">
        <v>129577</v>
      </c>
      <c r="J7" s="101">
        <v>129793</v>
      </c>
      <c r="K7" s="101"/>
      <c r="L7" s="101"/>
      <c r="M7" s="101"/>
      <c r="N7" s="120">
        <f t="shared" si="0"/>
        <v>129658.33333333333</v>
      </c>
    </row>
    <row r="8" spans="1:14" ht="12.75" customHeight="1" x14ac:dyDescent="0.2">
      <c r="A8" s="75" t="s">
        <v>285</v>
      </c>
      <c r="B8" s="101">
        <v>46638</v>
      </c>
      <c r="C8" s="101">
        <v>48126</v>
      </c>
      <c r="D8" s="101">
        <v>49089</v>
      </c>
      <c r="E8" s="101">
        <v>48779</v>
      </c>
      <c r="F8" s="101">
        <v>47942</v>
      </c>
      <c r="G8" s="101">
        <v>47022</v>
      </c>
      <c r="H8" s="101">
        <v>46789</v>
      </c>
      <c r="I8" s="101">
        <v>47759</v>
      </c>
      <c r="J8" s="101">
        <v>47825</v>
      </c>
      <c r="K8" s="101"/>
      <c r="L8" s="101"/>
      <c r="M8" s="101"/>
      <c r="N8" s="120">
        <f t="shared" si="0"/>
        <v>47774.333333333336</v>
      </c>
    </row>
    <row r="9" spans="1:14" ht="12.75" customHeight="1" x14ac:dyDescent="0.2">
      <c r="A9" s="75" t="s">
        <v>283</v>
      </c>
      <c r="B9" s="101">
        <v>247</v>
      </c>
      <c r="C9" s="101">
        <v>248</v>
      </c>
      <c r="D9" s="101">
        <v>262</v>
      </c>
      <c r="E9" s="101">
        <v>272</v>
      </c>
      <c r="F9" s="101">
        <v>273</v>
      </c>
      <c r="G9" s="101">
        <v>276</v>
      </c>
      <c r="H9" s="101">
        <v>280</v>
      </c>
      <c r="I9" s="101">
        <v>283</v>
      </c>
      <c r="J9" s="101">
        <v>277</v>
      </c>
      <c r="K9" s="101"/>
      <c r="L9" s="101"/>
      <c r="M9" s="101"/>
      <c r="N9" s="120">
        <f t="shared" si="0"/>
        <v>268.66666666666669</v>
      </c>
    </row>
    <row r="10" spans="1:14" s="10" customFormat="1" ht="12.75" customHeight="1" x14ac:dyDescent="0.2">
      <c r="A10" s="75" t="s">
        <v>286</v>
      </c>
      <c r="B10" s="101">
        <v>3589</v>
      </c>
      <c r="C10" s="101">
        <v>3601</v>
      </c>
      <c r="D10" s="101">
        <v>3572</v>
      </c>
      <c r="E10" s="101">
        <v>3535</v>
      </c>
      <c r="F10" s="101">
        <v>3472</v>
      </c>
      <c r="G10" s="101">
        <v>3477</v>
      </c>
      <c r="H10" s="101">
        <v>3421</v>
      </c>
      <c r="I10" s="101">
        <v>3371</v>
      </c>
      <c r="J10" s="101">
        <v>3292</v>
      </c>
      <c r="K10" s="101"/>
      <c r="L10" s="101"/>
      <c r="M10" s="101"/>
      <c r="N10" s="120">
        <f t="shared" si="0"/>
        <v>3481.1111111111113</v>
      </c>
    </row>
    <row r="11" spans="1:14" s="10" customFormat="1" ht="12.75" customHeight="1" x14ac:dyDescent="0.2">
      <c r="A11" s="75" t="s">
        <v>287</v>
      </c>
      <c r="B11" s="101">
        <v>1738</v>
      </c>
      <c r="C11" s="101">
        <v>1729</v>
      </c>
      <c r="D11" s="101">
        <v>1695</v>
      </c>
      <c r="E11" s="101">
        <v>1704</v>
      </c>
      <c r="F11" s="101">
        <v>1714</v>
      </c>
      <c r="G11" s="101">
        <v>1705</v>
      </c>
      <c r="H11" s="101">
        <v>1697</v>
      </c>
      <c r="I11" s="101">
        <v>1702</v>
      </c>
      <c r="J11" s="101">
        <v>1650</v>
      </c>
      <c r="K11" s="101"/>
      <c r="L11" s="101"/>
      <c r="M11" s="101"/>
      <c r="N11" s="120">
        <f t="shared" si="0"/>
        <v>1703.7777777777778</v>
      </c>
    </row>
    <row r="12" spans="1:14" s="10" customFormat="1" ht="12.75" customHeight="1" x14ac:dyDescent="0.2">
      <c r="A12" s="75" t="s">
        <v>288</v>
      </c>
      <c r="B12" s="101">
        <v>1524</v>
      </c>
      <c r="C12" s="101">
        <v>1527</v>
      </c>
      <c r="D12" s="101">
        <v>1556</v>
      </c>
      <c r="E12" s="101">
        <v>1579</v>
      </c>
      <c r="F12" s="101">
        <v>1610</v>
      </c>
      <c r="G12" s="101">
        <v>1625</v>
      </c>
      <c r="H12" s="101">
        <f>687+910</f>
        <v>1597</v>
      </c>
      <c r="I12" s="101">
        <v>1567</v>
      </c>
      <c r="J12" s="101">
        <v>1529</v>
      </c>
      <c r="K12" s="101"/>
      <c r="L12" s="101"/>
      <c r="M12" s="101"/>
      <c r="N12" s="120">
        <f t="shared" si="0"/>
        <v>1568.2222222222222</v>
      </c>
    </row>
    <row r="13" spans="1:14" s="10" customFormat="1" ht="12.75" customHeight="1" x14ac:dyDescent="0.2">
      <c r="A13" s="75" t="s">
        <v>289</v>
      </c>
      <c r="B13" s="101">
        <v>63510</v>
      </c>
      <c r="C13" s="101">
        <v>63792</v>
      </c>
      <c r="D13" s="101">
        <v>64400</v>
      </c>
      <c r="E13" s="101">
        <v>64288</v>
      </c>
      <c r="F13" s="101">
        <v>63719</v>
      </c>
      <c r="G13" s="101">
        <v>63352</v>
      </c>
      <c r="H13" s="101">
        <v>62470</v>
      </c>
      <c r="I13" s="101">
        <v>61989</v>
      </c>
      <c r="J13" s="101">
        <v>61207</v>
      </c>
      <c r="K13" s="101"/>
      <c r="L13" s="101"/>
      <c r="M13" s="101"/>
      <c r="N13" s="120">
        <f t="shared" si="0"/>
        <v>63191.888888888891</v>
      </c>
    </row>
    <row r="14" spans="1:14" ht="12.75" customHeight="1" x14ac:dyDescent="0.2">
      <c r="A14" s="75" t="s">
        <v>282</v>
      </c>
      <c r="B14" s="101">
        <v>360503</v>
      </c>
      <c r="C14" s="101">
        <v>357114</v>
      </c>
      <c r="D14" s="101">
        <v>363010</v>
      </c>
      <c r="E14" s="101">
        <v>363625</v>
      </c>
      <c r="F14" s="101">
        <v>360235</v>
      </c>
      <c r="G14" s="101">
        <v>358335</v>
      </c>
      <c r="H14" s="101">
        <v>355323</v>
      </c>
      <c r="I14" s="101">
        <v>354494</v>
      </c>
      <c r="J14" s="101">
        <v>353209</v>
      </c>
      <c r="K14" s="101"/>
      <c r="L14" s="101"/>
      <c r="M14" s="101"/>
      <c r="N14" s="120">
        <f t="shared" si="0"/>
        <v>358427.55555555556</v>
      </c>
    </row>
    <row r="15" spans="1:14" ht="12.75" customHeight="1" x14ac:dyDescent="0.2">
      <c r="A15" s="75" t="s">
        <v>152</v>
      </c>
      <c r="B15" s="101">
        <v>126407</v>
      </c>
      <c r="C15" s="101">
        <v>126875</v>
      </c>
      <c r="D15" s="101">
        <v>128218</v>
      </c>
      <c r="E15" s="101">
        <v>128162</v>
      </c>
      <c r="F15" s="101">
        <v>127053</v>
      </c>
      <c r="G15" s="101">
        <v>126532</v>
      </c>
      <c r="H15" s="101">
        <v>125239</v>
      </c>
      <c r="I15" s="101">
        <v>124720</v>
      </c>
      <c r="J15" s="101">
        <v>123885</v>
      </c>
      <c r="K15" s="101"/>
      <c r="L15" s="101"/>
      <c r="M15" s="101"/>
      <c r="N15" s="120">
        <f t="shared" si="0"/>
        <v>126343.44444444444</v>
      </c>
    </row>
    <row r="16" spans="1:14" ht="12.75" customHeight="1" x14ac:dyDescent="0.2">
      <c r="A16" s="75" t="s">
        <v>294</v>
      </c>
      <c r="B16" s="101">
        <v>116098</v>
      </c>
      <c r="C16" s="101">
        <v>116607</v>
      </c>
      <c r="D16" s="101">
        <v>117897</v>
      </c>
      <c r="E16" s="101">
        <v>118010</v>
      </c>
      <c r="F16" s="101">
        <v>117049</v>
      </c>
      <c r="G16" s="101">
        <v>116737</v>
      </c>
      <c r="H16" s="101">
        <v>115701</v>
      </c>
      <c r="I16" s="101">
        <v>115296</v>
      </c>
      <c r="J16" s="101">
        <v>114626</v>
      </c>
      <c r="K16" s="101"/>
      <c r="L16" s="101"/>
      <c r="M16" s="101"/>
      <c r="N16" s="120">
        <f t="shared" si="0"/>
        <v>116446.77777777778</v>
      </c>
    </row>
    <row r="17" spans="1:17" ht="12.75" customHeight="1" x14ac:dyDescent="0.2">
      <c r="A17" s="75" t="s">
        <v>295</v>
      </c>
      <c r="B17" s="101">
        <v>10309</v>
      </c>
      <c r="C17" s="101">
        <v>10268</v>
      </c>
      <c r="D17" s="101">
        <v>10321</v>
      </c>
      <c r="E17" s="101">
        <v>10152</v>
      </c>
      <c r="F17" s="101">
        <v>10004</v>
      </c>
      <c r="G17" s="101">
        <v>9795</v>
      </c>
      <c r="H17" s="101">
        <v>9538</v>
      </c>
      <c r="I17" s="101">
        <v>9424</v>
      </c>
      <c r="J17" s="101">
        <v>9259</v>
      </c>
      <c r="K17" s="101"/>
      <c r="L17" s="101"/>
      <c r="M17" s="101"/>
      <c r="N17" s="120">
        <f t="shared" si="0"/>
        <v>9896.6666666666661</v>
      </c>
    </row>
    <row r="18" spans="1:17" ht="12.75" customHeight="1" x14ac:dyDescent="0.2">
      <c r="A18" s="75" t="s">
        <v>278</v>
      </c>
      <c r="B18" s="101">
        <v>631873</v>
      </c>
      <c r="C18" s="101">
        <v>631597</v>
      </c>
      <c r="D18" s="101">
        <v>627568</v>
      </c>
      <c r="E18" s="101">
        <v>630434</v>
      </c>
      <c r="F18" s="101">
        <v>625606</v>
      </c>
      <c r="G18" s="101">
        <v>623380</v>
      </c>
      <c r="H18" s="101">
        <v>618605</v>
      </c>
      <c r="I18" s="101">
        <v>615245</v>
      </c>
      <c r="J18" s="101">
        <v>612166</v>
      </c>
      <c r="K18" s="101"/>
      <c r="L18" s="101"/>
      <c r="M18" s="101"/>
      <c r="N18" s="120">
        <f t="shared" si="0"/>
        <v>624052.66666666663</v>
      </c>
    </row>
    <row r="19" spans="1:17" ht="12.75" customHeight="1" x14ac:dyDescent="0.2">
      <c r="A19" s="75" t="s">
        <v>290</v>
      </c>
      <c r="B19" s="101">
        <v>356742</v>
      </c>
      <c r="C19" s="101">
        <v>353330</v>
      </c>
      <c r="D19" s="101">
        <v>359364</v>
      </c>
      <c r="E19" s="101">
        <v>360407</v>
      </c>
      <c r="F19" s="101">
        <v>356838</v>
      </c>
      <c r="G19" s="101">
        <v>354445</v>
      </c>
      <c r="H19" s="101">
        <v>351378</v>
      </c>
      <c r="I19" s="101">
        <v>350540</v>
      </c>
      <c r="J19" s="101">
        <v>348574</v>
      </c>
      <c r="K19" s="101"/>
      <c r="L19" s="101"/>
      <c r="M19" s="101"/>
      <c r="N19" s="120">
        <f t="shared" si="0"/>
        <v>354624.22222222225</v>
      </c>
    </row>
    <row r="20" spans="1:17" ht="12.75" customHeight="1" x14ac:dyDescent="0.2">
      <c r="A20" s="75" t="s">
        <v>291</v>
      </c>
      <c r="B20" s="101">
        <v>61607</v>
      </c>
      <c r="C20" s="101">
        <v>60414</v>
      </c>
      <c r="D20" s="101">
        <v>61586</v>
      </c>
      <c r="E20" s="101">
        <v>62589</v>
      </c>
      <c r="F20" s="101">
        <v>63688</v>
      </c>
      <c r="G20" s="101">
        <v>65014</v>
      </c>
      <c r="H20" s="101">
        <v>65417</v>
      </c>
      <c r="I20" s="101">
        <v>64854</v>
      </c>
      <c r="J20" s="101">
        <v>64571</v>
      </c>
      <c r="K20" s="101"/>
      <c r="L20" s="101"/>
      <c r="M20" s="101"/>
      <c r="N20" s="120">
        <f t="shared" si="0"/>
        <v>63304.444444444445</v>
      </c>
    </row>
    <row r="21" spans="1:17" ht="12.75" customHeight="1" x14ac:dyDescent="0.2">
      <c r="A21" s="75" t="s">
        <v>154</v>
      </c>
      <c r="B21" s="101">
        <v>4310</v>
      </c>
      <c r="C21" s="101">
        <v>3943</v>
      </c>
      <c r="D21" s="101">
        <v>3739</v>
      </c>
      <c r="E21" s="101">
        <v>3580</v>
      </c>
      <c r="F21" s="101">
        <v>2852</v>
      </c>
      <c r="G21" s="101">
        <v>2401</v>
      </c>
      <c r="H21" s="101">
        <v>2711</v>
      </c>
      <c r="I21" s="101">
        <v>2849</v>
      </c>
      <c r="J21" s="101">
        <v>2823</v>
      </c>
      <c r="K21" s="101"/>
      <c r="L21" s="101"/>
      <c r="M21" s="101"/>
      <c r="N21" s="120">
        <f t="shared" si="0"/>
        <v>3245.3333333333335</v>
      </c>
    </row>
    <row r="22" spans="1:17" ht="12.75" customHeight="1" x14ac:dyDescent="0.2">
      <c r="A22" s="75" t="s">
        <v>153</v>
      </c>
      <c r="B22" s="101">
        <v>454</v>
      </c>
      <c r="C22" s="101">
        <v>417</v>
      </c>
      <c r="D22" s="101">
        <v>367</v>
      </c>
      <c r="E22" s="101">
        <v>358</v>
      </c>
      <c r="F22" s="101">
        <v>364</v>
      </c>
      <c r="G22" s="101">
        <v>378</v>
      </c>
      <c r="H22" s="101">
        <v>414</v>
      </c>
      <c r="I22" s="101">
        <v>422</v>
      </c>
      <c r="J22" s="101">
        <v>435</v>
      </c>
      <c r="K22" s="101"/>
      <c r="L22" s="101"/>
      <c r="M22" s="101"/>
      <c r="N22" s="120">
        <f t="shared" si="0"/>
        <v>401</v>
      </c>
    </row>
    <row r="23" spans="1:17" ht="12.75" customHeight="1" x14ac:dyDescent="0.2">
      <c r="A23" s="191" t="s">
        <v>167</v>
      </c>
      <c r="B23" s="116">
        <v>69851</v>
      </c>
      <c r="C23" s="101">
        <v>69525</v>
      </c>
      <c r="D23" s="101">
        <v>71079</v>
      </c>
      <c r="E23" s="101">
        <v>71557</v>
      </c>
      <c r="F23" s="101">
        <v>71075</v>
      </c>
      <c r="G23" s="101">
        <v>70812</v>
      </c>
      <c r="H23" s="101">
        <v>70066</v>
      </c>
      <c r="I23" s="101">
        <v>68741</v>
      </c>
      <c r="J23" s="101">
        <v>68840</v>
      </c>
      <c r="K23" s="101"/>
      <c r="L23" s="101"/>
      <c r="M23" s="101"/>
      <c r="N23" s="120">
        <f t="shared" si="0"/>
        <v>70171.777777777781</v>
      </c>
    </row>
    <row r="24" spans="1:17" ht="12.75" customHeight="1" x14ac:dyDescent="0.2">
      <c r="A24" s="75" t="s">
        <v>168</v>
      </c>
      <c r="B24" s="101">
        <v>23660</v>
      </c>
      <c r="C24" s="101">
        <v>18925</v>
      </c>
      <c r="D24" s="101">
        <v>19855</v>
      </c>
      <c r="E24" s="101">
        <v>20013</v>
      </c>
      <c r="F24" s="101">
        <v>19993</v>
      </c>
      <c r="G24" s="101">
        <v>19965</v>
      </c>
      <c r="H24" s="101">
        <v>19947</v>
      </c>
      <c r="I24" s="101">
        <v>19931</v>
      </c>
      <c r="J24" s="101">
        <v>19876</v>
      </c>
      <c r="K24" s="101"/>
      <c r="L24" s="101"/>
      <c r="M24" s="101"/>
      <c r="N24" s="120">
        <f t="shared" si="0"/>
        <v>20240.555555555555</v>
      </c>
    </row>
    <row r="25" spans="1:17" ht="12.75" customHeight="1" x14ac:dyDescent="0.2">
      <c r="A25" s="75" t="s">
        <v>292</v>
      </c>
      <c r="B25" s="101">
        <v>56503</v>
      </c>
      <c r="C25" s="101">
        <v>49911</v>
      </c>
      <c r="D25" s="101">
        <v>51284</v>
      </c>
      <c r="E25" s="101">
        <v>51489</v>
      </c>
      <c r="F25" s="101">
        <v>50293</v>
      </c>
      <c r="G25" s="101">
        <v>49792</v>
      </c>
      <c r="H25" s="101">
        <v>49327</v>
      </c>
      <c r="I25" s="101">
        <v>49190</v>
      </c>
      <c r="J25" s="101">
        <v>49098</v>
      </c>
      <c r="K25" s="101"/>
      <c r="L25" s="101"/>
      <c r="M25" s="101"/>
      <c r="N25" s="120">
        <f t="shared" si="0"/>
        <v>50765.222222222219</v>
      </c>
      <c r="O25" s="13"/>
      <c r="P25" s="13"/>
      <c r="Q25" s="13"/>
    </row>
    <row r="26" spans="1:17" ht="12.75" customHeight="1" x14ac:dyDescent="0.2">
      <c r="A26" s="191" t="s">
        <v>273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20"/>
      <c r="O26" s="13"/>
      <c r="P26" s="13"/>
      <c r="Q26" s="13"/>
    </row>
    <row r="27" spans="1:17" s="11" customFormat="1" ht="12.75" customHeight="1" x14ac:dyDescent="0.2">
      <c r="A27" s="186" t="s">
        <v>274</v>
      </c>
      <c r="B27" s="101">
        <v>82379</v>
      </c>
      <c r="C27" s="101">
        <v>85015</v>
      </c>
      <c r="D27" s="101">
        <v>87922</v>
      </c>
      <c r="E27" s="101">
        <v>89469</v>
      </c>
      <c r="F27" s="101">
        <v>90284</v>
      </c>
      <c r="G27" s="101">
        <v>3833</v>
      </c>
      <c r="H27" s="16">
        <v>2817</v>
      </c>
      <c r="I27" s="16">
        <v>80010</v>
      </c>
      <c r="J27" s="16">
        <v>85479</v>
      </c>
      <c r="K27" s="16"/>
      <c r="L27" s="16"/>
      <c r="M27" s="16"/>
      <c r="N27" s="120">
        <f t="shared" si="0"/>
        <v>67467.555555555562</v>
      </c>
      <c r="O27" s="25"/>
      <c r="P27" s="25"/>
      <c r="Q27" s="25"/>
    </row>
    <row r="28" spans="1:17" ht="12.75" customHeight="1" x14ac:dyDescent="0.2">
      <c r="A28" s="75" t="s">
        <v>275</v>
      </c>
      <c r="B28" s="101">
        <v>9783</v>
      </c>
      <c r="C28" s="101">
        <v>10242</v>
      </c>
      <c r="D28" s="101">
        <v>10668</v>
      </c>
      <c r="E28" s="101">
        <v>10723</v>
      </c>
      <c r="F28" s="101">
        <v>10930</v>
      </c>
      <c r="G28" s="101">
        <v>10932</v>
      </c>
      <c r="H28" s="101">
        <v>10717</v>
      </c>
      <c r="I28" s="101">
        <v>10743</v>
      </c>
      <c r="J28" s="101">
        <v>11184</v>
      </c>
      <c r="K28" s="101"/>
      <c r="L28" s="101"/>
      <c r="M28" s="101"/>
      <c r="N28" s="120">
        <f t="shared" si="0"/>
        <v>10658</v>
      </c>
      <c r="O28" s="25"/>
      <c r="P28" s="25"/>
      <c r="Q28" s="25"/>
    </row>
    <row r="29" spans="1:17" s="11" customFormat="1" ht="12.75" customHeight="1" x14ac:dyDescent="0.2">
      <c r="A29" s="75" t="s">
        <v>276</v>
      </c>
      <c r="B29" s="101">
        <v>79</v>
      </c>
      <c r="C29" s="101">
        <v>85</v>
      </c>
      <c r="D29" s="101">
        <v>87</v>
      </c>
      <c r="E29" s="101">
        <v>90</v>
      </c>
      <c r="F29" s="101">
        <v>91</v>
      </c>
      <c r="G29" s="101">
        <v>91</v>
      </c>
      <c r="H29" s="16">
        <v>90</v>
      </c>
      <c r="I29" s="16">
        <v>90</v>
      </c>
      <c r="J29" s="16">
        <v>91</v>
      </c>
      <c r="K29" s="16"/>
      <c r="L29" s="16"/>
      <c r="M29" s="16"/>
      <c r="N29" s="120">
        <f t="shared" si="0"/>
        <v>88.222222222222229</v>
      </c>
      <c r="O29" s="13"/>
      <c r="P29" s="13"/>
      <c r="Q29" s="13"/>
    </row>
    <row r="30" spans="1:17" s="11" customFormat="1" ht="12.75" customHeight="1" x14ac:dyDescent="0.2">
      <c r="A30" s="187" t="s">
        <v>277</v>
      </c>
      <c r="B30" s="126">
        <v>0</v>
      </c>
      <c r="C30" s="126">
        <v>82489</v>
      </c>
      <c r="D30" s="126">
        <v>0</v>
      </c>
      <c r="E30" s="126">
        <v>0</v>
      </c>
      <c r="F30" s="126">
        <v>0</v>
      </c>
      <c r="G30" s="126">
        <v>0</v>
      </c>
      <c r="H30" s="188">
        <v>0</v>
      </c>
      <c r="I30" s="188">
        <v>0</v>
      </c>
      <c r="J30" s="188">
        <v>82590</v>
      </c>
      <c r="K30" s="188"/>
      <c r="L30" s="188"/>
      <c r="M30" s="188"/>
      <c r="N30" s="120">
        <f t="shared" si="0"/>
        <v>18342.111111111109</v>
      </c>
      <c r="O30" s="13"/>
      <c r="P30" s="13"/>
      <c r="Q30" s="13"/>
    </row>
    <row r="31" spans="1:17" s="11" customFormat="1" ht="12.75" customHeight="1" x14ac:dyDescent="0.2">
      <c r="A31" s="75" t="s">
        <v>270</v>
      </c>
      <c r="B31" s="16">
        <v>229</v>
      </c>
      <c r="C31" s="16">
        <v>260</v>
      </c>
      <c r="D31" s="16">
        <v>246</v>
      </c>
      <c r="E31" s="16">
        <v>270</v>
      </c>
      <c r="F31" s="16">
        <v>245</v>
      </c>
      <c r="G31" s="16">
        <v>252</v>
      </c>
      <c r="H31" s="16">
        <v>240</v>
      </c>
      <c r="I31" s="16">
        <v>245</v>
      </c>
      <c r="J31" s="16">
        <v>221</v>
      </c>
      <c r="K31" s="16"/>
      <c r="L31" s="16"/>
      <c r="M31" s="16"/>
      <c r="N31" s="120">
        <f t="shared" si="0"/>
        <v>245.33333333333334</v>
      </c>
      <c r="O31" s="9"/>
      <c r="P31" s="9"/>
      <c r="Q31" s="9"/>
    </row>
    <row r="32" spans="1:17" s="20" customFormat="1" ht="12.75" customHeight="1" x14ac:dyDescent="0.2">
      <c r="A32" s="190" t="s">
        <v>296</v>
      </c>
      <c r="B32" s="115">
        <v>8865</v>
      </c>
      <c r="C32" s="115">
        <v>9004</v>
      </c>
      <c r="D32" s="115">
        <v>9091</v>
      </c>
      <c r="E32" s="115">
        <v>9049</v>
      </c>
      <c r="F32" s="115">
        <v>9096</v>
      </c>
      <c r="G32" s="115">
        <v>9203</v>
      </c>
      <c r="H32" s="125">
        <v>9155</v>
      </c>
      <c r="I32" s="125">
        <v>9120</v>
      </c>
      <c r="J32" s="125">
        <v>9191</v>
      </c>
      <c r="K32" s="125"/>
      <c r="L32" s="125"/>
      <c r="M32" s="125"/>
      <c r="N32" s="115">
        <f t="shared" si="0"/>
        <v>9086</v>
      </c>
      <c r="O32" s="6"/>
      <c r="P32" s="6"/>
      <c r="Q32" s="6"/>
    </row>
    <row r="33" spans="1:17" ht="12.75" customHeight="1" x14ac:dyDescent="0.2">
      <c r="A33" s="76" t="s">
        <v>169</v>
      </c>
      <c r="B33" s="16">
        <v>8118</v>
      </c>
      <c r="C33" s="16">
        <v>8258</v>
      </c>
      <c r="D33" s="16">
        <v>8346</v>
      </c>
      <c r="E33" s="16">
        <v>8313</v>
      </c>
      <c r="F33" s="16">
        <v>8370</v>
      </c>
      <c r="G33" s="16">
        <v>8472</v>
      </c>
      <c r="H33" s="101">
        <v>8430</v>
      </c>
      <c r="I33" s="101">
        <v>8414</v>
      </c>
      <c r="J33" s="101">
        <v>8484</v>
      </c>
      <c r="K33" s="101"/>
      <c r="L33" s="101"/>
      <c r="M33" s="101"/>
      <c r="N33" s="120">
        <f t="shared" si="0"/>
        <v>8356.1111111111113</v>
      </c>
    </row>
    <row r="34" spans="1:17" ht="12.75" customHeight="1" x14ac:dyDescent="0.2">
      <c r="A34" s="76" t="s">
        <v>170</v>
      </c>
      <c r="B34" s="16">
        <v>747</v>
      </c>
      <c r="C34" s="16">
        <v>746</v>
      </c>
      <c r="D34" s="16">
        <v>745</v>
      </c>
      <c r="E34" s="16">
        <v>736</v>
      </c>
      <c r="F34" s="16">
        <v>726</v>
      </c>
      <c r="G34" s="16">
        <v>731</v>
      </c>
      <c r="H34" s="101">
        <v>725</v>
      </c>
      <c r="I34" s="101">
        <v>706</v>
      </c>
      <c r="J34" s="101">
        <v>707</v>
      </c>
      <c r="K34" s="101"/>
      <c r="L34" s="101"/>
      <c r="M34" s="101"/>
      <c r="N34" s="120">
        <f t="shared" si="0"/>
        <v>729.88888888888891</v>
      </c>
      <c r="O34" s="10"/>
      <c r="P34" s="10"/>
      <c r="Q34" s="10"/>
    </row>
    <row r="35" spans="1:17" ht="12.75" customHeight="1" x14ac:dyDescent="0.2">
      <c r="A35" s="76" t="s">
        <v>171</v>
      </c>
      <c r="B35" s="16">
        <v>12121</v>
      </c>
      <c r="C35" s="16">
        <v>12342</v>
      </c>
      <c r="D35" s="16">
        <v>12467</v>
      </c>
      <c r="E35" s="16">
        <v>12428</v>
      </c>
      <c r="F35" s="16">
        <v>12495</v>
      </c>
      <c r="G35" s="16">
        <v>12656</v>
      </c>
      <c r="H35" s="101">
        <v>12597</v>
      </c>
      <c r="I35" s="101">
        <v>12614</v>
      </c>
      <c r="J35" s="101">
        <v>12746</v>
      </c>
      <c r="K35" s="101"/>
      <c r="L35" s="101"/>
      <c r="M35" s="101"/>
      <c r="N35" s="120">
        <f t="shared" si="0"/>
        <v>12496.222222222223</v>
      </c>
      <c r="O35" s="6"/>
      <c r="P35" s="6"/>
      <c r="Q35" s="6"/>
    </row>
    <row r="36" spans="1:17" ht="12.75" customHeight="1" x14ac:dyDescent="0.2">
      <c r="A36" s="76" t="s">
        <v>172</v>
      </c>
      <c r="B36" s="16">
        <v>1272</v>
      </c>
      <c r="C36" s="16">
        <v>1263</v>
      </c>
      <c r="D36" s="16">
        <v>1247</v>
      </c>
      <c r="E36" s="16">
        <v>1228</v>
      </c>
      <c r="F36" s="16">
        <v>1216</v>
      </c>
      <c r="G36" s="16">
        <v>1219</v>
      </c>
      <c r="H36" s="101">
        <v>1219</v>
      </c>
      <c r="I36" s="101">
        <v>1189</v>
      </c>
      <c r="J36" s="101">
        <v>1209</v>
      </c>
      <c r="K36" s="101"/>
      <c r="L36" s="101"/>
      <c r="M36" s="101"/>
      <c r="N36" s="120">
        <f t="shared" si="0"/>
        <v>1229.1111111111111</v>
      </c>
    </row>
    <row r="37" spans="1:17" ht="12.75" customHeight="1" x14ac:dyDescent="0.2">
      <c r="A37" s="190" t="s">
        <v>297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15"/>
      <c r="O37" s="13"/>
      <c r="P37" s="13"/>
      <c r="Q37" s="13"/>
    </row>
    <row r="38" spans="1:17" s="13" customFormat="1" ht="12.75" customHeight="1" x14ac:dyDescent="0.2">
      <c r="A38" s="95" t="s">
        <v>311</v>
      </c>
      <c r="B38" s="121">
        <v>4216</v>
      </c>
      <c r="C38" s="121">
        <v>4975</v>
      </c>
      <c r="D38" s="121">
        <v>4469</v>
      </c>
      <c r="E38" s="121">
        <v>4297</v>
      </c>
      <c r="F38" s="121">
        <v>4642</v>
      </c>
      <c r="G38" s="121">
        <v>4840</v>
      </c>
      <c r="H38" s="121">
        <v>4345</v>
      </c>
      <c r="I38" s="121">
        <v>5225</v>
      </c>
      <c r="J38" s="121">
        <v>5105</v>
      </c>
      <c r="K38" s="121"/>
      <c r="L38" s="121"/>
      <c r="M38" s="121"/>
      <c r="N38" s="120">
        <f t="shared" si="0"/>
        <v>4679.333333333333</v>
      </c>
    </row>
    <row r="39" spans="1:17" s="25" customFormat="1" ht="12.75" customHeight="1" x14ac:dyDescent="0.2">
      <c r="A39" s="82" t="s">
        <v>309</v>
      </c>
      <c r="B39" s="101">
        <v>3596</v>
      </c>
      <c r="C39" s="101">
        <v>4566</v>
      </c>
      <c r="D39" s="101">
        <v>4006</v>
      </c>
      <c r="E39" s="101">
        <v>3872</v>
      </c>
      <c r="F39" s="101">
        <v>4150</v>
      </c>
      <c r="G39" s="101">
        <v>4325</v>
      </c>
      <c r="H39" s="101">
        <v>3795</v>
      </c>
      <c r="I39" s="101">
        <v>4217</v>
      </c>
      <c r="J39" s="101">
        <v>4862</v>
      </c>
      <c r="K39" s="101"/>
      <c r="L39" s="101"/>
      <c r="M39" s="101"/>
      <c r="N39" s="120">
        <f t="shared" si="0"/>
        <v>4154.333333333333</v>
      </c>
      <c r="O39" s="13"/>
      <c r="P39" s="13"/>
      <c r="Q39" s="13"/>
    </row>
    <row r="40" spans="1:17" s="25" customFormat="1" ht="12.75" customHeight="1" x14ac:dyDescent="0.2">
      <c r="A40" s="83" t="s">
        <v>184</v>
      </c>
      <c r="B40" s="101">
        <v>44</v>
      </c>
      <c r="C40" s="101">
        <v>85</v>
      </c>
      <c r="D40" s="101">
        <v>64</v>
      </c>
      <c r="E40" s="101">
        <v>63</v>
      </c>
      <c r="F40" s="101">
        <v>71</v>
      </c>
      <c r="G40" s="101">
        <v>64</v>
      </c>
      <c r="H40" s="101">
        <v>57</v>
      </c>
      <c r="I40" s="101">
        <v>75</v>
      </c>
      <c r="J40" s="101">
        <v>68</v>
      </c>
      <c r="K40" s="101"/>
      <c r="L40" s="101"/>
      <c r="M40" s="101"/>
      <c r="N40" s="120">
        <f t="shared" si="0"/>
        <v>65.666666666666671</v>
      </c>
      <c r="O40" s="13"/>
      <c r="P40" s="13"/>
      <c r="Q40" s="13"/>
    </row>
    <row r="41" spans="1:17" s="13" customFormat="1" ht="12.75" customHeight="1" x14ac:dyDescent="0.2">
      <c r="A41" s="82" t="s">
        <v>302</v>
      </c>
      <c r="B41" s="101">
        <v>12</v>
      </c>
      <c r="C41" s="101">
        <v>26</v>
      </c>
      <c r="D41" s="101">
        <v>8</v>
      </c>
      <c r="E41" s="101">
        <v>9</v>
      </c>
      <c r="F41" s="101">
        <v>9</v>
      </c>
      <c r="G41" s="101">
        <v>13</v>
      </c>
      <c r="H41" s="101">
        <v>15</v>
      </c>
      <c r="I41" s="101">
        <v>14</v>
      </c>
      <c r="J41" s="101">
        <v>7</v>
      </c>
      <c r="K41" s="101"/>
      <c r="L41" s="101"/>
      <c r="M41" s="101"/>
      <c r="N41" s="120">
        <f t="shared" si="0"/>
        <v>12.555555555555555</v>
      </c>
    </row>
    <row r="42" spans="1:17" s="13" customFormat="1" ht="12.75" customHeight="1" x14ac:dyDescent="0.2">
      <c r="A42" s="82" t="s">
        <v>301</v>
      </c>
      <c r="B42" s="101">
        <v>4060</v>
      </c>
      <c r="C42" s="101">
        <v>4696</v>
      </c>
      <c r="D42" s="101">
        <v>4240</v>
      </c>
      <c r="E42" s="101">
        <v>4114</v>
      </c>
      <c r="F42" s="101">
        <v>4444</v>
      </c>
      <c r="G42" s="101">
        <v>4234</v>
      </c>
      <c r="H42" s="101">
        <v>3789</v>
      </c>
      <c r="I42" s="101">
        <v>4274</v>
      </c>
      <c r="J42" s="101">
        <v>3975</v>
      </c>
      <c r="K42" s="101"/>
      <c r="L42" s="101"/>
      <c r="M42" s="101"/>
      <c r="N42" s="120">
        <f t="shared" si="0"/>
        <v>4202.8888888888887</v>
      </c>
    </row>
    <row r="43" spans="1:17" ht="12.75" customHeight="1" x14ac:dyDescent="0.2">
      <c r="A43" s="78" t="s">
        <v>300</v>
      </c>
      <c r="B43" s="101">
        <v>692852</v>
      </c>
      <c r="C43" s="101">
        <v>695282</v>
      </c>
      <c r="D43" s="101">
        <v>696285</v>
      </c>
      <c r="E43" s="101">
        <v>696559</v>
      </c>
      <c r="F43" s="101">
        <v>697863</v>
      </c>
      <c r="G43" s="101">
        <v>699023</v>
      </c>
      <c r="H43" s="101">
        <v>693103</v>
      </c>
      <c r="I43" s="101">
        <v>687320</v>
      </c>
      <c r="J43" s="101">
        <v>689112</v>
      </c>
      <c r="K43" s="101"/>
      <c r="L43" s="101"/>
      <c r="M43" s="101"/>
      <c r="N43" s="120">
        <f t="shared" si="0"/>
        <v>694155.4444444445</v>
      </c>
      <c r="O43" s="13"/>
      <c r="P43" s="13"/>
      <c r="Q43" s="13"/>
    </row>
    <row r="44" spans="1:17" ht="12.75" customHeight="1" x14ac:dyDescent="0.2">
      <c r="A44" s="133" t="s">
        <v>159</v>
      </c>
      <c r="B44" s="102">
        <v>1163683</v>
      </c>
      <c r="C44" s="102">
        <v>1168131</v>
      </c>
      <c r="D44" s="102">
        <v>1170108</v>
      </c>
      <c r="E44" s="102">
        <v>1170483</v>
      </c>
      <c r="F44" s="102">
        <v>1172915</v>
      </c>
      <c r="G44" s="102">
        <v>1175275</v>
      </c>
      <c r="H44" s="101">
        <v>1165552</v>
      </c>
      <c r="I44" s="102">
        <v>1155669</v>
      </c>
      <c r="J44" s="102">
        <v>1161556</v>
      </c>
      <c r="K44" s="102"/>
      <c r="L44" s="102"/>
      <c r="M44" s="102"/>
      <c r="N44" s="120">
        <f t="shared" si="0"/>
        <v>1167041.3333333333</v>
      </c>
      <c r="O44" s="13"/>
      <c r="P44" s="13"/>
      <c r="Q44" s="13"/>
    </row>
    <row r="45" spans="1:17" ht="12.75" customHeight="1" x14ac:dyDescent="0.2">
      <c r="A45" s="132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15"/>
      <c r="O45" s="13"/>
      <c r="P45" s="13"/>
      <c r="Q45" s="13"/>
    </row>
    <row r="46" spans="1:17" s="10" customFormat="1" x14ac:dyDescent="0.2">
      <c r="A46" s="132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15"/>
      <c r="O46" s="6"/>
      <c r="P46" s="6"/>
      <c r="Q46" s="6"/>
    </row>
    <row r="47" spans="1:17" s="6" customFormat="1" ht="15" x14ac:dyDescent="0.25">
      <c r="A47" s="4"/>
      <c r="B47" s="154" t="s">
        <v>339</v>
      </c>
      <c r="C47" s="183" t="s">
        <v>352</v>
      </c>
      <c r="D47" s="183" t="s">
        <v>353</v>
      </c>
      <c r="E47" s="113" t="s">
        <v>354</v>
      </c>
      <c r="F47" s="183" t="s">
        <v>355</v>
      </c>
      <c r="G47" s="183" t="s">
        <v>356</v>
      </c>
      <c r="H47" s="183" t="s">
        <v>357</v>
      </c>
      <c r="I47" s="183" t="s">
        <v>359</v>
      </c>
      <c r="J47" s="257" t="s">
        <v>362</v>
      </c>
      <c r="K47" s="154"/>
      <c r="L47" s="183"/>
      <c r="M47" s="183"/>
      <c r="N47" s="115"/>
      <c r="O47" s="15"/>
      <c r="P47" s="15"/>
      <c r="Q47" s="15"/>
    </row>
    <row r="48" spans="1:17" ht="12.75" customHeight="1" x14ac:dyDescent="0.25">
      <c r="A48" s="81" t="s">
        <v>310</v>
      </c>
      <c r="B48" s="101">
        <v>3868</v>
      </c>
      <c r="C48" s="101">
        <v>3959</v>
      </c>
      <c r="D48" s="192">
        <v>3998</v>
      </c>
      <c r="E48" s="101">
        <v>3979</v>
      </c>
      <c r="F48" s="116">
        <v>3988</v>
      </c>
      <c r="G48" s="101">
        <v>4008</v>
      </c>
      <c r="H48" s="101">
        <v>3865</v>
      </c>
      <c r="I48" s="101">
        <v>3729</v>
      </c>
      <c r="J48" s="101">
        <v>3760</v>
      </c>
      <c r="K48" s="101"/>
      <c r="L48" s="101"/>
      <c r="M48" s="101"/>
      <c r="N48" s="120">
        <f t="shared" si="0"/>
        <v>3906</v>
      </c>
      <c r="O48" s="15"/>
      <c r="P48" s="15"/>
      <c r="Q48" s="15"/>
    </row>
    <row r="49" spans="1:17" s="13" customFormat="1" ht="12.75" customHeight="1" x14ac:dyDescent="0.25">
      <c r="A49" s="78" t="s">
        <v>298</v>
      </c>
      <c r="B49" s="121">
        <v>142081</v>
      </c>
      <c r="C49" s="121">
        <v>142416</v>
      </c>
      <c r="D49" s="121">
        <v>142638</v>
      </c>
      <c r="E49" s="121">
        <v>142772</v>
      </c>
      <c r="F49" s="121">
        <v>142834</v>
      </c>
      <c r="G49" s="121">
        <v>142798</v>
      </c>
      <c r="H49" s="121">
        <v>142246</v>
      </c>
      <c r="I49" s="121">
        <v>142253</v>
      </c>
      <c r="J49" s="121">
        <v>141829</v>
      </c>
      <c r="K49" s="121"/>
      <c r="L49" s="121"/>
      <c r="M49" s="121"/>
      <c r="N49" s="120">
        <f t="shared" si="0"/>
        <v>142429.66666666666</v>
      </c>
      <c r="O49" s="15"/>
      <c r="P49" s="15"/>
      <c r="Q49" s="15"/>
    </row>
    <row r="50" spans="1:17" s="13" customFormat="1" ht="12.75" customHeight="1" x14ac:dyDescent="0.25">
      <c r="A50" s="78" t="s">
        <v>279</v>
      </c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0"/>
      <c r="O50" s="15"/>
      <c r="P50" s="15"/>
      <c r="Q50" s="15"/>
    </row>
    <row r="51" spans="1:17" s="13" customFormat="1" ht="12.75" customHeight="1" x14ac:dyDescent="0.25">
      <c r="A51" s="78" t="s">
        <v>324</v>
      </c>
      <c r="B51" s="121">
        <v>127793</v>
      </c>
      <c r="C51" s="121">
        <v>130732</v>
      </c>
      <c r="D51" s="121">
        <v>133522</v>
      </c>
      <c r="E51" s="121">
        <v>136208</v>
      </c>
      <c r="F51" s="121">
        <v>138670</v>
      </c>
      <c r="G51" s="121">
        <v>139567</v>
      </c>
      <c r="H51" s="101">
        <v>139776</v>
      </c>
      <c r="I51" s="121">
        <v>140415</v>
      </c>
      <c r="J51" s="121">
        <v>140593</v>
      </c>
      <c r="K51" s="121"/>
      <c r="L51" s="121"/>
      <c r="M51" s="121"/>
      <c r="N51" s="120">
        <f t="shared" si="0"/>
        <v>136364</v>
      </c>
      <c r="O51" s="15"/>
      <c r="P51" s="15"/>
      <c r="Q51" s="15"/>
    </row>
    <row r="52" spans="1:17" s="13" customFormat="1" ht="12.75" customHeight="1" x14ac:dyDescent="0.25">
      <c r="A52" s="78" t="s">
        <v>325</v>
      </c>
      <c r="B52" s="121">
        <v>1447</v>
      </c>
      <c r="C52" s="121">
        <v>1336</v>
      </c>
      <c r="D52" s="121">
        <v>1203</v>
      </c>
      <c r="E52" s="121">
        <v>1114</v>
      </c>
      <c r="F52" s="121">
        <v>998</v>
      </c>
      <c r="G52" s="121">
        <v>894</v>
      </c>
      <c r="H52" s="101">
        <v>787</v>
      </c>
      <c r="I52" s="121">
        <v>704</v>
      </c>
      <c r="J52" s="121">
        <v>628</v>
      </c>
      <c r="K52" s="121"/>
      <c r="L52" s="121"/>
      <c r="M52" s="121"/>
      <c r="N52" s="120">
        <f t="shared" si="0"/>
        <v>1012.3333333333334</v>
      </c>
      <c r="O52" s="15"/>
      <c r="P52" s="15"/>
      <c r="Q52" s="15"/>
    </row>
    <row r="53" spans="1:17" s="13" customFormat="1" ht="12.75" customHeight="1" x14ac:dyDescent="0.25">
      <c r="A53" s="78" t="s">
        <v>271</v>
      </c>
      <c r="B53" s="121">
        <v>371</v>
      </c>
      <c r="C53" s="121">
        <v>249</v>
      </c>
      <c r="D53" s="121">
        <v>325</v>
      </c>
      <c r="E53" s="121">
        <v>253</v>
      </c>
      <c r="F53" s="121">
        <v>244</v>
      </c>
      <c r="G53" s="121">
        <v>218</v>
      </c>
      <c r="H53" s="101">
        <v>222</v>
      </c>
      <c r="I53" s="121">
        <v>224</v>
      </c>
      <c r="J53" s="121">
        <v>216</v>
      </c>
      <c r="K53" s="121"/>
      <c r="L53" s="121"/>
      <c r="M53" s="121"/>
      <c r="N53" s="120">
        <f t="shared" si="0"/>
        <v>258</v>
      </c>
      <c r="O53" s="15"/>
      <c r="P53" s="15"/>
      <c r="Q53" s="15"/>
    </row>
    <row r="54" spans="1:17" s="13" customFormat="1" ht="12.75" customHeight="1" x14ac:dyDescent="0.25">
      <c r="A54" s="78" t="s">
        <v>326</v>
      </c>
      <c r="B54" s="121">
        <v>12451</v>
      </c>
      <c r="C54" s="121">
        <v>10096</v>
      </c>
      <c r="D54" s="121">
        <v>7586</v>
      </c>
      <c r="E54" s="121">
        <v>5195</v>
      </c>
      <c r="F54" s="121">
        <v>2921</v>
      </c>
      <c r="G54" s="121">
        <v>2117</v>
      </c>
      <c r="H54" s="101">
        <v>1459</v>
      </c>
      <c r="I54" s="121">
        <v>909</v>
      </c>
      <c r="J54" s="121">
        <v>391</v>
      </c>
      <c r="K54" s="121"/>
      <c r="L54" s="121"/>
      <c r="M54" s="121"/>
      <c r="N54" s="120">
        <f t="shared" si="0"/>
        <v>4791.666666666667</v>
      </c>
      <c r="O54" s="15"/>
      <c r="P54" s="15"/>
      <c r="Q54" s="15"/>
    </row>
    <row r="55" spans="1:17" s="13" customFormat="1" ht="12.75" customHeight="1" x14ac:dyDescent="0.25">
      <c r="A55" s="78" t="s">
        <v>316</v>
      </c>
      <c r="B55" s="121">
        <v>0</v>
      </c>
      <c r="C55" s="121">
        <v>0</v>
      </c>
      <c r="D55" s="121">
        <v>0</v>
      </c>
      <c r="E55" s="121">
        <v>0</v>
      </c>
      <c r="F55" s="121">
        <v>0</v>
      </c>
      <c r="G55" s="121">
        <v>0</v>
      </c>
      <c r="H55" s="101">
        <v>0</v>
      </c>
      <c r="I55" s="121">
        <v>0</v>
      </c>
      <c r="J55" s="121">
        <v>0</v>
      </c>
      <c r="K55" s="121"/>
      <c r="L55" s="121"/>
      <c r="M55" s="121"/>
      <c r="N55" s="120">
        <f t="shared" si="0"/>
        <v>0</v>
      </c>
      <c r="O55" s="15"/>
      <c r="P55" s="15"/>
      <c r="Q55" s="15"/>
    </row>
    <row r="56" spans="1:17" s="13" customFormat="1" ht="12.75" customHeight="1" x14ac:dyDescent="0.25">
      <c r="A56" s="78" t="s">
        <v>299</v>
      </c>
      <c r="B56" s="121">
        <v>1647</v>
      </c>
      <c r="C56" s="121">
        <v>1752</v>
      </c>
      <c r="D56" s="121">
        <v>1777</v>
      </c>
      <c r="E56" s="121">
        <v>1823</v>
      </c>
      <c r="F56" s="121">
        <v>1852</v>
      </c>
      <c r="G56" s="121">
        <v>1960</v>
      </c>
      <c r="H56" s="101">
        <v>1889</v>
      </c>
      <c r="I56" s="121">
        <v>1599</v>
      </c>
      <c r="J56" s="121">
        <v>1478</v>
      </c>
      <c r="K56" s="121"/>
      <c r="L56" s="121"/>
      <c r="M56" s="121"/>
      <c r="N56" s="120">
        <f t="shared" si="0"/>
        <v>1753</v>
      </c>
      <c r="O56" s="15"/>
      <c r="P56" s="15"/>
      <c r="Q56" s="15"/>
    </row>
    <row r="57" spans="1:17" s="13" customFormat="1" ht="12.75" customHeight="1" x14ac:dyDescent="0.25">
      <c r="A57" s="78" t="s">
        <v>312</v>
      </c>
      <c r="B57" s="121">
        <v>1457</v>
      </c>
      <c r="C57" s="121">
        <v>1521</v>
      </c>
      <c r="D57" s="121">
        <v>1514</v>
      </c>
      <c r="E57" s="121">
        <v>1563</v>
      </c>
      <c r="F57" s="121">
        <v>1614</v>
      </c>
      <c r="G57" s="121">
        <v>1682</v>
      </c>
      <c r="H57" s="101">
        <v>1600</v>
      </c>
      <c r="I57" s="121">
        <v>1323</v>
      </c>
      <c r="J57" s="121">
        <v>1214</v>
      </c>
      <c r="K57" s="121"/>
      <c r="L57" s="121"/>
      <c r="M57" s="121"/>
      <c r="N57" s="120">
        <f t="shared" si="0"/>
        <v>1498.6666666666667</v>
      </c>
      <c r="O57" s="15"/>
      <c r="P57" s="15"/>
      <c r="Q57" s="15"/>
    </row>
    <row r="58" spans="1:17" s="13" customFormat="1" ht="12.75" customHeight="1" x14ac:dyDescent="0.25">
      <c r="A58" s="84" t="s">
        <v>303</v>
      </c>
      <c r="B58" s="121">
        <v>35</v>
      </c>
      <c r="C58" s="121">
        <v>45</v>
      </c>
      <c r="D58" s="121">
        <v>39</v>
      </c>
      <c r="E58" s="121">
        <v>49</v>
      </c>
      <c r="F58" s="121">
        <v>62</v>
      </c>
      <c r="G58" s="121">
        <v>61</v>
      </c>
      <c r="H58" s="121">
        <v>42</v>
      </c>
      <c r="I58" s="121">
        <v>58</v>
      </c>
      <c r="J58" s="121">
        <v>43</v>
      </c>
      <c r="K58" s="121"/>
      <c r="L58" s="121"/>
      <c r="M58" s="121"/>
      <c r="N58" s="120">
        <f t="shared" si="0"/>
        <v>48.222222222222221</v>
      </c>
      <c r="O58" s="15"/>
      <c r="P58" s="15"/>
      <c r="Q58" s="15"/>
    </row>
    <row r="59" spans="1:17" s="13" customFormat="1" ht="12.75" customHeight="1" x14ac:dyDescent="0.25">
      <c r="A59" s="75" t="s">
        <v>304</v>
      </c>
      <c r="B59" s="121">
        <v>34</v>
      </c>
      <c r="C59" s="121">
        <v>46</v>
      </c>
      <c r="D59" s="121">
        <v>38</v>
      </c>
      <c r="E59" s="121">
        <v>36</v>
      </c>
      <c r="F59" s="121">
        <v>43</v>
      </c>
      <c r="G59" s="121">
        <v>48</v>
      </c>
      <c r="H59" s="121">
        <v>37</v>
      </c>
      <c r="I59" s="121">
        <v>50</v>
      </c>
      <c r="J59" s="121">
        <v>37</v>
      </c>
      <c r="K59" s="121"/>
      <c r="L59" s="121"/>
      <c r="M59" s="121"/>
      <c r="N59" s="120">
        <f t="shared" si="0"/>
        <v>41</v>
      </c>
      <c r="O59" s="15"/>
      <c r="P59" s="15"/>
      <c r="Q59" s="15"/>
    </row>
    <row r="60" spans="1:17" s="13" customFormat="1" ht="12.75" customHeight="1" x14ac:dyDescent="0.25">
      <c r="A60" s="84" t="s">
        <v>308</v>
      </c>
      <c r="B60" s="121">
        <v>5964</v>
      </c>
      <c r="C60" s="121">
        <v>5968</v>
      </c>
      <c r="D60" s="121">
        <v>6003</v>
      </c>
      <c r="E60" s="121">
        <v>6032</v>
      </c>
      <c r="F60" s="121">
        <v>6069</v>
      </c>
      <c r="G60" s="121">
        <v>6108</v>
      </c>
      <c r="H60" s="121">
        <v>6123</v>
      </c>
      <c r="I60" s="121">
        <v>6100</v>
      </c>
      <c r="J60" s="121">
        <v>6142</v>
      </c>
      <c r="K60" s="121"/>
      <c r="L60" s="121"/>
      <c r="M60" s="121"/>
      <c r="N60" s="120">
        <f t="shared" si="0"/>
        <v>6056.5555555555557</v>
      </c>
      <c r="O60" s="19"/>
      <c r="P60" s="19"/>
      <c r="Q60" s="19"/>
    </row>
    <row r="61" spans="1:17" s="13" customFormat="1" ht="12.75" customHeight="1" x14ac:dyDescent="0.2">
      <c r="A61" s="75" t="s">
        <v>305</v>
      </c>
      <c r="B61" s="121">
        <v>1259</v>
      </c>
      <c r="C61" s="121">
        <v>1244</v>
      </c>
      <c r="D61" s="121">
        <v>1243</v>
      </c>
      <c r="E61" s="121">
        <v>1237</v>
      </c>
      <c r="F61" s="121">
        <v>1237</v>
      </c>
      <c r="G61" s="121">
        <v>1235</v>
      </c>
      <c r="H61" s="121">
        <v>1225</v>
      </c>
      <c r="I61" s="121">
        <v>1226</v>
      </c>
      <c r="J61" s="121">
        <v>1223</v>
      </c>
      <c r="K61" s="121"/>
      <c r="L61" s="121"/>
      <c r="M61" s="121"/>
      <c r="N61" s="120">
        <f t="shared" si="0"/>
        <v>1236.5555555555557</v>
      </c>
      <c r="O61" s="6"/>
      <c r="P61" s="6"/>
      <c r="Q61" s="6"/>
    </row>
    <row r="62" spans="1:17" s="13" customFormat="1" ht="12.75" customHeight="1" x14ac:dyDescent="0.25">
      <c r="A62" s="75" t="s">
        <v>306</v>
      </c>
      <c r="B62" s="121">
        <v>345</v>
      </c>
      <c r="C62" s="121">
        <v>333</v>
      </c>
      <c r="D62" s="121">
        <v>328</v>
      </c>
      <c r="E62" s="121">
        <v>321</v>
      </c>
      <c r="F62" s="121">
        <v>313</v>
      </c>
      <c r="G62" s="121">
        <v>309</v>
      </c>
      <c r="H62" s="121">
        <v>302</v>
      </c>
      <c r="I62" s="121">
        <v>298</v>
      </c>
      <c r="J62" s="121">
        <v>289</v>
      </c>
      <c r="K62" s="121"/>
      <c r="L62" s="121"/>
      <c r="M62" s="121"/>
      <c r="N62" s="120">
        <f t="shared" si="0"/>
        <v>315.33333333333331</v>
      </c>
      <c r="O62" s="15"/>
      <c r="P62" s="15"/>
      <c r="Q62" s="15"/>
    </row>
    <row r="63" spans="1:17" s="13" customFormat="1" ht="12.75" customHeight="1" x14ac:dyDescent="0.25">
      <c r="A63" s="96" t="s">
        <v>307</v>
      </c>
      <c r="B63" s="121">
        <v>64</v>
      </c>
      <c r="C63" s="121">
        <v>65</v>
      </c>
      <c r="D63" s="121">
        <v>66</v>
      </c>
      <c r="E63" s="121">
        <v>65</v>
      </c>
      <c r="F63" s="121">
        <v>65</v>
      </c>
      <c r="G63" s="121">
        <v>63</v>
      </c>
      <c r="H63" s="121">
        <v>61</v>
      </c>
      <c r="I63" s="121">
        <v>59</v>
      </c>
      <c r="J63" s="121">
        <v>58</v>
      </c>
      <c r="K63" s="121"/>
      <c r="L63" s="121"/>
      <c r="M63" s="121"/>
      <c r="N63" s="120">
        <f t="shared" si="0"/>
        <v>62.888888888888886</v>
      </c>
      <c r="O63" s="15"/>
      <c r="P63" s="15"/>
      <c r="Q63" s="15"/>
    </row>
    <row r="64" spans="1:17" s="6" customFormat="1" ht="12.75" customHeight="1" x14ac:dyDescent="0.25">
      <c r="A64" s="111" t="s">
        <v>313</v>
      </c>
      <c r="B64" s="115">
        <v>164777</v>
      </c>
      <c r="C64" s="115">
        <v>165613</v>
      </c>
      <c r="D64" s="115">
        <v>166195</v>
      </c>
      <c r="E64" s="115">
        <v>166528</v>
      </c>
      <c r="F64" s="115">
        <v>167018</v>
      </c>
      <c r="G64" s="115">
        <v>167782</v>
      </c>
      <c r="H64" s="115">
        <v>168175</v>
      </c>
      <c r="I64" s="115">
        <v>165668</v>
      </c>
      <c r="J64" s="115">
        <v>166718</v>
      </c>
      <c r="K64" s="115"/>
      <c r="L64" s="115"/>
      <c r="M64" s="115"/>
      <c r="N64" s="115">
        <f t="shared" si="0"/>
        <v>166497.11111111112</v>
      </c>
      <c r="O64" s="15"/>
      <c r="P64" s="15"/>
      <c r="Q64" s="15"/>
    </row>
    <row r="65" spans="1:17" s="15" customFormat="1" ht="12.75" customHeight="1" x14ac:dyDescent="0.25">
      <c r="A65" s="86" t="s">
        <v>192</v>
      </c>
      <c r="B65" s="101">
        <v>7050</v>
      </c>
      <c r="C65" s="101">
        <v>7917</v>
      </c>
      <c r="D65" s="101">
        <v>7982</v>
      </c>
      <c r="E65" s="101">
        <v>7946</v>
      </c>
      <c r="F65" s="101">
        <v>8079</v>
      </c>
      <c r="G65" s="101">
        <v>8105</v>
      </c>
      <c r="H65" s="101">
        <v>8084</v>
      </c>
      <c r="I65" s="101">
        <v>8021</v>
      </c>
      <c r="J65" s="101">
        <v>8044</v>
      </c>
      <c r="K65" s="101"/>
      <c r="L65" s="101"/>
      <c r="M65" s="101"/>
      <c r="N65" s="120">
        <f t="shared" si="0"/>
        <v>7914.2222222222226</v>
      </c>
      <c r="O65" s="20"/>
      <c r="P65" s="20"/>
      <c r="Q65" s="20"/>
    </row>
    <row r="66" spans="1:17" s="15" customFormat="1" ht="12.75" customHeight="1" x14ac:dyDescent="0.25">
      <c r="A66" s="86" t="s">
        <v>193</v>
      </c>
      <c r="B66" s="101">
        <v>2714</v>
      </c>
      <c r="C66" s="101">
        <v>2698</v>
      </c>
      <c r="D66" s="101">
        <v>2711</v>
      </c>
      <c r="E66" s="101">
        <v>2700</v>
      </c>
      <c r="F66" s="101">
        <v>2746</v>
      </c>
      <c r="G66" s="101">
        <v>2773</v>
      </c>
      <c r="H66" s="101">
        <v>2771</v>
      </c>
      <c r="I66" s="101">
        <v>2722</v>
      </c>
      <c r="J66" s="101">
        <v>2782</v>
      </c>
      <c r="K66" s="101"/>
      <c r="L66" s="101"/>
      <c r="M66" s="101"/>
      <c r="N66" s="120">
        <f t="shared" si="0"/>
        <v>2735.2222222222222</v>
      </c>
      <c r="O66" s="20"/>
      <c r="P66" s="20"/>
      <c r="Q66" s="20"/>
    </row>
    <row r="67" spans="1:17" s="15" customFormat="1" ht="12.75" customHeight="1" x14ac:dyDescent="0.25">
      <c r="A67" s="86" t="s">
        <v>194</v>
      </c>
      <c r="B67" s="101">
        <v>161755</v>
      </c>
      <c r="C67" s="101">
        <v>162326</v>
      </c>
      <c r="D67" s="101">
        <v>162909</v>
      </c>
      <c r="E67" s="101">
        <v>163266</v>
      </c>
      <c r="F67" s="101">
        <v>163686</v>
      </c>
      <c r="G67" s="101">
        <v>164436</v>
      </c>
      <c r="H67" s="101">
        <v>164872</v>
      </c>
      <c r="I67" s="101">
        <v>162336</v>
      </c>
      <c r="J67" s="247">
        <v>163369</v>
      </c>
      <c r="K67" s="101"/>
      <c r="L67" s="101"/>
      <c r="M67" s="101"/>
      <c r="N67" s="120">
        <f t="shared" si="0"/>
        <v>163217.22222222222</v>
      </c>
      <c r="O67" s="20"/>
      <c r="P67" s="20"/>
      <c r="Q67" s="20"/>
    </row>
    <row r="68" spans="1:17" s="15" customFormat="1" ht="12.75" customHeight="1" x14ac:dyDescent="0.25">
      <c r="A68" s="86" t="s">
        <v>195</v>
      </c>
      <c r="B68" s="101">
        <v>52391</v>
      </c>
      <c r="C68" s="101">
        <v>52644</v>
      </c>
      <c r="D68" s="101">
        <v>52894</v>
      </c>
      <c r="E68" s="101">
        <v>53065</v>
      </c>
      <c r="F68" s="101">
        <v>53278</v>
      </c>
      <c r="G68" s="101">
        <v>53621</v>
      </c>
      <c r="H68" s="101">
        <v>53897</v>
      </c>
      <c r="I68" s="101">
        <v>52659</v>
      </c>
      <c r="J68" s="247">
        <v>53177</v>
      </c>
      <c r="K68" s="101"/>
      <c r="L68" s="101"/>
      <c r="M68" s="101"/>
      <c r="N68" s="120">
        <f t="shared" si="0"/>
        <v>53069.555555555555</v>
      </c>
      <c r="O68" s="20"/>
      <c r="P68" s="20"/>
      <c r="Q68" s="20"/>
    </row>
    <row r="69" spans="1:17" s="15" customFormat="1" ht="12.75" customHeight="1" x14ac:dyDescent="0.25">
      <c r="A69" s="86" t="s">
        <v>196</v>
      </c>
      <c r="B69" s="101">
        <v>92723</v>
      </c>
      <c r="C69" s="101">
        <v>92865</v>
      </c>
      <c r="D69" s="101">
        <v>93095</v>
      </c>
      <c r="E69" s="101">
        <v>93233</v>
      </c>
      <c r="F69" s="101">
        <v>93343</v>
      </c>
      <c r="G69" s="101">
        <v>93675</v>
      </c>
      <c r="H69" s="101">
        <v>93713</v>
      </c>
      <c r="I69" s="101">
        <v>92638</v>
      </c>
      <c r="J69" s="247">
        <v>92982</v>
      </c>
      <c r="K69" s="101"/>
      <c r="L69" s="101"/>
      <c r="M69" s="101"/>
      <c r="N69" s="120">
        <f t="shared" ref="N69:N101" si="1">AVERAGE(B69:M69)</f>
        <v>93140.777777777781</v>
      </c>
      <c r="O69" s="20"/>
      <c r="P69" s="20"/>
      <c r="Q69" s="20"/>
    </row>
    <row r="70" spans="1:17" s="15" customFormat="1" ht="12.75" customHeight="1" x14ac:dyDescent="0.25">
      <c r="A70" s="86" t="s">
        <v>197</v>
      </c>
      <c r="B70" s="101">
        <v>65556</v>
      </c>
      <c r="C70" s="101">
        <v>65933</v>
      </c>
      <c r="D70" s="101">
        <v>66243</v>
      </c>
      <c r="E70" s="101">
        <v>66401</v>
      </c>
      <c r="F70" s="101">
        <v>66672</v>
      </c>
      <c r="G70" s="101">
        <v>67026</v>
      </c>
      <c r="H70" s="101">
        <v>67266</v>
      </c>
      <c r="I70" s="101">
        <v>66483</v>
      </c>
      <c r="J70" s="247">
        <v>66984</v>
      </c>
      <c r="K70" s="101"/>
      <c r="L70" s="101"/>
      <c r="M70" s="101"/>
      <c r="N70" s="120">
        <f t="shared" si="1"/>
        <v>66507.111111111109</v>
      </c>
      <c r="O70" s="20"/>
      <c r="P70" s="20"/>
      <c r="Q70" s="20"/>
    </row>
    <row r="71" spans="1:17" s="15" customFormat="1" ht="12.75" customHeight="1" x14ac:dyDescent="0.25">
      <c r="A71" s="109" t="s">
        <v>198</v>
      </c>
      <c r="B71" s="101">
        <v>72</v>
      </c>
      <c r="C71" s="101">
        <v>73</v>
      </c>
      <c r="D71" s="101">
        <v>74</v>
      </c>
      <c r="E71" s="101">
        <v>74</v>
      </c>
      <c r="F71" s="101">
        <v>75</v>
      </c>
      <c r="G71" s="101">
        <v>75</v>
      </c>
      <c r="H71" s="101">
        <v>75</v>
      </c>
      <c r="I71" s="101">
        <v>73</v>
      </c>
      <c r="J71" s="101">
        <v>75</v>
      </c>
      <c r="K71" s="101"/>
      <c r="L71" s="101"/>
      <c r="M71" s="101"/>
      <c r="N71" s="120">
        <f t="shared" si="1"/>
        <v>74</v>
      </c>
      <c r="O71" s="20"/>
      <c r="P71" s="20"/>
      <c r="Q71" s="20"/>
    </row>
    <row r="72" spans="1:17" s="19" customFormat="1" ht="12.75" customHeight="1" x14ac:dyDescent="0.25">
      <c r="A72" s="88" t="s">
        <v>199</v>
      </c>
      <c r="B72" s="101">
        <v>171</v>
      </c>
      <c r="C72" s="101">
        <v>145</v>
      </c>
      <c r="D72" s="101">
        <v>195</v>
      </c>
      <c r="E72" s="101">
        <v>178</v>
      </c>
      <c r="F72" s="101">
        <v>185</v>
      </c>
      <c r="G72" s="101">
        <v>257</v>
      </c>
      <c r="H72" s="101">
        <v>165</v>
      </c>
      <c r="I72" s="101">
        <v>196</v>
      </c>
      <c r="J72" s="247">
        <v>174</v>
      </c>
      <c r="K72" s="101"/>
      <c r="L72" s="101"/>
      <c r="M72" s="101"/>
      <c r="N72" s="120">
        <f t="shared" si="1"/>
        <v>185.11111111111111</v>
      </c>
      <c r="O72" s="20"/>
      <c r="P72" s="20"/>
      <c r="Q72" s="20"/>
    </row>
    <row r="73" spans="1:17" s="6" customFormat="1" ht="12.75" customHeight="1" x14ac:dyDescent="0.2">
      <c r="A73" s="88" t="s">
        <v>216</v>
      </c>
      <c r="B73" s="101">
        <v>6</v>
      </c>
      <c r="C73" s="101">
        <v>5</v>
      </c>
      <c r="D73" s="101">
        <v>0</v>
      </c>
      <c r="E73" s="101">
        <v>2</v>
      </c>
      <c r="F73" s="101">
        <v>6</v>
      </c>
      <c r="G73" s="101">
        <v>9</v>
      </c>
      <c r="H73" s="101">
        <v>4</v>
      </c>
      <c r="I73" s="101">
        <v>5</v>
      </c>
      <c r="J73" s="247">
        <v>6</v>
      </c>
      <c r="K73" s="101"/>
      <c r="L73" s="101"/>
      <c r="M73" s="101"/>
      <c r="N73" s="120">
        <f t="shared" si="1"/>
        <v>4.7777777777777777</v>
      </c>
      <c r="O73" s="20"/>
      <c r="P73" s="20"/>
      <c r="Q73" s="20"/>
    </row>
    <row r="74" spans="1:17" s="15" customFormat="1" ht="12.75" customHeight="1" x14ac:dyDescent="0.25">
      <c r="A74" s="88" t="s">
        <v>200</v>
      </c>
      <c r="B74" s="101">
        <v>0</v>
      </c>
      <c r="C74" s="101">
        <v>2</v>
      </c>
      <c r="D74" s="101">
        <v>2</v>
      </c>
      <c r="E74" s="101">
        <v>2</v>
      </c>
      <c r="F74" s="101">
        <v>2</v>
      </c>
      <c r="G74" s="101">
        <v>5</v>
      </c>
      <c r="H74" s="101">
        <v>2</v>
      </c>
      <c r="I74" s="101">
        <v>2</v>
      </c>
      <c r="J74" s="247">
        <v>3</v>
      </c>
      <c r="K74" s="101"/>
      <c r="L74" s="101"/>
      <c r="M74" s="101"/>
      <c r="N74" s="120">
        <f t="shared" si="1"/>
        <v>2.2222222222222223</v>
      </c>
      <c r="O74" s="20"/>
      <c r="P74" s="20"/>
      <c r="Q74" s="20"/>
    </row>
    <row r="75" spans="1:17" s="15" customFormat="1" ht="12.75" customHeight="1" x14ac:dyDescent="0.25">
      <c r="A75" s="86" t="s">
        <v>201</v>
      </c>
      <c r="B75" s="101">
        <v>29</v>
      </c>
      <c r="C75" s="101">
        <v>24</v>
      </c>
      <c r="D75" s="101">
        <v>33</v>
      </c>
      <c r="E75" s="101">
        <v>24</v>
      </c>
      <c r="F75" s="101">
        <v>45</v>
      </c>
      <c r="G75" s="101">
        <v>37</v>
      </c>
      <c r="H75" s="101">
        <v>40</v>
      </c>
      <c r="I75" s="101">
        <v>42</v>
      </c>
      <c r="J75" s="247">
        <v>50</v>
      </c>
      <c r="K75" s="101"/>
      <c r="L75" s="101"/>
      <c r="M75" s="101"/>
      <c r="N75" s="120">
        <f t="shared" si="1"/>
        <v>36</v>
      </c>
      <c r="O75" s="20"/>
      <c r="P75" s="20"/>
      <c r="Q75" s="20"/>
    </row>
    <row r="76" spans="1:17" s="15" customFormat="1" ht="12.75" customHeight="1" x14ac:dyDescent="0.25">
      <c r="A76" s="86" t="s">
        <v>202</v>
      </c>
      <c r="B76" s="101">
        <v>41</v>
      </c>
      <c r="C76" s="101">
        <v>48</v>
      </c>
      <c r="D76" s="101">
        <v>43</v>
      </c>
      <c r="E76" s="101">
        <v>36</v>
      </c>
      <c r="F76" s="101">
        <v>37</v>
      </c>
      <c r="G76" s="101">
        <v>55</v>
      </c>
      <c r="H76" s="101">
        <v>39</v>
      </c>
      <c r="I76" s="101">
        <v>67</v>
      </c>
      <c r="J76" s="247">
        <v>59</v>
      </c>
      <c r="K76" s="101"/>
      <c r="L76" s="101"/>
      <c r="M76" s="101"/>
      <c r="N76" s="120">
        <f t="shared" si="1"/>
        <v>47.222222222222221</v>
      </c>
      <c r="O76" s="20"/>
      <c r="P76" s="20"/>
      <c r="Q76" s="20"/>
    </row>
    <row r="77" spans="1:17" s="20" customFormat="1" ht="12.75" customHeight="1" x14ac:dyDescent="0.2">
      <c r="A77" s="86" t="s">
        <v>203</v>
      </c>
      <c r="B77" s="16">
        <v>97</v>
      </c>
      <c r="C77" s="16">
        <v>165</v>
      </c>
      <c r="D77" s="16">
        <v>127</v>
      </c>
      <c r="E77" s="16">
        <v>93</v>
      </c>
      <c r="F77" s="16">
        <v>115</v>
      </c>
      <c r="G77" s="16">
        <v>146</v>
      </c>
      <c r="H77" s="16">
        <v>141</v>
      </c>
      <c r="I77" s="16">
        <v>118</v>
      </c>
      <c r="J77" s="210">
        <v>125</v>
      </c>
      <c r="K77" s="16"/>
      <c r="L77" s="16"/>
      <c r="M77" s="16"/>
      <c r="N77" s="120">
        <f t="shared" si="1"/>
        <v>125.22222222222223</v>
      </c>
    </row>
    <row r="78" spans="1:17" s="20" customFormat="1" ht="12.75" customHeight="1" x14ac:dyDescent="0.2">
      <c r="A78" s="86" t="s">
        <v>204</v>
      </c>
      <c r="B78" s="16">
        <v>8</v>
      </c>
      <c r="C78" s="16">
        <v>6</v>
      </c>
      <c r="D78" s="16">
        <v>9</v>
      </c>
      <c r="E78" s="16">
        <v>8</v>
      </c>
      <c r="F78" s="16">
        <v>12</v>
      </c>
      <c r="G78" s="16">
        <v>4</v>
      </c>
      <c r="H78" s="16">
        <v>11</v>
      </c>
      <c r="I78" s="16">
        <v>11</v>
      </c>
      <c r="J78" s="210">
        <v>9</v>
      </c>
      <c r="K78" s="16"/>
      <c r="L78" s="16"/>
      <c r="M78" s="16"/>
      <c r="N78" s="120">
        <f t="shared" si="1"/>
        <v>8.6666666666666661</v>
      </c>
    </row>
    <row r="79" spans="1:17" s="20" customFormat="1" ht="12.75" customHeight="1" x14ac:dyDescent="0.2">
      <c r="A79" s="88" t="s">
        <v>205</v>
      </c>
      <c r="B79" s="16">
        <v>64</v>
      </c>
      <c r="C79" s="16">
        <v>63</v>
      </c>
      <c r="D79" s="16">
        <v>52</v>
      </c>
      <c r="E79" s="16">
        <v>67</v>
      </c>
      <c r="F79" s="16">
        <v>62</v>
      </c>
      <c r="G79" s="16">
        <v>61</v>
      </c>
      <c r="H79" s="16">
        <v>61</v>
      </c>
      <c r="I79" s="16">
        <v>49</v>
      </c>
      <c r="J79" s="210">
        <v>94</v>
      </c>
      <c r="K79" s="16"/>
      <c r="L79" s="16"/>
      <c r="M79" s="16"/>
      <c r="N79" s="120">
        <f t="shared" si="1"/>
        <v>63.666666666666664</v>
      </c>
    </row>
    <row r="80" spans="1:17" s="20" customFormat="1" ht="12.75" customHeight="1" x14ac:dyDescent="0.2">
      <c r="A80" s="88" t="s">
        <v>206</v>
      </c>
      <c r="B80" s="16">
        <v>85</v>
      </c>
      <c r="C80" s="16">
        <v>133</v>
      </c>
      <c r="D80" s="16">
        <v>113</v>
      </c>
      <c r="E80" s="16">
        <v>109</v>
      </c>
      <c r="F80" s="16">
        <v>120</v>
      </c>
      <c r="G80" s="16">
        <v>124</v>
      </c>
      <c r="H80" s="16">
        <v>120</v>
      </c>
      <c r="I80" s="16">
        <v>130</v>
      </c>
      <c r="J80" s="210">
        <v>134</v>
      </c>
      <c r="K80" s="16"/>
      <c r="L80" s="16"/>
      <c r="M80" s="16"/>
      <c r="N80" s="120">
        <f t="shared" si="1"/>
        <v>118.66666666666667</v>
      </c>
    </row>
    <row r="81" spans="1:17" s="20" customFormat="1" ht="12.75" customHeight="1" x14ac:dyDescent="0.2">
      <c r="A81" s="87" t="s">
        <v>207</v>
      </c>
      <c r="B81" s="17">
        <v>2</v>
      </c>
      <c r="C81" s="17">
        <v>2</v>
      </c>
      <c r="D81" s="17">
        <v>1</v>
      </c>
      <c r="E81" s="17">
        <v>2</v>
      </c>
      <c r="F81" s="17">
        <v>3</v>
      </c>
      <c r="G81" s="17">
        <v>2</v>
      </c>
      <c r="H81" s="17">
        <v>2</v>
      </c>
      <c r="I81" s="17">
        <v>3</v>
      </c>
      <c r="J81" s="211">
        <v>1</v>
      </c>
      <c r="K81" s="17"/>
      <c r="L81" s="17"/>
      <c r="M81" s="17"/>
      <c r="N81" s="120">
        <f t="shared" si="1"/>
        <v>2</v>
      </c>
    </row>
    <row r="82" spans="1:17" s="20" customFormat="1" ht="12.75" customHeight="1" x14ac:dyDescent="0.2">
      <c r="A82" s="89"/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15"/>
    </row>
    <row r="83" spans="1:17" s="20" customFormat="1" ht="12.75" customHeight="1" x14ac:dyDescent="0.2">
      <c r="A83" s="112" t="s">
        <v>314</v>
      </c>
      <c r="B83" s="125">
        <v>58101</v>
      </c>
      <c r="C83" s="125">
        <v>58129</v>
      </c>
      <c r="D83" s="125">
        <v>58488</v>
      </c>
      <c r="E83" s="125">
        <v>58565</v>
      </c>
      <c r="F83" s="125">
        <v>58700</v>
      </c>
      <c r="G83" s="125">
        <v>58888</v>
      </c>
      <c r="H83" s="125">
        <v>58921</v>
      </c>
      <c r="I83" s="125">
        <v>58702</v>
      </c>
      <c r="J83" s="253">
        <v>58830</v>
      </c>
      <c r="K83" s="125"/>
      <c r="L83" s="125"/>
      <c r="M83" s="125"/>
      <c r="N83" s="115">
        <f t="shared" si="1"/>
        <v>58591.555555555555</v>
      </c>
    </row>
    <row r="84" spans="1:17" s="20" customFormat="1" ht="12.75" customHeight="1" x14ac:dyDescent="0.2">
      <c r="A84" s="86" t="s">
        <v>317</v>
      </c>
      <c r="B84" s="123">
        <v>20137</v>
      </c>
      <c r="C84" s="123">
        <v>20160</v>
      </c>
      <c r="D84" s="123">
        <v>20451</v>
      </c>
      <c r="E84" s="123">
        <v>20499</v>
      </c>
      <c r="F84" s="123">
        <v>20656</v>
      </c>
      <c r="G84" s="123">
        <v>20839</v>
      </c>
      <c r="H84" s="123">
        <v>21187</v>
      </c>
      <c r="I84" s="123">
        <v>21278</v>
      </c>
      <c r="J84" s="251">
        <v>21282</v>
      </c>
      <c r="K84" s="123"/>
      <c r="L84" s="123"/>
      <c r="M84" s="123"/>
      <c r="N84" s="120">
        <f t="shared" si="1"/>
        <v>20721</v>
      </c>
    </row>
    <row r="85" spans="1:17" s="20" customFormat="1" ht="12.75" customHeight="1" x14ac:dyDescent="0.2">
      <c r="A85" s="86" t="s">
        <v>341</v>
      </c>
      <c r="B85" s="123">
        <v>19737</v>
      </c>
      <c r="C85" s="123">
        <v>19748</v>
      </c>
      <c r="D85" s="123">
        <v>20033</v>
      </c>
      <c r="E85" s="123">
        <v>20077</v>
      </c>
      <c r="F85" s="123">
        <v>20224</v>
      </c>
      <c r="G85" s="123">
        <v>20400</v>
      </c>
      <c r="H85" s="123">
        <v>20738</v>
      </c>
      <c r="I85" s="123">
        <v>20833</v>
      </c>
      <c r="J85" s="251">
        <v>20829</v>
      </c>
      <c r="K85" s="123"/>
      <c r="L85" s="123"/>
      <c r="M85" s="123"/>
      <c r="N85" s="120">
        <f t="shared" si="1"/>
        <v>20291</v>
      </c>
    </row>
    <row r="86" spans="1:17" s="20" customFormat="1" ht="12.75" customHeight="1" x14ac:dyDescent="0.2">
      <c r="A86" s="86" t="s">
        <v>342</v>
      </c>
      <c r="B86" s="123">
        <v>400</v>
      </c>
      <c r="C86" s="123">
        <v>412</v>
      </c>
      <c r="D86" s="123">
        <v>418</v>
      </c>
      <c r="E86" s="123">
        <v>422</v>
      </c>
      <c r="F86" s="123">
        <v>432</v>
      </c>
      <c r="G86" s="123">
        <v>439</v>
      </c>
      <c r="H86" s="123">
        <v>449</v>
      </c>
      <c r="I86" s="123">
        <v>445</v>
      </c>
      <c r="J86" s="251">
        <v>453</v>
      </c>
      <c r="K86" s="123"/>
      <c r="L86" s="123"/>
      <c r="M86" s="123"/>
      <c r="N86" s="120">
        <f t="shared" si="1"/>
        <v>430</v>
      </c>
      <c r="O86" s="9"/>
      <c r="P86" s="9"/>
      <c r="Q86" s="9"/>
    </row>
    <row r="87" spans="1:17" s="20" customFormat="1" ht="12.75" customHeight="1" x14ac:dyDescent="0.2">
      <c r="A87" s="86" t="s">
        <v>320</v>
      </c>
      <c r="B87" s="123">
        <v>1980</v>
      </c>
      <c r="C87" s="123">
        <v>1870</v>
      </c>
      <c r="D87" s="123">
        <v>1884</v>
      </c>
      <c r="E87" s="123">
        <v>1864</v>
      </c>
      <c r="F87" s="123">
        <v>1837</v>
      </c>
      <c r="G87" s="123">
        <v>1757</v>
      </c>
      <c r="H87" s="123">
        <v>1691</v>
      </c>
      <c r="I87" s="123">
        <v>1644</v>
      </c>
      <c r="J87" s="251">
        <v>1626</v>
      </c>
      <c r="K87" s="123"/>
      <c r="L87" s="123"/>
      <c r="M87" s="123"/>
      <c r="N87" s="120">
        <f t="shared" si="1"/>
        <v>1794.7777777777778</v>
      </c>
      <c r="O87" s="9"/>
      <c r="P87" s="9"/>
      <c r="Q87" s="9"/>
    </row>
    <row r="88" spans="1:17" s="20" customFormat="1" ht="12.75" customHeight="1" x14ac:dyDescent="0.2">
      <c r="A88" s="86" t="s">
        <v>340</v>
      </c>
      <c r="B88" s="123">
        <v>35984</v>
      </c>
      <c r="C88" s="123">
        <v>36099</v>
      </c>
      <c r="D88" s="123">
        <v>36153</v>
      </c>
      <c r="E88" s="123">
        <v>36202</v>
      </c>
      <c r="F88" s="123">
        <v>36207</v>
      </c>
      <c r="G88" s="123">
        <v>36292</v>
      </c>
      <c r="H88" s="123">
        <v>36326</v>
      </c>
      <c r="I88" s="123">
        <v>35780</v>
      </c>
      <c r="J88" s="251">
        <v>35922</v>
      </c>
      <c r="K88" s="123"/>
      <c r="L88" s="123"/>
      <c r="M88" s="123"/>
      <c r="N88" s="120">
        <f t="shared" si="1"/>
        <v>36107.222222222219</v>
      </c>
      <c r="O88" s="9"/>
      <c r="P88" s="9"/>
      <c r="Q88" s="9"/>
    </row>
    <row r="89" spans="1:17" s="20" customFormat="1" ht="12.75" customHeight="1" x14ac:dyDescent="0.2">
      <c r="A89" s="86" t="s">
        <v>343</v>
      </c>
      <c r="B89" s="123">
        <v>33223</v>
      </c>
      <c r="C89" s="123">
        <v>33337</v>
      </c>
      <c r="D89" s="123">
        <v>33140</v>
      </c>
      <c r="E89" s="123">
        <v>33465</v>
      </c>
      <c r="F89" s="123">
        <v>33478</v>
      </c>
      <c r="G89" s="123">
        <v>33554</v>
      </c>
      <c r="H89" s="123">
        <v>33326</v>
      </c>
      <c r="I89" s="123">
        <v>33120</v>
      </c>
      <c r="J89" s="251">
        <v>33250</v>
      </c>
      <c r="K89" s="123"/>
      <c r="L89" s="123"/>
      <c r="M89" s="123"/>
      <c r="N89" s="120">
        <f t="shared" si="1"/>
        <v>33321.444444444445</v>
      </c>
      <c r="O89" s="9"/>
      <c r="P89" s="9"/>
      <c r="Q89" s="9"/>
    </row>
    <row r="90" spans="1:17" s="20" customFormat="1" ht="12.75" customHeight="1" x14ac:dyDescent="0.2">
      <c r="A90" s="86" t="s">
        <v>344</v>
      </c>
      <c r="B90" s="123">
        <v>1338</v>
      </c>
      <c r="C90" s="123">
        <v>1337</v>
      </c>
      <c r="D90" s="123">
        <v>1325</v>
      </c>
      <c r="E90" s="123">
        <v>1328</v>
      </c>
      <c r="F90" s="123">
        <v>1328</v>
      </c>
      <c r="G90" s="123">
        <v>1333</v>
      </c>
      <c r="H90" s="123">
        <v>1320</v>
      </c>
      <c r="I90" s="123">
        <v>1313</v>
      </c>
      <c r="J90" s="251">
        <v>1319</v>
      </c>
      <c r="K90" s="123"/>
      <c r="L90" s="123"/>
      <c r="M90" s="123"/>
      <c r="N90" s="120">
        <f t="shared" si="1"/>
        <v>1326.7777777777778</v>
      </c>
      <c r="O90" s="9"/>
      <c r="P90" s="9"/>
      <c r="Q90" s="9"/>
    </row>
    <row r="91" spans="1:17" s="20" customFormat="1" ht="12.75" customHeight="1" x14ac:dyDescent="0.2">
      <c r="A91" s="86" t="s">
        <v>345</v>
      </c>
      <c r="B91" s="123">
        <v>1358</v>
      </c>
      <c r="C91" s="123">
        <v>1356</v>
      </c>
      <c r="D91" s="123">
        <v>1347</v>
      </c>
      <c r="E91" s="123">
        <v>1340</v>
      </c>
      <c r="F91" s="123">
        <v>1331</v>
      </c>
      <c r="G91" s="123">
        <v>1335</v>
      </c>
      <c r="H91" s="123">
        <v>1326</v>
      </c>
      <c r="I91" s="123">
        <v>1277</v>
      </c>
      <c r="J91" s="251">
        <v>1283</v>
      </c>
      <c r="K91" s="123"/>
      <c r="L91" s="123"/>
      <c r="M91" s="123"/>
      <c r="N91" s="120">
        <f t="shared" si="1"/>
        <v>1328.1111111111111</v>
      </c>
      <c r="O91" s="9"/>
      <c r="P91" s="9"/>
      <c r="Q91" s="9"/>
    </row>
    <row r="92" spans="1:17" s="20" customFormat="1" ht="12.75" customHeight="1" x14ac:dyDescent="0.2">
      <c r="A92" s="86" t="s">
        <v>346</v>
      </c>
      <c r="B92" s="123">
        <v>30</v>
      </c>
      <c r="C92" s="123">
        <v>34</v>
      </c>
      <c r="D92" s="123">
        <v>34</v>
      </c>
      <c r="E92" s="123">
        <v>35</v>
      </c>
      <c r="F92" s="123">
        <v>33</v>
      </c>
      <c r="G92" s="123">
        <v>34</v>
      </c>
      <c r="H92" s="123">
        <v>34</v>
      </c>
      <c r="I92" s="123">
        <v>32</v>
      </c>
      <c r="J92" s="251">
        <v>33</v>
      </c>
      <c r="K92" s="123"/>
      <c r="L92" s="123"/>
      <c r="M92" s="123"/>
      <c r="N92" s="120">
        <f t="shared" si="1"/>
        <v>33.222222222222221</v>
      </c>
      <c r="O92" s="9"/>
      <c r="P92" s="9"/>
      <c r="Q92" s="9"/>
    </row>
    <row r="93" spans="1:17" s="20" customFormat="1" ht="12.75" customHeight="1" x14ac:dyDescent="0.2">
      <c r="A93" s="92" t="s">
        <v>347</v>
      </c>
      <c r="B93" s="124">
        <v>35</v>
      </c>
      <c r="C93" s="124">
        <v>35</v>
      </c>
      <c r="D93" s="124">
        <v>37</v>
      </c>
      <c r="E93" s="124">
        <v>34</v>
      </c>
      <c r="F93" s="124">
        <v>37</v>
      </c>
      <c r="G93" s="124">
        <v>36</v>
      </c>
      <c r="H93" s="124">
        <v>37</v>
      </c>
      <c r="I93" s="124">
        <v>38</v>
      </c>
      <c r="J93" s="252">
        <v>37</v>
      </c>
      <c r="K93" s="124"/>
      <c r="L93" s="124"/>
      <c r="M93" s="124"/>
      <c r="N93" s="120">
        <f t="shared" si="1"/>
        <v>36.222222222222221</v>
      </c>
      <c r="O93" s="9"/>
      <c r="P93" s="9"/>
      <c r="Q93" s="9"/>
    </row>
    <row r="94" spans="1:17" s="20" customFormat="1" ht="12.75" customHeight="1" x14ac:dyDescent="0.2">
      <c r="A94" s="89"/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15"/>
      <c r="O94" s="9"/>
      <c r="P94" s="9"/>
      <c r="Q94" s="9"/>
    </row>
    <row r="95" spans="1:17" s="20" customFormat="1" ht="12.75" customHeight="1" x14ac:dyDescent="0.2">
      <c r="A95" s="73" t="s">
        <v>147</v>
      </c>
      <c r="B95" s="154"/>
      <c r="C95" s="154"/>
      <c r="D95" s="154"/>
      <c r="E95" s="113"/>
      <c r="F95" s="183"/>
      <c r="G95" s="183"/>
      <c r="H95" s="183"/>
      <c r="I95" s="183"/>
      <c r="J95" s="183"/>
      <c r="K95" s="183"/>
      <c r="L95" s="183"/>
      <c r="M95" s="183"/>
      <c r="N95" s="115"/>
      <c r="O95" s="9"/>
      <c r="P95" s="9"/>
      <c r="Q95" s="9"/>
    </row>
    <row r="96" spans="1:17" s="20" customFormat="1" ht="12.75" customHeight="1" x14ac:dyDescent="0.2">
      <c r="A96" s="90" t="s">
        <v>141</v>
      </c>
      <c r="B96" s="123">
        <v>116177</v>
      </c>
      <c r="C96" s="123">
        <v>112535</v>
      </c>
      <c r="D96" s="123">
        <v>115441</v>
      </c>
      <c r="E96" s="123">
        <v>116005</v>
      </c>
      <c r="F96" s="123">
        <v>114779</v>
      </c>
      <c r="G96" s="123">
        <v>114002</v>
      </c>
      <c r="H96" s="123">
        <v>113457</v>
      </c>
      <c r="I96" s="123">
        <v>113807</v>
      </c>
      <c r="J96" s="123">
        <v>113980</v>
      </c>
      <c r="K96" s="123"/>
      <c r="L96" s="123"/>
      <c r="M96" s="123"/>
      <c r="N96" s="120">
        <f t="shared" si="1"/>
        <v>114464.77777777778</v>
      </c>
      <c r="O96" s="9"/>
      <c r="P96" s="9"/>
      <c r="Q96" s="9"/>
    </row>
    <row r="97" spans="1:17" s="20" customFormat="1" ht="12.75" customHeight="1" x14ac:dyDescent="0.2">
      <c r="A97" s="91" t="s">
        <v>142</v>
      </c>
      <c r="B97" s="123">
        <v>19992</v>
      </c>
      <c r="C97" s="123">
        <v>20057</v>
      </c>
      <c r="D97" s="123">
        <v>20279</v>
      </c>
      <c r="E97" s="123">
        <v>20271</v>
      </c>
      <c r="F97" s="123">
        <v>20116</v>
      </c>
      <c r="G97" s="123">
        <v>20015</v>
      </c>
      <c r="H97" s="123">
        <v>19826</v>
      </c>
      <c r="I97" s="123">
        <v>19735</v>
      </c>
      <c r="J97" s="123">
        <v>19719</v>
      </c>
      <c r="K97" s="123"/>
      <c r="L97" s="123"/>
      <c r="M97" s="123"/>
      <c r="N97" s="120">
        <f t="shared" si="1"/>
        <v>20001.111111111109</v>
      </c>
      <c r="O97" s="9"/>
      <c r="P97" s="9"/>
      <c r="Q97" s="9"/>
    </row>
    <row r="98" spans="1:17" s="20" customFormat="1" ht="12.75" customHeight="1" x14ac:dyDescent="0.2">
      <c r="A98" s="91" t="s">
        <v>145</v>
      </c>
      <c r="B98" s="123">
        <v>402</v>
      </c>
      <c r="C98" s="123">
        <v>383</v>
      </c>
      <c r="D98" s="123">
        <v>397</v>
      </c>
      <c r="E98" s="123">
        <v>393</v>
      </c>
      <c r="F98" s="123">
        <v>384</v>
      </c>
      <c r="G98" s="123">
        <v>385</v>
      </c>
      <c r="H98" s="123">
        <v>387</v>
      </c>
      <c r="I98" s="123">
        <v>389</v>
      </c>
      <c r="J98" s="123">
        <v>378</v>
      </c>
      <c r="K98" s="123"/>
      <c r="L98" s="123"/>
      <c r="M98" s="123"/>
      <c r="N98" s="120">
        <f t="shared" si="1"/>
        <v>388.66666666666669</v>
      </c>
      <c r="O98" s="9"/>
      <c r="P98" s="9"/>
      <c r="Q98" s="9"/>
    </row>
    <row r="99" spans="1:17" s="20" customFormat="1" ht="12.75" customHeight="1" x14ac:dyDescent="0.2">
      <c r="A99" s="91" t="s">
        <v>143</v>
      </c>
      <c r="B99" s="123">
        <v>14276</v>
      </c>
      <c r="C99" s="123">
        <v>13961</v>
      </c>
      <c r="D99" s="123">
        <v>14235</v>
      </c>
      <c r="E99" s="123">
        <v>14286</v>
      </c>
      <c r="F99" s="123">
        <v>14162</v>
      </c>
      <c r="G99" s="123">
        <v>14062</v>
      </c>
      <c r="H99" s="123">
        <v>13919</v>
      </c>
      <c r="I99" s="123">
        <v>13810</v>
      </c>
      <c r="J99" s="123">
        <v>13777</v>
      </c>
      <c r="K99" s="123"/>
      <c r="L99" s="123"/>
      <c r="M99" s="123"/>
      <c r="N99" s="120">
        <f t="shared" si="1"/>
        <v>14054.222222222223</v>
      </c>
      <c r="O99" s="9"/>
      <c r="P99" s="9"/>
      <c r="Q99" s="9"/>
    </row>
    <row r="100" spans="1:17" s="20" customFormat="1" ht="12.75" customHeight="1" x14ac:dyDescent="0.2">
      <c r="A100" s="91" t="s">
        <v>144</v>
      </c>
      <c r="B100" s="123">
        <v>29031</v>
      </c>
      <c r="C100" s="123">
        <v>29197</v>
      </c>
      <c r="D100" s="123">
        <v>29595</v>
      </c>
      <c r="E100" s="123">
        <v>29606</v>
      </c>
      <c r="F100" s="123">
        <v>29339</v>
      </c>
      <c r="G100" s="123">
        <v>29202</v>
      </c>
      <c r="H100" s="123">
        <v>28928</v>
      </c>
      <c r="I100" s="123">
        <v>28758</v>
      </c>
      <c r="J100" s="123">
        <v>28543</v>
      </c>
      <c r="K100" s="123"/>
      <c r="L100" s="123"/>
      <c r="M100" s="123"/>
      <c r="N100" s="120">
        <f t="shared" si="1"/>
        <v>29133.222222222223</v>
      </c>
      <c r="O100" s="9"/>
      <c r="P100" s="9"/>
      <c r="Q100" s="9"/>
    </row>
    <row r="101" spans="1:17" s="20" customFormat="1" ht="12.75" customHeight="1" x14ac:dyDescent="0.2">
      <c r="A101" s="92" t="s">
        <v>146</v>
      </c>
      <c r="B101" s="124">
        <v>5445</v>
      </c>
      <c r="C101" s="124">
        <v>5463</v>
      </c>
      <c r="D101" s="124">
        <v>5498</v>
      </c>
      <c r="E101" s="124">
        <v>5496</v>
      </c>
      <c r="F101" s="124">
        <v>5443</v>
      </c>
      <c r="G101" s="124">
        <v>5429</v>
      </c>
      <c r="H101" s="124">
        <v>5353</v>
      </c>
      <c r="I101" s="124">
        <v>5346</v>
      </c>
      <c r="J101" s="124">
        <v>5296</v>
      </c>
      <c r="K101" s="124"/>
      <c r="L101" s="124"/>
      <c r="M101" s="124"/>
      <c r="N101" s="120">
        <f t="shared" si="1"/>
        <v>5418.7777777777774</v>
      </c>
      <c r="O101" s="9"/>
      <c r="P101" s="9"/>
      <c r="Q101" s="9"/>
    </row>
    <row r="102" spans="1:17" s="20" customFormat="1" ht="12.75" customHeight="1" x14ac:dyDescent="0.2">
      <c r="A102" s="89"/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9"/>
      <c r="P102" s="9"/>
      <c r="Q102" s="9"/>
    </row>
    <row r="112" spans="1:17" x14ac:dyDescent="0.2">
      <c r="G112" s="21"/>
    </row>
    <row r="113" spans="7:7" x14ac:dyDescent="0.2">
      <c r="G113" s="21"/>
    </row>
    <row r="114" spans="7:7" x14ac:dyDescent="0.2">
      <c r="G114" s="21"/>
    </row>
    <row r="115" spans="7:7" x14ac:dyDescent="0.2">
      <c r="G115" s="21"/>
    </row>
  </sheetData>
  <mergeCells count="1">
    <mergeCell ref="N2:N3"/>
  </mergeCells>
  <phoneticPr fontId="5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G4" activePane="bottomRight" state="frozen"/>
      <selection pane="topRight" activeCell="B1" sqref="B1"/>
      <selection pane="bottomLeft" activeCell="A4" sqref="A4"/>
      <selection pane="bottomRight" activeCell="I76" sqref="I76:J76"/>
    </sheetView>
  </sheetViews>
  <sheetFormatPr defaultRowHeight="12.75" x14ac:dyDescent="0.2"/>
  <cols>
    <col min="1" max="1" width="34" style="85" customWidth="1"/>
    <col min="2" max="3" width="9.85546875" style="21" bestFit="1" customWidth="1"/>
    <col min="4" max="4" width="9.85546875" style="9" bestFit="1" customWidth="1"/>
    <col min="5" max="5" width="11.85546875" style="9" bestFit="1" customWidth="1"/>
    <col min="6" max="6" width="9.85546875" style="9" bestFit="1" customWidth="1"/>
    <col min="7" max="7" width="9.85546875" style="9" customWidth="1"/>
    <col min="8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0" t="s">
        <v>232</v>
      </c>
      <c r="B1" s="2"/>
      <c r="C1" s="2"/>
    </row>
    <row r="2" spans="1:14" s="3" customFormat="1" ht="15" customHeight="1" x14ac:dyDescent="0.2">
      <c r="A2" s="30"/>
      <c r="B2" s="2"/>
      <c r="C2" s="2"/>
      <c r="L2" s="3" t="s">
        <v>164</v>
      </c>
    </row>
    <row r="3" spans="1:14" s="6" customFormat="1" ht="12" customHeight="1" x14ac:dyDescent="0.2">
      <c r="A3" s="4"/>
      <c r="B3" s="5" t="s">
        <v>339</v>
      </c>
      <c r="C3" s="183" t="s">
        <v>352</v>
      </c>
      <c r="D3" s="183" t="s">
        <v>353</v>
      </c>
      <c r="E3" s="113" t="s">
        <v>354</v>
      </c>
      <c r="F3" s="183" t="s">
        <v>355</v>
      </c>
      <c r="G3" s="183" t="s">
        <v>356</v>
      </c>
      <c r="H3" s="113" t="s">
        <v>357</v>
      </c>
      <c r="I3" s="183" t="s">
        <v>359</v>
      </c>
      <c r="J3" s="113" t="s">
        <v>362</v>
      </c>
      <c r="K3" s="183"/>
      <c r="L3" s="183"/>
      <c r="M3" s="183"/>
      <c r="N3" s="113" t="s">
        <v>260</v>
      </c>
    </row>
    <row r="4" spans="1:14" ht="12.75" customHeight="1" x14ac:dyDescent="0.2">
      <c r="A4" s="7" t="s">
        <v>1</v>
      </c>
      <c r="B4" s="8">
        <f t="shared" ref="B4:J4" si="0">B5+B14+B17+B18+B19+B13</f>
        <v>24366654.760000002</v>
      </c>
      <c r="C4" s="8">
        <f t="shared" si="0"/>
        <v>25397551.939999998</v>
      </c>
      <c r="D4" s="8">
        <f t="shared" si="0"/>
        <v>24258847.98</v>
      </c>
      <c r="E4" s="8">
        <f t="shared" si="0"/>
        <v>24710398.480000004</v>
      </c>
      <c r="F4" s="8">
        <f t="shared" si="0"/>
        <v>24630290.170000006</v>
      </c>
      <c r="G4" s="8">
        <f t="shared" si="0"/>
        <v>23222828.759999998</v>
      </c>
      <c r="H4" s="8">
        <f t="shared" si="0"/>
        <v>23033541.489999998</v>
      </c>
      <c r="I4" s="8">
        <f t="shared" si="0"/>
        <v>24290024.250000007</v>
      </c>
      <c r="J4" s="209">
        <f t="shared" si="0"/>
        <v>25959596.950000003</v>
      </c>
      <c r="K4" s="8"/>
      <c r="L4" s="8"/>
      <c r="M4" s="8"/>
      <c r="N4" s="8">
        <f>SUM(B4:M4)</f>
        <v>219869734.78000003</v>
      </c>
    </row>
    <row r="5" spans="1:14" s="6" customFormat="1" ht="12" customHeight="1" x14ac:dyDescent="0.2">
      <c r="A5" s="79" t="s">
        <v>269</v>
      </c>
      <c r="B5" s="8">
        <v>22178711.440000001</v>
      </c>
      <c r="C5" s="98">
        <v>22090949.079999998</v>
      </c>
      <c r="D5" s="27">
        <v>22510653.52</v>
      </c>
      <c r="E5" s="27">
        <v>22657399.260000002</v>
      </c>
      <c r="F5" s="27">
        <v>22546473.620000001</v>
      </c>
      <c r="G5" s="27">
        <v>22555692.57</v>
      </c>
      <c r="H5" s="27">
        <v>22384587.890000001</v>
      </c>
      <c r="I5" s="27">
        <v>22295176.850000001</v>
      </c>
      <c r="J5" s="27">
        <v>22271294.390000001</v>
      </c>
      <c r="K5" s="155"/>
      <c r="L5" s="155"/>
      <c r="M5" s="156"/>
      <c r="N5" s="8">
        <f t="shared" ref="N5:N37" si="1">SUM(B5:M5)</f>
        <v>201490938.62</v>
      </c>
    </row>
    <row r="6" spans="1:14" ht="12.75" customHeight="1" x14ac:dyDescent="0.2">
      <c r="A6" s="75" t="s">
        <v>162</v>
      </c>
      <c r="B6" s="12">
        <v>972523.7</v>
      </c>
      <c r="C6" s="12">
        <v>961957.26</v>
      </c>
      <c r="D6" s="116">
        <v>1008236.02</v>
      </c>
      <c r="E6" s="116">
        <v>978688.35</v>
      </c>
      <c r="F6" s="116">
        <v>911534.73</v>
      </c>
      <c r="G6" s="116">
        <v>890522.07</v>
      </c>
      <c r="H6" s="116">
        <v>853790.85</v>
      </c>
      <c r="I6" s="116">
        <v>831827.97</v>
      </c>
      <c r="J6" s="116">
        <v>800814.1</v>
      </c>
      <c r="K6" s="157"/>
      <c r="L6" s="158"/>
      <c r="M6" s="158"/>
      <c r="N6" s="196">
        <f t="shared" si="1"/>
        <v>8209895.0499999998</v>
      </c>
    </row>
    <row r="7" spans="1:14" ht="12.75" customHeight="1" x14ac:dyDescent="0.2">
      <c r="A7" s="75" t="s">
        <v>163</v>
      </c>
      <c r="B7" s="12">
        <v>816709.06</v>
      </c>
      <c r="C7" s="12">
        <v>810233.05</v>
      </c>
      <c r="D7" s="116">
        <v>840534.75</v>
      </c>
      <c r="E7" s="116">
        <v>846451.26</v>
      </c>
      <c r="F7" s="116">
        <v>868687.98</v>
      </c>
      <c r="G7" s="116">
        <v>866218.96</v>
      </c>
      <c r="H7" s="116">
        <v>869890.81</v>
      </c>
      <c r="I7" s="116">
        <v>879280.47</v>
      </c>
      <c r="J7" s="116">
        <v>895423.57</v>
      </c>
      <c r="K7" s="157"/>
      <c r="L7" s="158"/>
      <c r="M7" s="158"/>
      <c r="N7" s="196">
        <f t="shared" si="1"/>
        <v>7693429.9100000011</v>
      </c>
    </row>
    <row r="8" spans="1:14" ht="12.75" customHeight="1" x14ac:dyDescent="0.2">
      <c r="A8" s="75" t="s">
        <v>272</v>
      </c>
      <c r="B8" s="12">
        <v>28430.87</v>
      </c>
      <c r="C8" s="12">
        <v>29265.040000000001</v>
      </c>
      <c r="D8" s="116">
        <v>30422.25</v>
      </c>
      <c r="E8" s="116">
        <v>31783.63</v>
      </c>
      <c r="F8" s="116">
        <v>33138.93</v>
      </c>
      <c r="G8" s="116">
        <v>33541.699999999997</v>
      </c>
      <c r="H8" s="116">
        <v>33403.4</v>
      </c>
      <c r="I8" s="250">
        <v>34426.06</v>
      </c>
      <c r="J8" s="116">
        <v>33597.39</v>
      </c>
      <c r="K8" s="157"/>
      <c r="L8" s="158"/>
      <c r="M8" s="158"/>
      <c r="N8" s="196">
        <f t="shared" si="1"/>
        <v>288009.26999999996</v>
      </c>
    </row>
    <row r="9" spans="1:14" ht="12.75" customHeight="1" x14ac:dyDescent="0.2">
      <c r="A9" s="75" t="s">
        <v>148</v>
      </c>
      <c r="B9" s="12">
        <v>18091842.789999999</v>
      </c>
      <c r="C9" s="12">
        <v>18225602.780000001</v>
      </c>
      <c r="D9" s="116">
        <v>18584429.960000001</v>
      </c>
      <c r="E9" s="116">
        <v>18749192.41</v>
      </c>
      <c r="F9" s="116">
        <v>18695855.670000002</v>
      </c>
      <c r="G9" s="116">
        <v>18772418.870000001</v>
      </c>
      <c r="H9" s="116">
        <v>18626246.120000001</v>
      </c>
      <c r="I9" s="116">
        <v>18566975.539999999</v>
      </c>
      <c r="J9" s="116">
        <v>18577248.5</v>
      </c>
      <c r="K9" s="157"/>
      <c r="L9" s="158"/>
      <c r="M9" s="158"/>
      <c r="N9" s="196">
        <f t="shared" si="1"/>
        <v>166889812.64000002</v>
      </c>
    </row>
    <row r="10" spans="1:14" ht="12.75" customHeight="1" x14ac:dyDescent="0.2">
      <c r="A10" s="75" t="s">
        <v>149</v>
      </c>
      <c r="B10" s="12">
        <v>3027237.43</v>
      </c>
      <c r="C10" s="12">
        <v>3135612.36</v>
      </c>
      <c r="D10" s="116">
        <v>3200429.71</v>
      </c>
      <c r="E10" s="116">
        <v>3175284.39</v>
      </c>
      <c r="F10" s="116">
        <v>3105859.38</v>
      </c>
      <c r="G10" s="116">
        <v>3040765.99</v>
      </c>
      <c r="H10" s="116">
        <v>3018317.23</v>
      </c>
      <c r="I10" s="116">
        <v>3083837.25</v>
      </c>
      <c r="J10" s="116">
        <v>3094558.3</v>
      </c>
      <c r="K10" s="157"/>
      <c r="L10" s="158"/>
      <c r="M10" s="158"/>
      <c r="N10" s="196">
        <f t="shared" si="1"/>
        <v>27881902.039999999</v>
      </c>
    </row>
    <row r="11" spans="1:14" s="10" customFormat="1" ht="12.75" customHeight="1" x14ac:dyDescent="0.2">
      <c r="A11" s="75" t="s">
        <v>150</v>
      </c>
      <c r="B11" s="12">
        <v>235132.79999999999</v>
      </c>
      <c r="C11" s="12">
        <v>239618.15</v>
      </c>
      <c r="D11" s="116">
        <v>233246.39</v>
      </c>
      <c r="E11" s="116">
        <v>224143.85</v>
      </c>
      <c r="F11" s="116">
        <v>218810.26</v>
      </c>
      <c r="G11" s="116">
        <v>220125.98</v>
      </c>
      <c r="H11" s="116">
        <v>207047.73</v>
      </c>
      <c r="I11" s="116">
        <v>206147.4</v>
      </c>
      <c r="J11" s="116">
        <v>201556.43</v>
      </c>
      <c r="K11" s="157"/>
      <c r="L11" s="158"/>
      <c r="M11" s="158"/>
      <c r="N11" s="196">
        <f t="shared" si="1"/>
        <v>1985828.9899999998</v>
      </c>
    </row>
    <row r="12" spans="1:14" s="10" customFormat="1" ht="12.75" customHeight="1" x14ac:dyDescent="0.2">
      <c r="A12" s="75" t="s">
        <v>151</v>
      </c>
      <c r="B12" s="12">
        <v>23463</v>
      </c>
      <c r="C12" s="12">
        <v>23341.5</v>
      </c>
      <c r="D12" s="116">
        <v>22882.5</v>
      </c>
      <c r="E12" s="116">
        <v>23004</v>
      </c>
      <c r="F12" s="116">
        <v>23139</v>
      </c>
      <c r="G12" s="116">
        <v>23017.5</v>
      </c>
      <c r="H12" s="116">
        <v>22909.5</v>
      </c>
      <c r="I12" s="116">
        <v>22977</v>
      </c>
      <c r="J12" s="116">
        <v>22275</v>
      </c>
      <c r="K12" s="157"/>
      <c r="L12" s="158"/>
      <c r="M12" s="158"/>
      <c r="N12" s="196">
        <f t="shared" si="1"/>
        <v>207009</v>
      </c>
    </row>
    <row r="13" spans="1:14" ht="12.75" customHeight="1" x14ac:dyDescent="0.2">
      <c r="A13" s="75" t="s">
        <v>155</v>
      </c>
      <c r="B13" s="12">
        <v>11654.36</v>
      </c>
      <c r="C13" s="12">
        <v>13297.07</v>
      </c>
      <c r="D13" s="116">
        <v>13042.94</v>
      </c>
      <c r="E13" s="116">
        <v>13685.8</v>
      </c>
      <c r="F13" s="116">
        <v>12041.92</v>
      </c>
      <c r="G13" s="116">
        <v>12927.24</v>
      </c>
      <c r="H13" s="116">
        <v>12533.11</v>
      </c>
      <c r="I13" s="116">
        <v>12733.67</v>
      </c>
      <c r="J13" s="116">
        <v>11632.75</v>
      </c>
      <c r="K13" s="157"/>
      <c r="L13" s="158"/>
      <c r="M13" s="158"/>
      <c r="N13" s="196">
        <f t="shared" si="1"/>
        <v>113548.86</v>
      </c>
    </row>
    <row r="14" spans="1:14" s="11" customFormat="1" ht="12.75" customHeight="1" x14ac:dyDescent="0.2">
      <c r="A14" s="76" t="s">
        <v>156</v>
      </c>
      <c r="B14" s="117">
        <v>608724</v>
      </c>
      <c r="C14" s="117">
        <v>622951.37</v>
      </c>
      <c r="D14" s="117">
        <v>629803.47</v>
      </c>
      <c r="E14" s="117">
        <v>630167.54</v>
      </c>
      <c r="F14" s="117">
        <v>635476.78</v>
      </c>
      <c r="G14" s="117">
        <v>644938.29</v>
      </c>
      <c r="H14" s="116">
        <v>647007.57999999996</v>
      </c>
      <c r="I14" s="117">
        <v>654597.96</v>
      </c>
      <c r="J14" s="117">
        <v>662217.64</v>
      </c>
      <c r="K14" s="159"/>
      <c r="L14" s="160"/>
      <c r="M14" s="160"/>
      <c r="N14" s="196">
        <f t="shared" si="1"/>
        <v>5735884.6299999999</v>
      </c>
    </row>
    <row r="15" spans="1:14" s="11" customFormat="1" ht="12.75" customHeight="1" x14ac:dyDescent="0.2">
      <c r="A15" s="76" t="s">
        <v>169</v>
      </c>
      <c r="B15" s="72">
        <v>576139.9</v>
      </c>
      <c r="C15" s="72">
        <v>590611.62</v>
      </c>
      <c r="D15" s="117">
        <v>597877.56000000006</v>
      </c>
      <c r="E15" s="117">
        <v>598738.24</v>
      </c>
      <c r="F15" s="117">
        <v>604366.68000000005</v>
      </c>
      <c r="G15" s="117">
        <v>613750.18999999994</v>
      </c>
      <c r="H15" s="117">
        <v>615935.88</v>
      </c>
      <c r="I15" s="117">
        <v>623598.41</v>
      </c>
      <c r="J15" s="117">
        <v>630604.89</v>
      </c>
      <c r="K15" s="159"/>
      <c r="L15" s="160"/>
      <c r="M15" s="160"/>
      <c r="N15" s="196">
        <f t="shared" si="1"/>
        <v>5451623.3700000001</v>
      </c>
    </row>
    <row r="16" spans="1:14" s="11" customFormat="1" ht="12.75" customHeight="1" x14ac:dyDescent="0.2">
      <c r="A16" s="76" t="s">
        <v>170</v>
      </c>
      <c r="B16" s="72">
        <v>32584.1</v>
      </c>
      <c r="C16" s="72">
        <v>32339.75</v>
      </c>
      <c r="D16" s="117">
        <v>31925.91</v>
      </c>
      <c r="E16" s="117">
        <v>31429.3</v>
      </c>
      <c r="F16" s="117">
        <v>31110.1</v>
      </c>
      <c r="G16" s="117">
        <v>31188.1</v>
      </c>
      <c r="H16" s="117">
        <v>31071.7</v>
      </c>
      <c r="I16" s="117">
        <v>30999.55</v>
      </c>
      <c r="J16" s="117">
        <v>31612.75</v>
      </c>
      <c r="K16" s="159"/>
      <c r="L16" s="160"/>
      <c r="M16" s="160"/>
      <c r="N16" s="196">
        <f t="shared" si="1"/>
        <v>284261.26</v>
      </c>
    </row>
    <row r="17" spans="1:14" ht="12.75" customHeight="1" x14ac:dyDescent="0.2">
      <c r="A17" s="77" t="s">
        <v>165</v>
      </c>
      <c r="B17" s="65">
        <v>1558936.28</v>
      </c>
      <c r="C17" s="65">
        <v>1292460.6299999999</v>
      </c>
      <c r="D17" s="116">
        <v>1095978.55</v>
      </c>
      <c r="E17" s="116">
        <v>1399750.28</v>
      </c>
      <c r="F17" s="116">
        <v>1426711.35</v>
      </c>
      <c r="G17" s="116">
        <v>-348.21</v>
      </c>
      <c r="H17" s="116">
        <v>-19966.09</v>
      </c>
      <c r="I17" s="116">
        <v>1318097.76</v>
      </c>
      <c r="J17" s="116">
        <v>1633636.78</v>
      </c>
      <c r="K17" s="157"/>
      <c r="L17" s="158"/>
      <c r="M17" s="158"/>
      <c r="N17" s="196">
        <f t="shared" si="1"/>
        <v>9705257.3300000001</v>
      </c>
    </row>
    <row r="18" spans="1:14" ht="12.75" customHeight="1" x14ac:dyDescent="0.2">
      <c r="A18" s="75" t="s">
        <v>157</v>
      </c>
      <c r="B18" s="12">
        <v>8628.68</v>
      </c>
      <c r="C18" s="12">
        <v>9007.989999999998</v>
      </c>
      <c r="D18" s="116">
        <v>9369.5</v>
      </c>
      <c r="E18" s="116">
        <v>9395.6</v>
      </c>
      <c r="F18" s="116">
        <v>9586.4999999999982</v>
      </c>
      <c r="G18" s="116">
        <v>9618.869999999999</v>
      </c>
      <c r="H18" s="116">
        <v>9379</v>
      </c>
      <c r="I18" s="116">
        <v>9418.01</v>
      </c>
      <c r="J18" s="116">
        <v>9771.59</v>
      </c>
      <c r="K18" s="157"/>
      <c r="L18" s="158"/>
      <c r="M18" s="158"/>
      <c r="N18" s="196">
        <f t="shared" si="1"/>
        <v>84175.739999999991</v>
      </c>
    </row>
    <row r="19" spans="1:14" ht="12.75" customHeight="1" x14ac:dyDescent="0.2">
      <c r="A19" s="75" t="s">
        <v>166</v>
      </c>
      <c r="B19" s="12">
        <v>0</v>
      </c>
      <c r="C19" s="12">
        <v>1368885.7999999998</v>
      </c>
      <c r="D19" s="116">
        <v>0</v>
      </c>
      <c r="E19" s="116">
        <v>0</v>
      </c>
      <c r="F19" s="116">
        <v>0</v>
      </c>
      <c r="G19" s="116">
        <v>0</v>
      </c>
      <c r="H19" s="116">
        <v>0</v>
      </c>
      <c r="I19" s="116">
        <v>0</v>
      </c>
      <c r="J19" s="116">
        <v>1371043.8</v>
      </c>
      <c r="K19" s="157"/>
      <c r="L19" s="158"/>
      <c r="M19" s="158"/>
      <c r="N19" s="196">
        <f t="shared" si="1"/>
        <v>2739929.5999999996</v>
      </c>
    </row>
    <row r="20" spans="1:14" ht="12.75" customHeight="1" x14ac:dyDescent="0.2">
      <c r="A20" s="80" t="s">
        <v>2</v>
      </c>
      <c r="B20" s="8">
        <f t="shared" ref="B20:J20" si="2">B21+B22+B23+B24+B25+B26+B27+B28+B30+B32+B33+B34+B35+B36+B37</f>
        <v>58252344.890000008</v>
      </c>
      <c r="C20" s="8">
        <f t="shared" si="2"/>
        <v>60415121.870000012</v>
      </c>
      <c r="D20" s="8">
        <f t="shared" si="2"/>
        <v>59816747.030000001</v>
      </c>
      <c r="E20" s="8">
        <f t="shared" si="2"/>
        <v>59606658.300000012</v>
      </c>
      <c r="F20" s="8">
        <f t="shared" si="2"/>
        <v>59836880.920000002</v>
      </c>
      <c r="G20" s="8">
        <f t="shared" si="2"/>
        <v>60003170.020000003</v>
      </c>
      <c r="H20" s="8">
        <f t="shared" si="2"/>
        <v>59115970.560000002</v>
      </c>
      <c r="I20" s="8">
        <f t="shared" si="2"/>
        <v>59281220.920000002</v>
      </c>
      <c r="J20" s="209">
        <f t="shared" si="2"/>
        <v>59597476.079999998</v>
      </c>
      <c r="K20" s="8"/>
      <c r="L20" s="8"/>
      <c r="M20" s="8"/>
      <c r="N20" s="8">
        <f t="shared" si="1"/>
        <v>535925590.59000003</v>
      </c>
    </row>
    <row r="21" spans="1:14" s="13" customFormat="1" ht="12.75" customHeight="1" x14ac:dyDescent="0.2">
      <c r="A21" s="95" t="s">
        <v>161</v>
      </c>
      <c r="B21" s="22">
        <v>648014.97</v>
      </c>
      <c r="C21" s="22">
        <v>766991.79</v>
      </c>
      <c r="D21" s="114">
        <v>684949.25</v>
      </c>
      <c r="E21" s="114">
        <v>662849.23</v>
      </c>
      <c r="F21" s="114">
        <v>713709.55</v>
      </c>
      <c r="G21" s="114">
        <v>743226.71</v>
      </c>
      <c r="H21" s="114">
        <v>667087.6</v>
      </c>
      <c r="I21" s="114">
        <v>804682.92</v>
      </c>
      <c r="J21" s="114">
        <v>781826.06</v>
      </c>
      <c r="K21" s="161"/>
      <c r="L21" s="162"/>
      <c r="M21" s="162"/>
      <c r="N21" s="196">
        <f t="shared" si="1"/>
        <v>6473338.0800000001</v>
      </c>
    </row>
    <row r="22" spans="1:14" s="25" customFormat="1" ht="12.75" customHeight="1" x14ac:dyDescent="0.2">
      <c r="A22" s="82" t="s">
        <v>183</v>
      </c>
      <c r="B22" s="24">
        <v>2470382.09</v>
      </c>
      <c r="C22" s="24">
        <v>3150229.07</v>
      </c>
      <c r="D22" s="116">
        <v>2760097.32</v>
      </c>
      <c r="E22" s="116">
        <v>2667144.19</v>
      </c>
      <c r="F22" s="116">
        <v>2859835.35</v>
      </c>
      <c r="G22" s="116">
        <v>2977892.61</v>
      </c>
      <c r="H22" s="116">
        <v>2613543.48</v>
      </c>
      <c r="I22" s="116">
        <v>2908686.63</v>
      </c>
      <c r="J22" s="116">
        <v>3342241.74</v>
      </c>
      <c r="K22" s="157"/>
      <c r="L22" s="158"/>
      <c r="M22" s="158"/>
      <c r="N22" s="196">
        <f t="shared" si="1"/>
        <v>25750052.479999997</v>
      </c>
    </row>
    <row r="23" spans="1:14" s="25" customFormat="1" ht="12.75" customHeight="1" x14ac:dyDescent="0.2">
      <c r="A23" s="83" t="s">
        <v>184</v>
      </c>
      <c r="B23" s="24">
        <v>6660.72</v>
      </c>
      <c r="C23" s="24">
        <v>12867.3</v>
      </c>
      <c r="D23" s="116">
        <v>9839.7000000000007</v>
      </c>
      <c r="E23" s="116">
        <v>9536.94</v>
      </c>
      <c r="F23" s="116">
        <v>10747.98</v>
      </c>
      <c r="G23" s="116">
        <v>9688.32</v>
      </c>
      <c r="H23" s="116">
        <v>8628.66</v>
      </c>
      <c r="I23" s="116">
        <v>11429.19</v>
      </c>
      <c r="J23" s="116">
        <v>10293.84</v>
      </c>
      <c r="K23" s="157"/>
      <c r="L23" s="158"/>
      <c r="M23" s="158"/>
      <c r="N23" s="196">
        <f t="shared" si="1"/>
        <v>89692.65</v>
      </c>
    </row>
    <row r="24" spans="1:14" s="13" customFormat="1" ht="12.75" customHeight="1" x14ac:dyDescent="0.2">
      <c r="A24" s="82" t="s">
        <v>185</v>
      </c>
      <c r="B24" s="24">
        <v>3413.88</v>
      </c>
      <c r="C24" s="24">
        <v>7406.28</v>
      </c>
      <c r="D24" s="114">
        <v>2357.5500000000002</v>
      </c>
      <c r="E24" s="114">
        <v>2762.55</v>
      </c>
      <c r="F24" s="114">
        <v>2584.62</v>
      </c>
      <c r="G24" s="114">
        <v>3900.87</v>
      </c>
      <c r="H24" s="116">
        <v>4431.33</v>
      </c>
      <c r="I24" s="114">
        <v>3905.82</v>
      </c>
      <c r="J24" s="114">
        <v>2015.28</v>
      </c>
      <c r="K24" s="161"/>
      <c r="L24" s="158"/>
      <c r="M24" s="158"/>
      <c r="N24" s="196">
        <f t="shared" si="1"/>
        <v>32778.179999999993</v>
      </c>
    </row>
    <row r="25" spans="1:14" s="13" customFormat="1" ht="12.75" customHeight="1" x14ac:dyDescent="0.2">
      <c r="A25" s="82" t="s">
        <v>208</v>
      </c>
      <c r="B25" s="24">
        <v>326009.64</v>
      </c>
      <c r="C25" s="24">
        <v>378352.83</v>
      </c>
      <c r="D25" s="114">
        <v>341306.28</v>
      </c>
      <c r="E25" s="114">
        <v>330949.18</v>
      </c>
      <c r="F25" s="114">
        <v>357319.95</v>
      </c>
      <c r="G25" s="114">
        <v>340350.24</v>
      </c>
      <c r="H25" s="116">
        <v>303702.03999999998</v>
      </c>
      <c r="I25" s="114">
        <v>343138.69</v>
      </c>
      <c r="J25" s="114">
        <v>320751.42</v>
      </c>
      <c r="K25" s="161"/>
      <c r="L25" s="158"/>
      <c r="M25" s="158"/>
      <c r="N25" s="196">
        <f t="shared" si="1"/>
        <v>3041880.2699999996</v>
      </c>
    </row>
    <row r="26" spans="1:14" ht="12.75" customHeight="1" x14ac:dyDescent="0.2">
      <c r="A26" s="78" t="s">
        <v>158</v>
      </c>
      <c r="B26" s="24">
        <v>25583813.489999998</v>
      </c>
      <c r="C26" s="24">
        <v>26308500.370000001</v>
      </c>
      <c r="D26" s="116">
        <v>26352978.5</v>
      </c>
      <c r="E26" s="116">
        <v>26361848.75</v>
      </c>
      <c r="F26" s="114">
        <v>26418196.809999999</v>
      </c>
      <c r="G26" s="116">
        <v>26474120.91</v>
      </c>
      <c r="H26" s="116">
        <v>26251183.440000001</v>
      </c>
      <c r="I26" s="116">
        <v>26023099.579999998</v>
      </c>
      <c r="J26" s="116">
        <v>26098068.68</v>
      </c>
      <c r="K26" s="157"/>
      <c r="L26" s="158"/>
      <c r="M26" s="158"/>
      <c r="N26" s="196">
        <f t="shared" si="1"/>
        <v>235871810.53000003</v>
      </c>
    </row>
    <row r="27" spans="1:14" ht="12.75" customHeight="1" x14ac:dyDescent="0.2">
      <c r="A27" s="81" t="s">
        <v>186</v>
      </c>
      <c r="B27" s="24">
        <v>39917.760000000002</v>
      </c>
      <c r="C27" s="24">
        <v>41844.629999999997</v>
      </c>
      <c r="D27" s="116">
        <v>42257.61</v>
      </c>
      <c r="E27" s="116">
        <v>42057.53</v>
      </c>
      <c r="F27" s="116">
        <v>42152.6</v>
      </c>
      <c r="G27" s="116">
        <v>42365.46</v>
      </c>
      <c r="H27" s="116">
        <v>40853.949999999997</v>
      </c>
      <c r="I27" s="116">
        <v>39416.43</v>
      </c>
      <c r="J27" s="116">
        <v>39744.1</v>
      </c>
      <c r="K27" s="157"/>
      <c r="L27" s="158"/>
      <c r="M27" s="158"/>
      <c r="N27" s="196">
        <f t="shared" si="1"/>
        <v>370610.06999999995</v>
      </c>
    </row>
    <row r="28" spans="1:14" s="13" customFormat="1" ht="12.75" customHeight="1" x14ac:dyDescent="0.2">
      <c r="A28" s="78" t="s">
        <v>160</v>
      </c>
      <c r="B28" s="24">
        <v>27784632.370000001</v>
      </c>
      <c r="C28" s="24">
        <v>28326312.379999999</v>
      </c>
      <c r="D28" s="114">
        <v>28209991.489999998</v>
      </c>
      <c r="E28" s="114">
        <v>28101507.469999999</v>
      </c>
      <c r="F28" s="114">
        <v>27980955.210000001</v>
      </c>
      <c r="G28" s="114">
        <v>27931948.920000002</v>
      </c>
      <c r="H28" s="114">
        <v>27786064.079999998</v>
      </c>
      <c r="I28" s="114">
        <v>27756298.920000002</v>
      </c>
      <c r="J28" s="114">
        <v>27645711.239999998</v>
      </c>
      <c r="K28" s="161"/>
      <c r="L28" s="158"/>
      <c r="M28" s="158"/>
      <c r="N28" s="196">
        <f t="shared" si="1"/>
        <v>251523422.07999998</v>
      </c>
    </row>
    <row r="29" spans="1:14" s="13" customFormat="1" ht="12.75" customHeight="1" x14ac:dyDescent="0.2">
      <c r="A29" s="78" t="s">
        <v>316</v>
      </c>
      <c r="B29" s="24">
        <v>0</v>
      </c>
      <c r="C29" s="24">
        <v>0</v>
      </c>
      <c r="D29" s="121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61"/>
      <c r="L29" s="158"/>
      <c r="M29" s="158"/>
      <c r="N29" s="196">
        <f t="shared" si="1"/>
        <v>0</v>
      </c>
    </row>
    <row r="30" spans="1:14" s="13" customFormat="1" ht="12.75" customHeight="1" x14ac:dyDescent="0.2">
      <c r="A30" s="78" t="s">
        <v>218</v>
      </c>
      <c r="B30" s="24">
        <v>334446.90000000002</v>
      </c>
      <c r="C30" s="24">
        <v>352717.2</v>
      </c>
      <c r="D30" s="114">
        <v>353579.08</v>
      </c>
      <c r="E30" s="114">
        <v>363786.45</v>
      </c>
      <c r="F30" s="114">
        <v>373578.54</v>
      </c>
      <c r="G30" s="114">
        <v>392718.18</v>
      </c>
      <c r="H30" s="114">
        <v>374239.99</v>
      </c>
      <c r="I30" s="114">
        <v>307914.86</v>
      </c>
      <c r="J30" s="114">
        <v>285327.53000000003</v>
      </c>
      <c r="K30" s="161"/>
      <c r="L30" s="158"/>
      <c r="M30" s="158"/>
      <c r="N30" s="196">
        <f t="shared" si="1"/>
        <v>3138308.7299999995</v>
      </c>
    </row>
    <row r="31" spans="1:14" s="13" customFormat="1" ht="12.75" customHeight="1" x14ac:dyDescent="0.2">
      <c r="A31" s="78" t="s">
        <v>335</v>
      </c>
      <c r="B31" s="24">
        <v>326638.14</v>
      </c>
      <c r="C31" s="24">
        <v>343223.3</v>
      </c>
      <c r="D31" s="114">
        <v>342769.94</v>
      </c>
      <c r="E31" s="114">
        <v>353100.61</v>
      </c>
      <c r="F31" s="114">
        <v>363796.9</v>
      </c>
      <c r="G31" s="114">
        <v>381292.5</v>
      </c>
      <c r="H31" s="114">
        <v>362362.21</v>
      </c>
      <c r="I31" s="114">
        <v>296571.34000000003</v>
      </c>
      <c r="J31" s="114">
        <v>274477.21000000002</v>
      </c>
      <c r="K31" s="161"/>
      <c r="L31" s="158"/>
      <c r="M31" s="158"/>
      <c r="N31" s="196">
        <f t="shared" si="1"/>
        <v>3044232.1499999994</v>
      </c>
    </row>
    <row r="32" spans="1:14" s="13" customFormat="1" ht="12.75" customHeight="1" x14ac:dyDescent="0.2">
      <c r="A32" s="84" t="s">
        <v>187</v>
      </c>
      <c r="B32" s="12">
        <v>18685.04</v>
      </c>
      <c r="C32" s="12">
        <v>25036.52</v>
      </c>
      <c r="D32" s="114">
        <v>19399.03</v>
      </c>
      <c r="E32" s="114">
        <v>22927.63</v>
      </c>
      <c r="F32" s="114">
        <v>25405.919999999998</v>
      </c>
      <c r="G32" s="114">
        <v>28228.799999999999</v>
      </c>
      <c r="H32" s="114">
        <v>19760.16</v>
      </c>
      <c r="I32" s="114">
        <v>25405.919999999998</v>
      </c>
      <c r="J32" s="114">
        <v>21171.599999999999</v>
      </c>
      <c r="K32" s="161"/>
      <c r="L32" s="162"/>
      <c r="M32" s="162"/>
      <c r="N32" s="196">
        <f t="shared" si="1"/>
        <v>206020.62000000002</v>
      </c>
    </row>
    <row r="33" spans="1:14" s="13" customFormat="1" ht="12.75" customHeight="1" x14ac:dyDescent="0.2">
      <c r="A33" s="75" t="s">
        <v>188</v>
      </c>
      <c r="B33" s="12">
        <v>30011.18</v>
      </c>
      <c r="C33" s="12">
        <v>40576.559999999998</v>
      </c>
      <c r="D33" s="114">
        <v>33588.199999999997</v>
      </c>
      <c r="E33" s="114">
        <v>31820.400000000001</v>
      </c>
      <c r="F33" s="114">
        <v>38007.699999999997</v>
      </c>
      <c r="G33" s="114">
        <v>42427.199999999997</v>
      </c>
      <c r="H33" s="114">
        <v>32704.3</v>
      </c>
      <c r="I33" s="114">
        <v>44195</v>
      </c>
      <c r="J33" s="114">
        <v>32748.48</v>
      </c>
      <c r="K33" s="161"/>
      <c r="L33" s="162"/>
      <c r="M33" s="162"/>
      <c r="N33" s="196">
        <f t="shared" si="1"/>
        <v>326079.01999999996</v>
      </c>
    </row>
    <row r="34" spans="1:14" s="13" customFormat="1" ht="12.75" customHeight="1" x14ac:dyDescent="0.2">
      <c r="A34" s="84" t="s">
        <v>327</v>
      </c>
      <c r="B34" s="12">
        <v>763092.63</v>
      </c>
      <c r="C34" s="12">
        <v>764186.27</v>
      </c>
      <c r="D34" s="114">
        <v>766678.25</v>
      </c>
      <c r="E34" s="114">
        <v>771130</v>
      </c>
      <c r="F34" s="114">
        <v>776564.13</v>
      </c>
      <c r="G34" s="114">
        <v>779143.35</v>
      </c>
      <c r="H34" s="114">
        <v>778981.95</v>
      </c>
      <c r="I34" s="114">
        <v>778232.24</v>
      </c>
      <c r="J34" s="114">
        <v>784201.93</v>
      </c>
      <c r="K34" s="161"/>
      <c r="L34" s="162"/>
      <c r="M34" s="162"/>
      <c r="N34" s="196">
        <f t="shared" si="1"/>
        <v>6962210.75</v>
      </c>
    </row>
    <row r="35" spans="1:14" s="13" customFormat="1" ht="12.75" customHeight="1" x14ac:dyDescent="0.2">
      <c r="A35" s="75" t="s">
        <v>189</v>
      </c>
      <c r="B35" s="12">
        <v>219511.88</v>
      </c>
      <c r="C35" s="12">
        <v>216991.02</v>
      </c>
      <c r="D35" s="114">
        <v>216830.58</v>
      </c>
      <c r="E35" s="114">
        <v>215940.38</v>
      </c>
      <c r="F35" s="114">
        <v>215899.66</v>
      </c>
      <c r="G35" s="114">
        <v>215611.62</v>
      </c>
      <c r="H35" s="114">
        <v>213808.7</v>
      </c>
      <c r="I35" s="114">
        <v>214257.38</v>
      </c>
      <c r="J35" s="114">
        <v>213359.28</v>
      </c>
      <c r="K35" s="161"/>
      <c r="L35" s="162"/>
      <c r="M35" s="162"/>
      <c r="N35" s="196">
        <f t="shared" si="1"/>
        <v>1942210.5000000002</v>
      </c>
    </row>
    <row r="36" spans="1:14" s="13" customFormat="1" ht="12.75" customHeight="1" x14ac:dyDescent="0.2">
      <c r="A36" s="75" t="s">
        <v>190</v>
      </c>
      <c r="B36" s="12">
        <v>19177.88</v>
      </c>
      <c r="C36" s="12">
        <v>18465.830000000002</v>
      </c>
      <c r="D36" s="114">
        <v>18181.009999999998</v>
      </c>
      <c r="E36" s="114">
        <v>17753.78</v>
      </c>
      <c r="F36" s="114">
        <v>17279.080000000002</v>
      </c>
      <c r="G36" s="114">
        <v>17041.73</v>
      </c>
      <c r="H36" s="114">
        <v>16614.5</v>
      </c>
      <c r="I36" s="114">
        <v>16329.68</v>
      </c>
      <c r="J36" s="114">
        <v>15854.98</v>
      </c>
      <c r="K36" s="161"/>
      <c r="L36" s="162"/>
      <c r="M36" s="162"/>
      <c r="N36" s="196">
        <f t="shared" si="1"/>
        <v>156698.47</v>
      </c>
    </row>
    <row r="37" spans="1:14" s="13" customFormat="1" ht="12.75" customHeight="1" x14ac:dyDescent="0.2">
      <c r="A37" s="84" t="s">
        <v>191</v>
      </c>
      <c r="B37" s="12">
        <v>4574.46</v>
      </c>
      <c r="C37" s="12">
        <v>4643.82</v>
      </c>
      <c r="D37" s="114">
        <v>4713.18</v>
      </c>
      <c r="E37" s="114">
        <v>4643.82</v>
      </c>
      <c r="F37" s="114">
        <v>4643.82</v>
      </c>
      <c r="G37" s="114">
        <v>4505.1000000000004</v>
      </c>
      <c r="H37" s="114">
        <v>4366.38</v>
      </c>
      <c r="I37" s="114">
        <v>4227.66</v>
      </c>
      <c r="J37" s="114">
        <v>4159.92</v>
      </c>
      <c r="K37" s="161"/>
      <c r="L37" s="163"/>
      <c r="M37" s="163"/>
      <c r="N37" s="196">
        <f t="shared" si="1"/>
        <v>40478.159999999996</v>
      </c>
    </row>
    <row r="38" spans="1:14" s="13" customFormat="1" ht="12.75" customHeight="1" x14ac:dyDescent="0.2">
      <c r="A38" s="145"/>
      <c r="B38" s="146"/>
      <c r="C38" s="146"/>
      <c r="D38" s="147"/>
      <c r="E38" s="147"/>
      <c r="F38" s="147"/>
      <c r="G38" s="147"/>
      <c r="H38" s="147"/>
      <c r="I38" s="147"/>
      <c r="J38" s="147"/>
      <c r="K38" s="164"/>
      <c r="L38" s="165"/>
      <c r="M38" s="165"/>
      <c r="N38" s="165"/>
    </row>
    <row r="39" spans="1:14" s="13" customFormat="1" ht="12.75" customHeight="1" x14ac:dyDescent="0.2">
      <c r="A39" s="148"/>
      <c r="B39" s="149"/>
      <c r="C39" s="149"/>
      <c r="D39" s="150"/>
      <c r="E39" s="150"/>
      <c r="F39" s="150"/>
      <c r="G39" s="150"/>
      <c r="H39" s="150"/>
      <c r="I39" s="150"/>
      <c r="J39" s="150"/>
      <c r="K39" s="166"/>
      <c r="L39" s="165"/>
      <c r="M39" s="165"/>
      <c r="N39" s="165"/>
    </row>
    <row r="40" spans="1:14" s="13" customFormat="1" ht="12.75" customHeight="1" x14ac:dyDescent="0.2">
      <c r="A40" s="148"/>
      <c r="B40" s="149"/>
      <c r="C40" s="149"/>
      <c r="D40" s="150"/>
      <c r="E40" s="150"/>
      <c r="F40" s="150"/>
      <c r="G40" s="150"/>
      <c r="H40" s="150"/>
      <c r="I40" s="150"/>
      <c r="J40" s="150"/>
      <c r="K40" s="166"/>
      <c r="L40" s="165"/>
      <c r="M40" s="165"/>
      <c r="N40" s="165"/>
    </row>
    <row r="41" spans="1:14" s="13" customFormat="1" ht="12.75" customHeight="1" x14ac:dyDescent="0.2">
      <c r="A41" s="148"/>
      <c r="B41" s="149"/>
      <c r="C41" s="149"/>
      <c r="D41" s="150"/>
      <c r="E41" s="150"/>
      <c r="F41" s="150"/>
      <c r="G41" s="150"/>
      <c r="H41" s="150"/>
      <c r="I41" s="150"/>
      <c r="J41" s="150"/>
      <c r="K41" s="166"/>
      <c r="L41" s="165"/>
      <c r="M41" s="165"/>
      <c r="N41" s="165"/>
    </row>
    <row r="42" spans="1:14" s="13" customFormat="1" ht="12.75" customHeight="1" x14ac:dyDescent="0.2">
      <c r="A42" s="148"/>
      <c r="B42" s="149"/>
      <c r="C42" s="149"/>
      <c r="D42" s="150"/>
      <c r="E42" s="150"/>
      <c r="F42" s="150"/>
      <c r="G42" s="150"/>
      <c r="H42" s="150"/>
      <c r="I42" s="150"/>
      <c r="J42" s="150"/>
      <c r="K42" s="166"/>
      <c r="L42" s="165"/>
      <c r="M42" s="165"/>
      <c r="N42" s="165"/>
    </row>
    <row r="43" spans="1:14" s="13" customFormat="1" ht="12.75" customHeight="1" x14ac:dyDescent="0.2">
      <c r="A43" s="148"/>
      <c r="B43" s="149"/>
      <c r="C43" s="149"/>
      <c r="D43" s="150"/>
      <c r="E43" s="150"/>
      <c r="F43" s="150"/>
      <c r="G43" s="150"/>
      <c r="H43" s="150"/>
      <c r="I43" s="150"/>
      <c r="J43" s="150"/>
      <c r="K43" s="165"/>
      <c r="L43" s="167"/>
      <c r="M43" s="167"/>
      <c r="N43" s="167"/>
    </row>
    <row r="44" spans="1:14" s="13" customFormat="1" ht="12.75" customHeight="1" x14ac:dyDescent="0.2">
      <c r="A44" s="151"/>
      <c r="B44" s="152"/>
      <c r="C44" s="152"/>
      <c r="D44" s="153"/>
      <c r="E44" s="153"/>
      <c r="F44" s="153"/>
      <c r="G44" s="153"/>
      <c r="H44" s="153"/>
      <c r="K44" s="168"/>
      <c r="L44" s="165"/>
      <c r="M44" s="165"/>
      <c r="N44" s="165"/>
    </row>
    <row r="45" spans="1:14" s="6" customFormat="1" ht="12" customHeight="1" x14ac:dyDescent="0.2">
      <c r="A45" s="4"/>
      <c r="B45" s="183" t="s">
        <v>339</v>
      </c>
      <c r="C45" s="183" t="s">
        <v>352</v>
      </c>
      <c r="D45" s="183" t="s">
        <v>353</v>
      </c>
      <c r="E45" s="113" t="s">
        <v>354</v>
      </c>
      <c r="F45" s="183" t="s">
        <v>355</v>
      </c>
      <c r="G45" s="183" t="s">
        <v>356</v>
      </c>
      <c r="H45" s="113" t="s">
        <v>357</v>
      </c>
      <c r="I45" s="183" t="s">
        <v>359</v>
      </c>
      <c r="J45" s="249" t="s">
        <v>362</v>
      </c>
      <c r="K45" s="183"/>
      <c r="L45" s="183"/>
      <c r="M45" s="183"/>
      <c r="N45" s="113"/>
    </row>
    <row r="46" spans="1:14" s="6" customFormat="1" ht="12.75" customHeight="1" x14ac:dyDescent="0.2">
      <c r="A46" s="111" t="s">
        <v>3</v>
      </c>
      <c r="B46" s="99">
        <v>8855096.4700000007</v>
      </c>
      <c r="C46" s="99">
        <v>10198231.289999999</v>
      </c>
      <c r="D46" s="27">
        <v>9761950.25</v>
      </c>
      <c r="E46" s="27">
        <v>9557713.8399999999</v>
      </c>
      <c r="F46" s="27">
        <v>9777331.7699999996</v>
      </c>
      <c r="G46" s="27">
        <v>10291221.109999999</v>
      </c>
      <c r="H46" s="27">
        <v>10005873.859999999</v>
      </c>
      <c r="I46" s="27">
        <v>10316179.76</v>
      </c>
      <c r="J46" s="216">
        <v>10425503.4</v>
      </c>
      <c r="K46" s="216"/>
      <c r="L46" s="216"/>
      <c r="M46" s="216"/>
      <c r="N46" s="156">
        <f>SUM(B46:M46)</f>
        <v>89189101.75</v>
      </c>
    </row>
    <row r="47" spans="1:14" s="15" customFormat="1" ht="12.75" customHeight="1" x14ac:dyDescent="0.25">
      <c r="A47" s="86" t="s">
        <v>192</v>
      </c>
      <c r="B47" s="14">
        <v>2336896.38</v>
      </c>
      <c r="C47" s="14">
        <v>2943387.14</v>
      </c>
      <c r="D47" s="116">
        <v>2871176.76</v>
      </c>
      <c r="E47" s="116">
        <v>2945524.5</v>
      </c>
      <c r="F47" s="116">
        <v>2929382.8</v>
      </c>
      <c r="G47" s="116">
        <v>2986552.14</v>
      </c>
      <c r="H47" s="116">
        <v>2924111.18</v>
      </c>
      <c r="I47" s="116">
        <v>3028802.74</v>
      </c>
      <c r="J47" s="144">
        <v>3019455.51</v>
      </c>
      <c r="K47" s="169"/>
      <c r="L47" s="158"/>
      <c r="M47" s="158"/>
      <c r="N47" s="195">
        <f t="shared" ref="N47:N76" si="3">SUM(B47:M47)</f>
        <v>25985289.149999999</v>
      </c>
    </row>
    <row r="48" spans="1:14" s="15" customFormat="1" ht="12.75" customHeight="1" x14ac:dyDescent="0.25">
      <c r="A48" s="86" t="s">
        <v>193</v>
      </c>
      <c r="B48" s="16">
        <v>229707.68</v>
      </c>
      <c r="C48" s="16">
        <v>227726.2</v>
      </c>
      <c r="D48" s="116">
        <v>229724.73</v>
      </c>
      <c r="E48" s="116">
        <v>230377.17</v>
      </c>
      <c r="F48" s="116">
        <v>233225.71</v>
      </c>
      <c r="G48" s="116">
        <v>244060.03</v>
      </c>
      <c r="H48" s="116">
        <v>236959.29</v>
      </c>
      <c r="I48" s="116">
        <v>234746.37</v>
      </c>
      <c r="J48" s="101">
        <v>242464.34</v>
      </c>
      <c r="K48" s="170"/>
      <c r="L48" s="158"/>
      <c r="M48" s="158"/>
      <c r="N48" s="195">
        <f t="shared" si="3"/>
        <v>2108991.52</v>
      </c>
    </row>
    <row r="49" spans="1:14" s="15" customFormat="1" ht="12.75" customHeight="1" x14ac:dyDescent="0.25">
      <c r="A49" s="86" t="s">
        <v>364</v>
      </c>
      <c r="B49" s="16">
        <v>4789837.74</v>
      </c>
      <c r="C49" s="16">
        <v>4811201.18</v>
      </c>
      <c r="D49" s="116">
        <v>4831952.18</v>
      </c>
      <c r="E49" s="116">
        <v>4844401.92</v>
      </c>
      <c r="F49" s="116">
        <v>4860561.72</v>
      </c>
      <c r="G49" s="116">
        <v>4886391.07</v>
      </c>
      <c r="H49" s="116">
        <v>4901786.8099999996</v>
      </c>
      <c r="I49" s="116">
        <v>4950513.28</v>
      </c>
      <c r="J49" s="101">
        <v>4986395.1900000004</v>
      </c>
      <c r="K49" s="170"/>
      <c r="L49" s="158"/>
      <c r="M49" s="158"/>
      <c r="N49" s="195">
        <f t="shared" si="3"/>
        <v>43863041.089999996</v>
      </c>
    </row>
    <row r="50" spans="1:14" s="15" customFormat="1" ht="12.75" customHeight="1" x14ac:dyDescent="0.25">
      <c r="A50" s="86" t="s">
        <v>195</v>
      </c>
      <c r="B50" s="16">
        <v>1074259.69</v>
      </c>
      <c r="C50" s="16">
        <v>1081125.71</v>
      </c>
      <c r="D50" s="116">
        <v>1087951.73</v>
      </c>
      <c r="E50" s="116">
        <v>1092955.77</v>
      </c>
      <c r="F50" s="116">
        <v>1098541.68</v>
      </c>
      <c r="G50" s="116">
        <v>1107295.44</v>
      </c>
      <c r="H50" s="116">
        <v>1114353.1200000001</v>
      </c>
      <c r="I50" s="116">
        <v>1113677.68</v>
      </c>
      <c r="J50" s="101">
        <v>1126952.1200000001</v>
      </c>
      <c r="K50" s="170"/>
      <c r="L50" s="158"/>
      <c r="M50" s="158"/>
      <c r="N50" s="195">
        <f t="shared" si="3"/>
        <v>9897112.9400000013</v>
      </c>
    </row>
    <row r="51" spans="1:14" s="15" customFormat="1" ht="12.75" customHeight="1" x14ac:dyDescent="0.25">
      <c r="A51" s="86" t="s">
        <v>196</v>
      </c>
      <c r="B51" s="16">
        <v>1633766.96</v>
      </c>
      <c r="C51" s="16">
        <v>1636268.18</v>
      </c>
      <c r="D51" s="116">
        <v>1640320.78</v>
      </c>
      <c r="E51" s="116">
        <v>1642754.8</v>
      </c>
      <c r="F51" s="116">
        <v>1644693</v>
      </c>
      <c r="G51" s="116">
        <v>1650543.25</v>
      </c>
      <c r="H51" s="116">
        <v>1651229.91</v>
      </c>
      <c r="I51" s="116">
        <v>1673018.52</v>
      </c>
      <c r="J51" s="101">
        <v>1679238.64</v>
      </c>
      <c r="K51" s="170"/>
      <c r="L51" s="158"/>
      <c r="M51" s="158"/>
      <c r="N51" s="195">
        <f t="shared" si="3"/>
        <v>14851834.039999999</v>
      </c>
    </row>
    <row r="52" spans="1:14" s="15" customFormat="1" ht="12.75" customHeight="1" x14ac:dyDescent="0.25">
      <c r="A52" s="86" t="s">
        <v>197</v>
      </c>
      <c r="B52" s="16">
        <v>2078766.93</v>
      </c>
      <c r="C52" s="16">
        <v>2090720.85</v>
      </c>
      <c r="D52" s="116">
        <v>2100550.9500000002</v>
      </c>
      <c r="E52" s="116">
        <v>2105562.63</v>
      </c>
      <c r="F52" s="116">
        <v>2114156.04</v>
      </c>
      <c r="G52" s="116">
        <v>2125381.38</v>
      </c>
      <c r="H52" s="116">
        <v>2133032.7799999998</v>
      </c>
      <c r="I52" s="116">
        <v>2160653.2599999998</v>
      </c>
      <c r="J52" s="101">
        <v>2176953.9300000002</v>
      </c>
      <c r="K52" s="170"/>
      <c r="L52" s="158"/>
      <c r="M52" s="158"/>
      <c r="N52" s="195">
        <f t="shared" si="3"/>
        <v>19085778.75</v>
      </c>
    </row>
    <row r="53" spans="1:14" s="15" customFormat="1" ht="12.75" customHeight="1" x14ac:dyDescent="0.25">
      <c r="A53" s="109" t="s">
        <v>198</v>
      </c>
      <c r="B53" s="110">
        <v>3044.16</v>
      </c>
      <c r="C53" s="110">
        <v>3086.44</v>
      </c>
      <c r="D53" s="126">
        <v>3128.72</v>
      </c>
      <c r="E53" s="126">
        <v>3128.72</v>
      </c>
      <c r="F53" s="126">
        <v>3171</v>
      </c>
      <c r="G53" s="126">
        <v>3171</v>
      </c>
      <c r="H53" s="116">
        <v>3171</v>
      </c>
      <c r="I53" s="126">
        <v>3163.82</v>
      </c>
      <c r="J53" s="101">
        <v>3250.5</v>
      </c>
      <c r="K53" s="170"/>
      <c r="L53" s="158"/>
      <c r="M53" s="158"/>
      <c r="N53" s="195">
        <f t="shared" si="3"/>
        <v>28315.360000000001</v>
      </c>
    </row>
    <row r="54" spans="1:14" s="19" customFormat="1" ht="12.75" customHeight="1" x14ac:dyDescent="0.25">
      <c r="A54" s="88" t="s">
        <v>199</v>
      </c>
      <c r="B54" s="101">
        <v>153587.63</v>
      </c>
      <c r="C54" s="101">
        <v>224123.45</v>
      </c>
      <c r="D54" s="116">
        <v>205198.93</v>
      </c>
      <c r="E54" s="116">
        <v>157603.19</v>
      </c>
      <c r="F54" s="116">
        <v>187851.25</v>
      </c>
      <c r="G54" s="116">
        <v>244060.03</v>
      </c>
      <c r="H54" s="116">
        <v>172732.72</v>
      </c>
      <c r="I54" s="116">
        <v>236115.62</v>
      </c>
      <c r="J54" s="101">
        <v>175661.33</v>
      </c>
      <c r="K54" s="170"/>
      <c r="L54" s="158"/>
      <c r="M54" s="158"/>
      <c r="N54" s="195">
        <f t="shared" si="3"/>
        <v>1756934.15</v>
      </c>
    </row>
    <row r="55" spans="1:14" s="6" customFormat="1" ht="12.75" customHeight="1" x14ac:dyDescent="0.2">
      <c r="A55" s="88" t="s">
        <v>220</v>
      </c>
      <c r="B55" s="101">
        <v>4492.04</v>
      </c>
      <c r="C55" s="101">
        <v>5996.42</v>
      </c>
      <c r="D55" s="116">
        <v>0</v>
      </c>
      <c r="E55" s="116">
        <v>1259.74</v>
      </c>
      <c r="F55" s="116">
        <v>7656.36</v>
      </c>
      <c r="G55" s="116">
        <v>5902.19</v>
      </c>
      <c r="H55" s="116">
        <v>3589.77</v>
      </c>
      <c r="I55" s="116">
        <v>2785.65</v>
      </c>
      <c r="J55" s="101">
        <v>3387.76</v>
      </c>
      <c r="K55" s="170"/>
      <c r="L55" s="158"/>
      <c r="M55" s="158"/>
      <c r="N55" s="195">
        <f t="shared" si="3"/>
        <v>35069.93</v>
      </c>
    </row>
    <row r="56" spans="1:14" s="15" customFormat="1" ht="12.75" customHeight="1" x14ac:dyDescent="0.25">
      <c r="A56" s="88" t="s">
        <v>200</v>
      </c>
      <c r="B56" s="101">
        <v>0</v>
      </c>
      <c r="C56" s="101">
        <v>1121.45</v>
      </c>
      <c r="D56" s="116">
        <v>1995.25</v>
      </c>
      <c r="E56" s="116">
        <v>2128.02</v>
      </c>
      <c r="F56" s="116">
        <v>2080.58</v>
      </c>
      <c r="G56" s="116">
        <v>6746.57</v>
      </c>
      <c r="H56" s="116">
        <v>1577.21</v>
      </c>
      <c r="I56" s="116">
        <v>3520.13</v>
      </c>
      <c r="J56" s="101">
        <v>2285.2600000000002</v>
      </c>
      <c r="K56" s="170"/>
      <c r="L56" s="158"/>
      <c r="M56" s="158"/>
      <c r="N56" s="195">
        <f t="shared" si="3"/>
        <v>21454.47</v>
      </c>
    </row>
    <row r="57" spans="1:14" s="15" customFormat="1" ht="12.75" customHeight="1" x14ac:dyDescent="0.25">
      <c r="A57" s="86" t="s">
        <v>201</v>
      </c>
      <c r="B57" s="101">
        <v>7402.3</v>
      </c>
      <c r="C57" s="101">
        <v>6210.95</v>
      </c>
      <c r="D57" s="116">
        <v>17849.7</v>
      </c>
      <c r="E57" s="116">
        <v>7578.71</v>
      </c>
      <c r="F57" s="116">
        <v>15074.35</v>
      </c>
      <c r="G57" s="116">
        <v>14932.4</v>
      </c>
      <c r="H57" s="116">
        <v>13621.41</v>
      </c>
      <c r="I57" s="116">
        <v>18014.11</v>
      </c>
      <c r="J57" s="123">
        <v>15970.16</v>
      </c>
      <c r="K57" s="171"/>
      <c r="L57" s="158"/>
      <c r="M57" s="158"/>
      <c r="N57" s="195">
        <f t="shared" si="3"/>
        <v>116654.09000000001</v>
      </c>
    </row>
    <row r="58" spans="1:14" s="15" customFormat="1" ht="12.75" customHeight="1" x14ac:dyDescent="0.25">
      <c r="A58" s="86" t="s">
        <v>202</v>
      </c>
      <c r="B58" s="101">
        <v>340623.98</v>
      </c>
      <c r="C58" s="101">
        <v>458735.66</v>
      </c>
      <c r="D58" s="118">
        <v>392566.53</v>
      </c>
      <c r="E58" s="118">
        <v>343529.69</v>
      </c>
      <c r="F58" s="118">
        <v>333945.7</v>
      </c>
      <c r="G58" s="118">
        <v>500932.7</v>
      </c>
      <c r="H58" s="116">
        <v>386727.51</v>
      </c>
      <c r="I58" s="118">
        <v>653740.17000000004</v>
      </c>
      <c r="J58" s="123">
        <v>591121.54</v>
      </c>
      <c r="K58" s="171"/>
      <c r="L58" s="158"/>
      <c r="M58" s="158"/>
      <c r="N58" s="195">
        <f t="shared" si="3"/>
        <v>4001923.4799999995</v>
      </c>
    </row>
    <row r="59" spans="1:14" s="20" customFormat="1" ht="12.75" customHeight="1" x14ac:dyDescent="0.2">
      <c r="A59" s="86" t="s">
        <v>203</v>
      </c>
      <c r="B59" s="101">
        <v>640467.79</v>
      </c>
      <c r="C59" s="101">
        <v>1073410.7</v>
      </c>
      <c r="D59" s="118">
        <v>836465.68</v>
      </c>
      <c r="E59" s="118">
        <v>617871.91</v>
      </c>
      <c r="F59" s="118">
        <v>758779.4</v>
      </c>
      <c r="G59" s="118">
        <v>961097.03</v>
      </c>
      <c r="H59" s="116">
        <v>931721.2</v>
      </c>
      <c r="I59" s="118">
        <v>762816.4</v>
      </c>
      <c r="J59" s="123">
        <v>837230.79</v>
      </c>
      <c r="K59" s="171"/>
      <c r="L59" s="160"/>
      <c r="M59" s="160"/>
      <c r="N59" s="195">
        <f t="shared" si="3"/>
        <v>7419860.9000000004</v>
      </c>
    </row>
    <row r="60" spans="1:14" s="20" customFormat="1" ht="12.75" customHeight="1" x14ac:dyDescent="0.2">
      <c r="A60" s="86" t="s">
        <v>204</v>
      </c>
      <c r="B60" s="101">
        <v>25363.27</v>
      </c>
      <c r="C60" s="101">
        <v>16329.96</v>
      </c>
      <c r="D60" s="118">
        <v>15564.46</v>
      </c>
      <c r="E60" s="118">
        <v>15518.6</v>
      </c>
      <c r="F60" s="118">
        <v>34606.54</v>
      </c>
      <c r="G60" s="118">
        <v>6305.61</v>
      </c>
      <c r="H60" s="116">
        <v>26439.74</v>
      </c>
      <c r="I60" s="118">
        <v>26886.77</v>
      </c>
      <c r="J60" s="123">
        <v>18778.45</v>
      </c>
      <c r="K60" s="171"/>
      <c r="L60" s="160"/>
      <c r="M60" s="160"/>
      <c r="N60" s="195">
        <f t="shared" si="3"/>
        <v>185793.4</v>
      </c>
    </row>
    <row r="61" spans="1:14" s="20" customFormat="1" ht="12.75" customHeight="1" x14ac:dyDescent="0.2">
      <c r="A61" s="88" t="s">
        <v>205</v>
      </c>
      <c r="B61" s="101">
        <v>146099.35999999999</v>
      </c>
      <c r="C61" s="101">
        <v>137229.06</v>
      </c>
      <c r="D61" s="118">
        <v>123111.41</v>
      </c>
      <c r="E61" s="118">
        <v>156211.01</v>
      </c>
      <c r="F61" s="118">
        <v>150554.62</v>
      </c>
      <c r="G61" s="118">
        <v>164580.99</v>
      </c>
      <c r="H61" s="118">
        <v>120478.22</v>
      </c>
      <c r="I61" s="118">
        <v>108007.01</v>
      </c>
      <c r="J61" s="123">
        <v>238526.69</v>
      </c>
      <c r="K61" s="171"/>
      <c r="L61" s="160"/>
      <c r="M61" s="160"/>
      <c r="N61" s="195">
        <f t="shared" si="3"/>
        <v>1344798.3699999999</v>
      </c>
    </row>
    <row r="62" spans="1:14" s="20" customFormat="1" ht="12.75" customHeight="1" x14ac:dyDescent="0.2">
      <c r="A62" s="88" t="s">
        <v>206</v>
      </c>
      <c r="B62" s="101">
        <v>178829.05</v>
      </c>
      <c r="C62" s="101">
        <v>289523.37</v>
      </c>
      <c r="D62" s="118">
        <v>235232.82</v>
      </c>
      <c r="E62" s="118">
        <v>233842.7</v>
      </c>
      <c r="F62" s="118">
        <v>260055.19</v>
      </c>
      <c r="G62" s="118">
        <v>274714.53000000003</v>
      </c>
      <c r="H62" s="118">
        <v>283746.21999999997</v>
      </c>
      <c r="I62" s="118">
        <v>286613.59999999998</v>
      </c>
      <c r="J62" s="101">
        <v>293353.37</v>
      </c>
      <c r="K62" s="170"/>
      <c r="L62" s="160"/>
      <c r="M62" s="160"/>
      <c r="N62" s="195">
        <f t="shared" si="3"/>
        <v>2335910.85</v>
      </c>
    </row>
    <row r="63" spans="1:14" s="20" customFormat="1" ht="12.75" customHeight="1" x14ac:dyDescent="0.2">
      <c r="A63" s="86" t="s">
        <v>207</v>
      </c>
      <c r="B63" s="101">
        <v>1789.25</v>
      </c>
      <c r="C63" s="101">
        <v>3235.75</v>
      </c>
      <c r="D63" s="116">
        <v>1111.8</v>
      </c>
      <c r="E63" s="116">
        <v>1866.68</v>
      </c>
      <c r="F63" s="116">
        <v>3557.55</v>
      </c>
      <c r="G63" s="116">
        <v>2550.6999999999998</v>
      </c>
      <c r="H63" s="118">
        <v>2382.58</v>
      </c>
      <c r="I63" s="116">
        <v>3617.91</v>
      </c>
      <c r="J63" s="101">
        <v>873.01</v>
      </c>
      <c r="K63" s="170"/>
      <c r="L63" s="160"/>
      <c r="M63" s="160"/>
      <c r="N63" s="195">
        <f t="shared" si="3"/>
        <v>20985.229999999996</v>
      </c>
    </row>
    <row r="64" spans="1:14" s="20" customFormat="1" ht="12.75" customHeight="1" x14ac:dyDescent="0.2">
      <c r="A64" s="87" t="s">
        <v>221</v>
      </c>
      <c r="B64" s="102">
        <f t="shared" ref="B64:H64" si="4">B46-B47-B48-B49-B54-B55-B56-B57-B58-B59-B60-B61-B62-B63</f>
        <v>8.7311491370201111E-10</v>
      </c>
      <c r="C64" s="102">
        <f t="shared" si="4"/>
        <v>-1.0477378964424133E-9</v>
      </c>
      <c r="D64" s="102">
        <f t="shared" si="4"/>
        <v>7.5715433922596276E-11</v>
      </c>
      <c r="E64" s="102">
        <f t="shared" si="4"/>
        <v>1.0936673788819462E-10</v>
      </c>
      <c r="F64" s="102">
        <f t="shared" si="4"/>
        <v>-1.8644641386345029E-10</v>
      </c>
      <c r="G64" s="102">
        <f t="shared" si="4"/>
        <v>-7604.8800000016809</v>
      </c>
      <c r="H64" s="102">
        <f t="shared" si="4"/>
        <v>3.0740920919924974E-10</v>
      </c>
      <c r="I64" s="102">
        <v>0</v>
      </c>
      <c r="J64" s="102">
        <v>0</v>
      </c>
      <c r="K64" s="102"/>
      <c r="L64" s="102"/>
      <c r="M64" s="102"/>
      <c r="N64" s="195">
        <f t="shared" si="3"/>
        <v>-7604.880000001549</v>
      </c>
    </row>
    <row r="65" spans="1:14" s="15" customFormat="1" ht="12.75" customHeight="1" x14ac:dyDescent="0.25">
      <c r="A65" s="103" t="s">
        <v>217</v>
      </c>
      <c r="B65" s="104">
        <v>8202891.6799999997</v>
      </c>
      <c r="C65" s="104">
        <v>8211641.9000000004</v>
      </c>
      <c r="D65" s="119">
        <v>8257378.5800000001</v>
      </c>
      <c r="E65" s="119">
        <v>8258350.2300000004</v>
      </c>
      <c r="F65" s="119">
        <v>8258694.9800000004</v>
      </c>
      <c r="G65" s="119">
        <v>8282410.8300000001</v>
      </c>
      <c r="H65" s="119">
        <v>8285435.0199999996</v>
      </c>
      <c r="I65" s="119">
        <v>8393180.5800000001</v>
      </c>
      <c r="J65" s="119">
        <v>8482262.2699999996</v>
      </c>
      <c r="K65" s="172"/>
      <c r="L65" s="173"/>
      <c r="M65" s="173"/>
      <c r="N65" s="156">
        <f t="shared" si="3"/>
        <v>74632246.069999993</v>
      </c>
    </row>
    <row r="66" spans="1:14" s="15" customFormat="1" ht="12.75" customHeight="1" x14ac:dyDescent="0.25">
      <c r="A66" s="86" t="s">
        <v>317</v>
      </c>
      <c r="B66" s="16">
        <v>1705334.91</v>
      </c>
      <c r="C66" s="16">
        <v>1707385.57</v>
      </c>
      <c r="D66" s="116">
        <v>1736579.54</v>
      </c>
      <c r="E66" s="116">
        <v>1740180.14</v>
      </c>
      <c r="F66" s="116">
        <v>1751878.65</v>
      </c>
      <c r="G66" s="116">
        <v>1770888.88</v>
      </c>
      <c r="H66" s="116">
        <v>1801466.9</v>
      </c>
      <c r="I66" s="116">
        <v>1848786.75</v>
      </c>
      <c r="J66" s="116">
        <v>1854139.25</v>
      </c>
      <c r="K66" s="174"/>
      <c r="L66" s="158"/>
      <c r="M66" s="158"/>
      <c r="N66" s="195">
        <f t="shared" si="3"/>
        <v>15916640.589999998</v>
      </c>
    </row>
    <row r="67" spans="1:14" s="15" customFormat="1" ht="12.75" customHeight="1" x14ac:dyDescent="0.25">
      <c r="A67" s="86" t="s">
        <v>318</v>
      </c>
      <c r="B67" s="16">
        <v>1661802.69</v>
      </c>
      <c r="C67" s="16">
        <v>1662469</v>
      </c>
      <c r="D67" s="116">
        <v>1690959.18</v>
      </c>
      <c r="E67" s="116">
        <v>1693788.05</v>
      </c>
      <c r="F67" s="116">
        <v>1704367.41</v>
      </c>
      <c r="G67" s="116">
        <v>1722555.49</v>
      </c>
      <c r="H67" s="116">
        <v>1751904.27</v>
      </c>
      <c r="I67" s="116">
        <v>1798812.76</v>
      </c>
      <c r="J67" s="116">
        <v>1803475.03</v>
      </c>
      <c r="K67" s="174"/>
      <c r="L67" s="158"/>
      <c r="M67" s="158"/>
      <c r="N67" s="195">
        <f t="shared" si="3"/>
        <v>15490133.879999999</v>
      </c>
    </row>
    <row r="68" spans="1:14" s="15" customFormat="1" ht="12.75" customHeight="1" x14ac:dyDescent="0.25">
      <c r="A68" s="86" t="s">
        <v>319</v>
      </c>
      <c r="B68" s="16">
        <v>43532.22</v>
      </c>
      <c r="C68" s="16">
        <v>44916.57</v>
      </c>
      <c r="D68" s="116">
        <v>45620.36</v>
      </c>
      <c r="E68" s="116">
        <v>46392.09</v>
      </c>
      <c r="F68" s="116">
        <v>47511.24</v>
      </c>
      <c r="G68" s="116">
        <v>48333.39</v>
      </c>
      <c r="H68" s="116">
        <v>49562.63</v>
      </c>
      <c r="I68" s="116">
        <v>49973.99</v>
      </c>
      <c r="J68" s="116">
        <v>50664.22</v>
      </c>
      <c r="K68" s="174"/>
      <c r="L68" s="158"/>
      <c r="M68" s="158"/>
      <c r="N68" s="195">
        <f t="shared" si="3"/>
        <v>426506.70999999996</v>
      </c>
    </row>
    <row r="69" spans="1:14" s="15" customFormat="1" ht="12.75" customHeight="1" x14ac:dyDescent="0.25">
      <c r="A69" s="86" t="s">
        <v>320</v>
      </c>
      <c r="B69" s="16">
        <v>181968.46</v>
      </c>
      <c r="C69" s="16">
        <v>170562.34</v>
      </c>
      <c r="D69" s="116">
        <v>172084.34</v>
      </c>
      <c r="E69" s="116">
        <v>170497.64</v>
      </c>
      <c r="F69" s="116">
        <v>167941.76000000001</v>
      </c>
      <c r="G69" s="116">
        <v>161152.85</v>
      </c>
      <c r="H69" s="116">
        <v>155209.73000000001</v>
      </c>
      <c r="I69" s="116">
        <v>153601.91</v>
      </c>
      <c r="J69" s="116">
        <v>151522.23000000001</v>
      </c>
      <c r="K69" s="174"/>
      <c r="L69" s="158"/>
      <c r="M69" s="158"/>
      <c r="N69" s="195">
        <f t="shared" si="3"/>
        <v>1484541.26</v>
      </c>
    </row>
    <row r="70" spans="1:14" s="15" customFormat="1" ht="12.75" customHeight="1" x14ac:dyDescent="0.25">
      <c r="A70" s="86" t="s">
        <v>340</v>
      </c>
      <c r="B70" s="16">
        <v>6315588.3099999996</v>
      </c>
      <c r="C70" s="16">
        <v>6333693.9900000002</v>
      </c>
      <c r="D70" s="116">
        <v>6348714.7000000002</v>
      </c>
      <c r="E70" s="116">
        <v>6347672.4500000002</v>
      </c>
      <c r="F70" s="116">
        <v>6338874.5700000003</v>
      </c>
      <c r="G70" s="116">
        <v>6350369.0999999996</v>
      </c>
      <c r="H70" s="116">
        <v>6328758.3899999997</v>
      </c>
      <c r="I70" s="116">
        <v>6390791.9199999999</v>
      </c>
      <c r="J70" s="116">
        <v>6476600.79</v>
      </c>
      <c r="K70" s="174"/>
      <c r="L70" s="158"/>
      <c r="M70" s="158"/>
      <c r="N70" s="195">
        <f t="shared" si="3"/>
        <v>57231064.219999999</v>
      </c>
    </row>
    <row r="71" spans="1:14" s="15" customFormat="1" ht="12.75" customHeight="1" x14ac:dyDescent="0.25">
      <c r="A71" s="86" t="s">
        <v>343</v>
      </c>
      <c r="B71" s="16">
        <v>5681378.4299999997</v>
      </c>
      <c r="C71" s="16">
        <v>5700084.79</v>
      </c>
      <c r="D71" s="116">
        <v>5718663.9299999997</v>
      </c>
      <c r="E71" s="116">
        <v>5719613.7000000002</v>
      </c>
      <c r="F71" s="116">
        <v>5712649.2999999998</v>
      </c>
      <c r="G71" s="116">
        <v>5724639.4699999997</v>
      </c>
      <c r="H71" s="116">
        <v>5706114.6900000004</v>
      </c>
      <c r="I71" s="116">
        <v>5768697.0599999996</v>
      </c>
      <c r="J71" s="116">
        <v>5846851.46</v>
      </c>
      <c r="K71" s="174"/>
      <c r="L71" s="158"/>
      <c r="M71" s="158"/>
      <c r="N71" s="195">
        <f t="shared" si="3"/>
        <v>51578692.829999998</v>
      </c>
    </row>
    <row r="72" spans="1:14" s="15" customFormat="1" ht="12.75" customHeight="1" x14ac:dyDescent="0.25">
      <c r="A72" s="86" t="s">
        <v>344</v>
      </c>
      <c r="B72" s="16">
        <v>317434.64</v>
      </c>
      <c r="C72" s="16">
        <v>316120.89</v>
      </c>
      <c r="D72" s="116">
        <v>314020.46999999997</v>
      </c>
      <c r="E72" s="116">
        <v>313885.43</v>
      </c>
      <c r="F72" s="116">
        <v>313934.09000000003</v>
      </c>
      <c r="G72" s="116">
        <v>313133.40999999997</v>
      </c>
      <c r="H72" s="116">
        <v>311919.55</v>
      </c>
      <c r="I72" s="116">
        <v>317802.34000000003</v>
      </c>
      <c r="J72" s="116">
        <v>322213.63</v>
      </c>
      <c r="K72" s="174"/>
      <c r="L72" s="158"/>
      <c r="M72" s="158"/>
      <c r="N72" s="195">
        <f t="shared" si="3"/>
        <v>2840464.4499999997</v>
      </c>
    </row>
    <row r="73" spans="1:14" s="15" customFormat="1" ht="12.75" customHeight="1" x14ac:dyDescent="0.25">
      <c r="A73" s="86" t="s">
        <v>345</v>
      </c>
      <c r="B73" s="16">
        <v>297392.39</v>
      </c>
      <c r="C73" s="16">
        <v>296808.8</v>
      </c>
      <c r="D73" s="116">
        <v>295060.03999999998</v>
      </c>
      <c r="E73" s="116">
        <v>293290.49</v>
      </c>
      <c r="F73" s="116">
        <v>291213.46000000002</v>
      </c>
      <c r="G73" s="116">
        <v>291564.99</v>
      </c>
      <c r="H73" s="116">
        <v>289615.11</v>
      </c>
      <c r="I73" s="116">
        <v>283131.98</v>
      </c>
      <c r="J73" s="116">
        <v>286295.03000000003</v>
      </c>
      <c r="K73" s="174"/>
      <c r="L73" s="158"/>
      <c r="M73" s="158"/>
      <c r="N73" s="195">
        <f t="shared" si="3"/>
        <v>2624372.29</v>
      </c>
    </row>
    <row r="74" spans="1:14" s="15" customFormat="1" ht="12.75" customHeight="1" x14ac:dyDescent="0.25">
      <c r="A74" s="86" t="s">
        <v>346</v>
      </c>
      <c r="B74" s="16">
        <v>9179.1299999999992</v>
      </c>
      <c r="C74" s="16">
        <v>10434.93</v>
      </c>
      <c r="D74" s="116">
        <v>10434.93</v>
      </c>
      <c r="E74" s="116">
        <v>10671.39</v>
      </c>
      <c r="F74" s="116">
        <v>10120.98</v>
      </c>
      <c r="G74" s="116">
        <v>10434.93</v>
      </c>
      <c r="H74" s="116">
        <v>10434.93</v>
      </c>
      <c r="I74" s="116">
        <v>9950.9</v>
      </c>
      <c r="J74" s="116">
        <v>10231.700000000001</v>
      </c>
      <c r="K74" s="174"/>
      <c r="L74" s="158"/>
      <c r="M74" s="158"/>
      <c r="N74" s="195">
        <f t="shared" si="3"/>
        <v>91893.819999999992</v>
      </c>
    </row>
    <row r="75" spans="1:14" s="15" customFormat="1" ht="12.75" customHeight="1" thickBot="1" x14ac:dyDescent="0.3">
      <c r="A75" s="92" t="s">
        <v>347</v>
      </c>
      <c r="B75" s="100">
        <v>10203.719999999999</v>
      </c>
      <c r="C75" s="16">
        <v>10244.58</v>
      </c>
      <c r="D75" s="116">
        <v>10535.33</v>
      </c>
      <c r="E75" s="116">
        <v>10211.44</v>
      </c>
      <c r="F75" s="116">
        <v>10956.74</v>
      </c>
      <c r="G75" s="116">
        <v>10596.3</v>
      </c>
      <c r="H75" s="116">
        <v>10674.11</v>
      </c>
      <c r="I75" s="116">
        <v>11209.64</v>
      </c>
      <c r="J75" s="116">
        <v>11008.97</v>
      </c>
      <c r="K75" s="174"/>
      <c r="L75" s="158"/>
      <c r="M75" s="158"/>
      <c r="N75" s="195">
        <f t="shared" si="3"/>
        <v>95640.83</v>
      </c>
    </row>
    <row r="76" spans="1:14" s="15" customFormat="1" ht="12.75" customHeight="1" thickBot="1" x14ac:dyDescent="0.3">
      <c r="A76" s="105" t="s">
        <v>219</v>
      </c>
      <c r="B76" s="106">
        <f t="shared" ref="B76:J76" si="5">B4+B20+B46+B65</f>
        <v>99676987.800000012</v>
      </c>
      <c r="C76" s="106">
        <f t="shared" si="5"/>
        <v>104222547</v>
      </c>
      <c r="D76" s="106">
        <f t="shared" si="5"/>
        <v>102094923.84</v>
      </c>
      <c r="E76" s="106">
        <f t="shared" si="5"/>
        <v>102133120.85000002</v>
      </c>
      <c r="F76" s="106">
        <f t="shared" si="5"/>
        <v>102503197.84</v>
      </c>
      <c r="G76" s="106">
        <f t="shared" si="5"/>
        <v>101799630.72</v>
      </c>
      <c r="H76" s="106">
        <f t="shared" si="5"/>
        <v>100440820.92999999</v>
      </c>
      <c r="I76" s="106">
        <f t="shared" si="5"/>
        <v>102280605.51000002</v>
      </c>
      <c r="J76" s="248">
        <f t="shared" si="5"/>
        <v>104464838.7</v>
      </c>
      <c r="K76" s="106"/>
      <c r="L76" s="106"/>
      <c r="M76" s="106"/>
      <c r="N76" s="156">
        <f t="shared" si="3"/>
        <v>919616673.19000006</v>
      </c>
    </row>
    <row r="77" spans="1:14" s="15" customFormat="1" ht="12.75" customHeight="1" x14ac:dyDescent="0.25">
      <c r="A77" s="107"/>
      <c r="B77" s="127"/>
      <c r="C77" s="127"/>
      <c r="D77" s="128"/>
      <c r="E77" s="128"/>
      <c r="F77" s="128"/>
      <c r="G77" s="128"/>
      <c r="H77" s="128"/>
      <c r="I77" s="9"/>
      <c r="J77" s="9"/>
      <c r="K77" s="175"/>
      <c r="L77" s="176"/>
      <c r="M77" s="176"/>
      <c r="N77" s="176"/>
    </row>
    <row r="78" spans="1:14" s="15" customFormat="1" ht="12.75" customHeight="1" x14ac:dyDescent="0.25">
      <c r="A78" s="107"/>
      <c r="B78" s="108"/>
      <c r="C78" s="108"/>
      <c r="D78" s="97"/>
      <c r="E78" s="97"/>
      <c r="F78" s="97"/>
      <c r="G78" s="97"/>
      <c r="I78" s="9"/>
      <c r="K78" s="176"/>
      <c r="L78" s="176"/>
      <c r="M78" s="176"/>
      <c r="N78" s="176"/>
    </row>
    <row r="79" spans="1:14" s="97" customFormat="1" ht="12.75" customHeight="1" x14ac:dyDescent="0.2">
      <c r="D79" s="6"/>
      <c r="E79" s="6"/>
      <c r="F79" s="6"/>
      <c r="G79" s="6"/>
      <c r="H79" s="6"/>
      <c r="I79" s="9"/>
      <c r="J79" s="9"/>
      <c r="K79" s="175"/>
      <c r="L79" s="177"/>
      <c r="M79" s="177"/>
      <c r="N79" s="177"/>
    </row>
    <row r="80" spans="1:14" s="6" customFormat="1" ht="12" customHeight="1" x14ac:dyDescent="0.2">
      <c r="D80" s="20"/>
      <c r="E80" s="20"/>
      <c r="F80" s="20"/>
      <c r="G80" s="20"/>
      <c r="H80" s="20"/>
      <c r="I80" s="9"/>
      <c r="J80" s="9"/>
      <c r="K80" s="175"/>
      <c r="L80" s="178"/>
      <c r="M80" s="178"/>
      <c r="N80" s="178"/>
    </row>
    <row r="81" spans="1:14" s="20" customFormat="1" ht="12.75" customHeight="1" x14ac:dyDescent="0.2">
      <c r="D81" s="13"/>
      <c r="E81" s="13"/>
      <c r="F81" s="13"/>
      <c r="G81" s="13"/>
      <c r="H81" s="13"/>
      <c r="I81" s="9"/>
      <c r="J81" s="9"/>
      <c r="K81" s="175"/>
      <c r="L81" s="179"/>
      <c r="M81" s="179"/>
      <c r="N81" s="179"/>
    </row>
    <row r="82" spans="1:14" s="13" customFormat="1" ht="12.75" customHeight="1" x14ac:dyDescent="0.2">
      <c r="D82" s="9"/>
      <c r="E82" s="9"/>
      <c r="F82" s="9"/>
      <c r="G82" s="9"/>
      <c r="H82" s="9"/>
      <c r="I82" s="9"/>
      <c r="J82" s="9"/>
      <c r="K82" s="175"/>
      <c r="L82" s="165"/>
      <c r="M82" s="165"/>
      <c r="N82" s="165"/>
    </row>
    <row r="83" spans="1:14" ht="12.75" customHeight="1" x14ac:dyDescent="0.2">
      <c r="A83" s="9"/>
      <c r="B83" s="9"/>
      <c r="C83" s="9"/>
      <c r="K83" s="175"/>
      <c r="L83" s="175"/>
      <c r="M83" s="175"/>
      <c r="N83" s="175"/>
    </row>
    <row r="84" spans="1:14" ht="12.75" customHeight="1" x14ac:dyDescent="0.2">
      <c r="A84" s="9"/>
      <c r="B84" s="9"/>
      <c r="C84" s="9"/>
      <c r="K84" s="175"/>
      <c r="L84" s="175"/>
      <c r="M84" s="175"/>
      <c r="N84" s="175"/>
    </row>
    <row r="85" spans="1:14" ht="12.75" customHeight="1" x14ac:dyDescent="0.2">
      <c r="A85" s="9"/>
      <c r="B85" s="9"/>
      <c r="C85" s="9"/>
      <c r="J85" s="97"/>
      <c r="K85" s="177"/>
      <c r="L85" s="175"/>
      <c r="M85" s="175"/>
      <c r="N85" s="175"/>
    </row>
    <row r="86" spans="1:14" ht="12.75" customHeight="1" x14ac:dyDescent="0.2">
      <c r="A86" s="9"/>
      <c r="B86" s="9"/>
      <c r="C86" s="9"/>
      <c r="K86" s="175"/>
      <c r="L86" s="175"/>
      <c r="M86" s="175"/>
      <c r="N86" s="175"/>
    </row>
    <row r="87" spans="1:14" ht="12.75" customHeight="1" x14ac:dyDescent="0.2">
      <c r="B87" s="74"/>
      <c r="C87" s="74"/>
      <c r="K87" s="175"/>
      <c r="L87" s="175"/>
      <c r="M87" s="175"/>
      <c r="N87" s="175"/>
    </row>
    <row r="88" spans="1:14" ht="12.75" customHeight="1" x14ac:dyDescent="0.2">
      <c r="B88" s="9"/>
      <c r="C88" s="9"/>
      <c r="K88" s="175"/>
      <c r="L88" s="175"/>
      <c r="M88" s="175"/>
      <c r="N88" s="175"/>
    </row>
    <row r="89" spans="1:14" ht="12.75" customHeight="1" x14ac:dyDescent="0.2">
      <c r="B89" s="9"/>
      <c r="C89" s="9"/>
      <c r="K89" s="175"/>
      <c r="L89" s="175"/>
      <c r="M89" s="175"/>
      <c r="N89" s="175"/>
    </row>
    <row r="90" spans="1:14" ht="12.75" customHeight="1" x14ac:dyDescent="0.2">
      <c r="B90" s="9"/>
      <c r="C90" s="9"/>
      <c r="K90" s="175"/>
      <c r="L90" s="175"/>
      <c r="M90" s="175"/>
      <c r="N90" s="175"/>
    </row>
    <row r="91" spans="1:14" ht="12.75" customHeight="1" x14ac:dyDescent="0.2">
      <c r="L91" s="178">
        <v>4</v>
      </c>
      <c r="M91" s="175"/>
      <c r="N91" s="175"/>
    </row>
    <row r="92" spans="1:14" ht="12.75" customHeight="1" x14ac:dyDescent="0.2">
      <c r="K92" s="175"/>
      <c r="L92" s="175"/>
      <c r="M92" s="175"/>
      <c r="N92" s="175"/>
    </row>
    <row r="93" spans="1:14" ht="12.75" customHeight="1" x14ac:dyDescent="0.2">
      <c r="K93" s="175"/>
      <c r="L93" s="175"/>
      <c r="M93" s="175"/>
      <c r="N93" s="175"/>
    </row>
    <row r="94" spans="1:14" ht="12.75" customHeight="1" x14ac:dyDescent="0.2">
      <c r="K94" s="175"/>
      <c r="L94" s="175"/>
      <c r="M94" s="175"/>
      <c r="N94" s="175"/>
    </row>
    <row r="95" spans="1:14" ht="12.75" customHeight="1" x14ac:dyDescent="0.2">
      <c r="K95" s="175"/>
      <c r="L95" s="175"/>
      <c r="M95" s="175"/>
      <c r="N95" s="175"/>
    </row>
    <row r="96" spans="1:14" ht="12.75" customHeight="1" x14ac:dyDescent="0.2">
      <c r="K96" s="175"/>
      <c r="L96" s="175"/>
      <c r="M96" s="175"/>
      <c r="N96" s="175"/>
    </row>
    <row r="97" spans="11:14" ht="12.75" customHeight="1" x14ac:dyDescent="0.2">
      <c r="K97" s="175"/>
      <c r="L97" s="175"/>
      <c r="M97" s="175"/>
      <c r="N97" s="175"/>
    </row>
    <row r="98" spans="11:14" ht="12.75" customHeight="1" x14ac:dyDescent="0.2">
      <c r="K98" s="175"/>
      <c r="L98" s="175"/>
      <c r="M98" s="175"/>
      <c r="N98" s="175"/>
    </row>
    <row r="99" spans="11:14" ht="12.75" customHeight="1" x14ac:dyDescent="0.2">
      <c r="K99" s="175"/>
      <c r="L99" s="175"/>
      <c r="M99" s="175"/>
      <c r="N99" s="175"/>
    </row>
    <row r="100" spans="11:14" ht="12.75" customHeight="1" x14ac:dyDescent="0.2">
      <c r="K100" s="175"/>
      <c r="L100" s="175"/>
      <c r="M100" s="175"/>
      <c r="N100" s="175"/>
    </row>
    <row r="101" spans="11:14" ht="12.75" customHeight="1" x14ac:dyDescent="0.2">
      <c r="K101" s="175"/>
      <c r="L101" s="175"/>
      <c r="M101" s="175"/>
      <c r="N101" s="175"/>
    </row>
    <row r="102" spans="11:14" ht="12.75" customHeight="1" x14ac:dyDescent="0.2">
      <c r="K102" s="175"/>
      <c r="L102" s="175"/>
      <c r="M102" s="175"/>
      <c r="N102" s="175"/>
    </row>
    <row r="103" spans="11:14" ht="12.75" customHeight="1" x14ac:dyDescent="0.2">
      <c r="K103" s="175"/>
      <c r="L103" s="175"/>
      <c r="M103" s="175"/>
      <c r="N103" s="175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5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2"/>
  <sheetViews>
    <sheetView workbookViewId="0">
      <selection activeCell="E48" sqref="E48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2.42578125" bestFit="1" customWidth="1"/>
    <col min="6" max="6" width="13.5703125" bestFit="1" customWidth="1"/>
    <col min="7" max="7" width="10" bestFit="1" customWidth="1"/>
  </cols>
  <sheetData>
    <row r="1" spans="1:5" ht="14.25" x14ac:dyDescent="0.2">
      <c r="A1" s="30" t="s">
        <v>263</v>
      </c>
    </row>
    <row r="2" spans="1:5" ht="14.25" x14ac:dyDescent="0.2">
      <c r="A2" s="30" t="s">
        <v>264</v>
      </c>
    </row>
    <row r="3" spans="1:5" x14ac:dyDescent="0.2">
      <c r="D3" s="130" t="s">
        <v>138</v>
      </c>
    </row>
    <row r="4" spans="1:5" ht="12.75" customHeight="1" x14ac:dyDescent="0.2">
      <c r="A4" s="136"/>
      <c r="B4" s="261" t="s">
        <v>236</v>
      </c>
      <c r="C4" s="262"/>
    </row>
    <row r="5" spans="1:5" x14ac:dyDescent="0.2">
      <c r="A5" s="137"/>
      <c r="B5" s="183" t="s">
        <v>362</v>
      </c>
      <c r="C5" s="138" t="s">
        <v>363</v>
      </c>
    </row>
    <row r="6" spans="1:5" s="181" customFormat="1" x14ac:dyDescent="0.2">
      <c r="A6" s="180" t="s">
        <v>237</v>
      </c>
      <c r="B6" s="256">
        <v>22388508.399999999</v>
      </c>
      <c r="C6" s="256">
        <v>202593373.11000001</v>
      </c>
      <c r="D6" s="184"/>
    </row>
    <row r="7" spans="1:5" x14ac:dyDescent="0.2">
      <c r="A7" s="139" t="s">
        <v>261</v>
      </c>
      <c r="B7" s="255">
        <v>685113.9</v>
      </c>
      <c r="C7" s="255">
        <v>5983532.8899999997</v>
      </c>
      <c r="D7" s="184"/>
    </row>
    <row r="8" spans="1:5" x14ac:dyDescent="0.2">
      <c r="A8" s="139" t="s">
        <v>262</v>
      </c>
      <c r="B8" s="255">
        <v>32251.7</v>
      </c>
      <c r="C8" s="255">
        <v>288616.25</v>
      </c>
      <c r="D8" s="184"/>
    </row>
    <row r="9" spans="1:5" x14ac:dyDescent="0.2">
      <c r="A9" s="66" t="s">
        <v>267</v>
      </c>
      <c r="B9" s="27">
        <f>SUM(B10:B26)</f>
        <v>19431977.16</v>
      </c>
      <c r="C9" s="27">
        <f>SUM(C10:C26)</f>
        <v>167848670.44</v>
      </c>
      <c r="D9" s="184"/>
    </row>
    <row r="10" spans="1:5" x14ac:dyDescent="0.2">
      <c r="A10" s="139" t="s">
        <v>238</v>
      </c>
      <c r="B10" s="255">
        <v>3065307.34</v>
      </c>
      <c r="C10" s="255">
        <v>26388197.93</v>
      </c>
      <c r="D10" s="184"/>
    </row>
    <row r="11" spans="1:5" x14ac:dyDescent="0.2">
      <c r="A11" s="139" t="s">
        <v>199</v>
      </c>
      <c r="B11" s="255">
        <v>175302.82</v>
      </c>
      <c r="C11" s="255">
        <v>1752069.54</v>
      </c>
      <c r="D11" s="184"/>
      <c r="E11" s="185"/>
    </row>
    <row r="12" spans="1:5" x14ac:dyDescent="0.2">
      <c r="A12" s="139" t="s">
        <v>239</v>
      </c>
      <c r="B12" s="255">
        <v>3387.76</v>
      </c>
      <c r="C12" s="255">
        <v>35069.93</v>
      </c>
      <c r="D12" s="184"/>
    </row>
    <row r="13" spans="1:5" x14ac:dyDescent="0.2">
      <c r="A13" s="139" t="s">
        <v>200</v>
      </c>
      <c r="B13" s="255">
        <v>2285.2600000000002</v>
      </c>
      <c r="C13" s="255">
        <v>21454.47</v>
      </c>
      <c r="D13" s="184"/>
    </row>
    <row r="14" spans="1:5" x14ac:dyDescent="0.2">
      <c r="A14" s="139" t="s">
        <v>201</v>
      </c>
      <c r="B14" s="255">
        <v>16038.54</v>
      </c>
      <c r="C14" s="255">
        <v>116654.09</v>
      </c>
      <c r="D14" s="184"/>
    </row>
    <row r="15" spans="1:5" x14ac:dyDescent="0.2">
      <c r="A15" s="139" t="s">
        <v>202</v>
      </c>
      <c r="B15" s="255">
        <v>591121.54</v>
      </c>
      <c r="C15" s="255">
        <v>3987289.48</v>
      </c>
      <c r="D15" s="184"/>
    </row>
    <row r="16" spans="1:5" x14ac:dyDescent="0.2">
      <c r="A16" s="139" t="s">
        <v>240</v>
      </c>
      <c r="B16" s="255">
        <v>836727.67</v>
      </c>
      <c r="C16" s="255">
        <v>7409979.3899999997</v>
      </c>
      <c r="D16" s="184"/>
    </row>
    <row r="17" spans="1:4" x14ac:dyDescent="0.2">
      <c r="A17" s="139" t="s">
        <v>241</v>
      </c>
      <c r="B17" s="255">
        <v>18778.45</v>
      </c>
      <c r="C17" s="255">
        <v>185793.4</v>
      </c>
      <c r="D17" s="184"/>
    </row>
    <row r="18" spans="1:4" x14ac:dyDescent="0.2">
      <c r="A18" s="139" t="s">
        <v>193</v>
      </c>
      <c r="B18" s="255">
        <v>248945.13</v>
      </c>
      <c r="C18" s="255">
        <v>2146054.29</v>
      </c>
      <c r="D18" s="184"/>
    </row>
    <row r="19" spans="1:4" x14ac:dyDescent="0.2">
      <c r="A19" s="139" t="s">
        <v>205</v>
      </c>
      <c r="B19" s="255">
        <v>237361.35</v>
      </c>
      <c r="C19" s="255">
        <v>1346072.01</v>
      </c>
      <c r="D19" s="184"/>
    </row>
    <row r="20" spans="1:4" x14ac:dyDescent="0.2">
      <c r="A20" s="139" t="s">
        <v>206</v>
      </c>
      <c r="B20" s="255">
        <v>293279.71999999997</v>
      </c>
      <c r="C20" s="255">
        <v>2331534.23</v>
      </c>
      <c r="D20" s="184"/>
    </row>
    <row r="21" spans="1:4" x14ac:dyDescent="0.2">
      <c r="A21" s="139" t="s">
        <v>207</v>
      </c>
      <c r="B21" s="255">
        <v>873.01</v>
      </c>
      <c r="C21" s="255">
        <v>20985.23</v>
      </c>
      <c r="D21" s="184"/>
    </row>
    <row r="22" spans="1:4" x14ac:dyDescent="0.2">
      <c r="A22" s="139" t="s">
        <v>242</v>
      </c>
      <c r="B22" s="255">
        <v>1156142.27</v>
      </c>
      <c r="C22" s="255">
        <v>10111549.93</v>
      </c>
      <c r="D22" s="184"/>
    </row>
    <row r="23" spans="1:4" x14ac:dyDescent="0.2">
      <c r="A23" s="139" t="s">
        <v>243</v>
      </c>
      <c r="B23" s="255">
        <v>1712739.04</v>
      </c>
      <c r="C23" s="255">
        <v>15117279.939999999</v>
      </c>
      <c r="D23" s="184"/>
    </row>
    <row r="24" spans="1:4" x14ac:dyDescent="0.2">
      <c r="A24" s="139" t="s">
        <v>244</v>
      </c>
      <c r="B24" s="255">
        <v>2227602.2599999998</v>
      </c>
      <c r="C24" s="255">
        <v>19485236.18</v>
      </c>
      <c r="D24" s="184"/>
    </row>
    <row r="25" spans="1:4" x14ac:dyDescent="0.2">
      <c r="A25" s="139" t="s">
        <v>245</v>
      </c>
      <c r="B25" s="255">
        <v>3337.18</v>
      </c>
      <c r="C25" s="255">
        <v>28658.9</v>
      </c>
      <c r="D25" s="184"/>
    </row>
    <row r="26" spans="1:4" x14ac:dyDescent="0.2">
      <c r="A26" s="139" t="s">
        <v>321</v>
      </c>
      <c r="B26" s="255">
        <v>8842747.8200000003</v>
      </c>
      <c r="C26" s="255">
        <v>77364791.5</v>
      </c>
      <c r="D26" s="184"/>
    </row>
    <row r="27" spans="1:4" x14ac:dyDescent="0.2">
      <c r="A27" s="66" t="s">
        <v>268</v>
      </c>
      <c r="B27" s="27">
        <f>SUM(B28:B43)</f>
        <v>60785149.399999999</v>
      </c>
      <c r="C27" s="27">
        <f>SUM(C28:C43)</f>
        <v>546609073.27999997</v>
      </c>
      <c r="D27" s="184"/>
    </row>
    <row r="28" spans="1:4" x14ac:dyDescent="0.2">
      <c r="A28" s="139" t="s">
        <v>246</v>
      </c>
      <c r="B28" s="254">
        <v>15854.98</v>
      </c>
      <c r="C28" s="254">
        <v>157140.72</v>
      </c>
      <c r="D28" s="184"/>
    </row>
    <row r="29" spans="1:4" x14ac:dyDescent="0.2">
      <c r="A29" s="139" t="s">
        <v>247</v>
      </c>
      <c r="B29" s="254">
        <v>792400.1</v>
      </c>
      <c r="C29" s="254">
        <v>6562463.9199999999</v>
      </c>
      <c r="D29" s="184"/>
    </row>
    <row r="30" spans="1:4" x14ac:dyDescent="0.2">
      <c r="A30" s="139" t="s">
        <v>248</v>
      </c>
      <c r="B30" s="254">
        <v>3339467.78</v>
      </c>
      <c r="C30" s="254">
        <v>25748575.5</v>
      </c>
      <c r="D30" s="184"/>
    </row>
    <row r="31" spans="1:4" x14ac:dyDescent="0.2">
      <c r="A31" s="139" t="s">
        <v>249</v>
      </c>
      <c r="B31" s="254">
        <v>2015.28</v>
      </c>
      <c r="C31" s="254">
        <v>33024.15</v>
      </c>
      <c r="D31" s="184"/>
    </row>
    <row r="32" spans="1:4" x14ac:dyDescent="0.2">
      <c r="A32" s="139" t="s">
        <v>208</v>
      </c>
      <c r="B32" s="254">
        <v>320671.75</v>
      </c>
      <c r="C32" s="254">
        <v>3040446.21</v>
      </c>
      <c r="D32" s="184"/>
    </row>
    <row r="33" spans="1:4" x14ac:dyDescent="0.2">
      <c r="A33" s="139" t="s">
        <v>158</v>
      </c>
      <c r="B33" s="254">
        <v>26399422.359999999</v>
      </c>
      <c r="C33" s="254">
        <v>238762690.09</v>
      </c>
      <c r="D33" s="184"/>
    </row>
    <row r="34" spans="1:4" x14ac:dyDescent="0.2">
      <c r="A34" s="139" t="s">
        <v>250</v>
      </c>
      <c r="B34" s="254">
        <v>28242603.140000001</v>
      </c>
      <c r="C34" s="254">
        <v>256725567.37</v>
      </c>
      <c r="D34" s="184"/>
    </row>
    <row r="35" spans="1:4" x14ac:dyDescent="0.2">
      <c r="A35" s="139" t="s">
        <v>251</v>
      </c>
      <c r="B35" s="254">
        <v>225737.4</v>
      </c>
      <c r="C35" s="254">
        <v>2008124.49</v>
      </c>
      <c r="D35" s="184"/>
    </row>
    <row r="36" spans="1:4" x14ac:dyDescent="0.2">
      <c r="A36" s="139" t="s">
        <v>316</v>
      </c>
      <c r="B36" s="254">
        <v>0</v>
      </c>
      <c r="C36" s="254">
        <v>0</v>
      </c>
      <c r="D36" s="184"/>
    </row>
    <row r="37" spans="1:4" x14ac:dyDescent="0.2">
      <c r="A37" s="139" t="s">
        <v>348</v>
      </c>
      <c r="B37" s="254">
        <v>338060.94</v>
      </c>
      <c r="C37" s="254">
        <v>3701716.66</v>
      </c>
      <c r="D37" s="184"/>
    </row>
    <row r="38" spans="1:4" x14ac:dyDescent="0.2">
      <c r="A38" s="139" t="s">
        <v>349</v>
      </c>
      <c r="B38" s="254">
        <v>20015.62</v>
      </c>
      <c r="C38" s="254">
        <v>180345.48</v>
      </c>
      <c r="D38" s="184"/>
    </row>
    <row r="39" spans="1:4" x14ac:dyDescent="0.2">
      <c r="A39" s="139" t="s">
        <v>252</v>
      </c>
      <c r="B39" s="254">
        <v>21171.599999999999</v>
      </c>
      <c r="C39" s="254">
        <v>206012.35</v>
      </c>
      <c r="D39" s="184"/>
    </row>
    <row r="40" spans="1:4" x14ac:dyDescent="0.2">
      <c r="A40" s="139" t="s">
        <v>253</v>
      </c>
      <c r="B40" s="254">
        <v>33632.379999999997</v>
      </c>
      <c r="C40" s="254">
        <v>326962.92</v>
      </c>
      <c r="D40" s="184"/>
    </row>
    <row r="41" spans="1:4" x14ac:dyDescent="0.2">
      <c r="A41" s="139" t="s">
        <v>254</v>
      </c>
      <c r="B41" s="254">
        <v>813200.15</v>
      </c>
      <c r="C41" s="254">
        <v>7143885.1399999997</v>
      </c>
      <c r="D41" s="184"/>
    </row>
    <row r="42" spans="1:4" x14ac:dyDescent="0.2">
      <c r="A42" s="139" t="s">
        <v>255</v>
      </c>
      <c r="B42" s="254">
        <v>216718.18</v>
      </c>
      <c r="C42" s="254">
        <v>1970080.36</v>
      </c>
      <c r="D42" s="184"/>
    </row>
    <row r="43" spans="1:4" x14ac:dyDescent="0.2">
      <c r="A43" s="139" t="s">
        <v>256</v>
      </c>
      <c r="B43" s="254">
        <v>4177.74</v>
      </c>
      <c r="C43" s="254">
        <v>42037.919999999998</v>
      </c>
      <c r="D43" s="184"/>
    </row>
    <row r="44" spans="1:4" x14ac:dyDescent="0.2">
      <c r="A44" s="139"/>
      <c r="B44" s="140"/>
      <c r="C44" s="141"/>
      <c r="D44" s="184"/>
    </row>
    <row r="45" spans="1:4" x14ac:dyDescent="0.2">
      <c r="A45" s="139" t="s">
        <v>322</v>
      </c>
      <c r="B45" s="254">
        <v>11632.75</v>
      </c>
      <c r="C45" s="254">
        <v>118171.08</v>
      </c>
      <c r="D45" s="184"/>
    </row>
    <row r="46" spans="1:4" x14ac:dyDescent="0.2">
      <c r="A46" s="139" t="s">
        <v>323</v>
      </c>
      <c r="B46" s="254">
        <v>-259.26</v>
      </c>
      <c r="C46" s="254">
        <v>-629.59</v>
      </c>
      <c r="D46" s="184"/>
    </row>
    <row r="47" spans="1:4" x14ac:dyDescent="0.2">
      <c r="A47" s="142" t="s">
        <v>257</v>
      </c>
      <c r="B47" s="254">
        <v>1633636.78</v>
      </c>
      <c r="C47" s="101">
        <v>9705256.6400000006</v>
      </c>
      <c r="D47" s="184"/>
    </row>
    <row r="48" spans="1:4" x14ac:dyDescent="0.2">
      <c r="A48" s="143" t="s">
        <v>259</v>
      </c>
      <c r="B48" s="116">
        <v>9771.59</v>
      </c>
      <c r="C48" s="116">
        <v>84175.6</v>
      </c>
      <c r="D48" s="184"/>
    </row>
    <row r="49" spans="1:4" x14ac:dyDescent="0.2">
      <c r="A49" s="143" t="s">
        <v>258</v>
      </c>
      <c r="B49" s="116">
        <v>1371043.8</v>
      </c>
      <c r="C49" s="12">
        <v>2739929.6</v>
      </c>
      <c r="D49" s="184"/>
    </row>
    <row r="50" spans="1:4" x14ac:dyDescent="0.2">
      <c r="A50" s="66" t="s">
        <v>260</v>
      </c>
      <c r="B50" s="27">
        <f>SUM(B6:B49)-B27-B9</f>
        <v>106348826.22000006</v>
      </c>
      <c r="C50" s="27">
        <f>SUM(C6:C49)-C27-C9</f>
        <v>935970169.30000043</v>
      </c>
      <c r="D50" s="184"/>
    </row>
    <row r="51" spans="1:4" x14ac:dyDescent="0.2">
      <c r="D51" s="184"/>
    </row>
    <row r="52" spans="1:4" x14ac:dyDescent="0.2">
      <c r="C52" s="52"/>
      <c r="D52" s="184"/>
    </row>
  </sheetData>
  <mergeCells count="1">
    <mergeCell ref="B4:C4"/>
  </mergeCells>
  <phoneticPr fontId="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" sqref="G6"/>
    </sheetView>
  </sheetViews>
  <sheetFormatPr defaultRowHeight="12.75" x14ac:dyDescent="0.2"/>
  <cols>
    <col min="1" max="1" width="16.85546875" style="28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98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0" t="s">
        <v>361</v>
      </c>
      <c r="B3" s="18"/>
      <c r="C3" s="18"/>
      <c r="D3" s="18"/>
      <c r="E3" s="18"/>
      <c r="F3" s="6"/>
      <c r="G3" s="3" t="s">
        <v>140</v>
      </c>
    </row>
    <row r="4" spans="1:9" ht="12.75" customHeight="1" x14ac:dyDescent="0.2">
      <c r="A4" s="67"/>
      <c r="B4" s="263" t="s">
        <v>4</v>
      </c>
      <c r="C4" s="263" t="s">
        <v>350</v>
      </c>
      <c r="D4" s="263" t="s">
        <v>5</v>
      </c>
      <c r="E4" s="263" t="s">
        <v>315</v>
      </c>
      <c r="F4" s="263" t="s">
        <v>173</v>
      </c>
      <c r="G4" s="263" t="s">
        <v>174</v>
      </c>
    </row>
    <row r="5" spans="1:9" x14ac:dyDescent="0.2">
      <c r="A5" s="68"/>
      <c r="B5" s="264"/>
      <c r="C5" s="265"/>
      <c r="D5" s="264"/>
      <c r="E5" s="265"/>
      <c r="F5" s="264"/>
      <c r="G5" s="264"/>
    </row>
    <row r="6" spans="1:9" x14ac:dyDescent="0.2">
      <c r="A6" s="31" t="s">
        <v>6</v>
      </c>
      <c r="B6" s="219">
        <v>181693</v>
      </c>
      <c r="C6" s="219">
        <v>129793</v>
      </c>
      <c r="D6" s="219">
        <v>689112</v>
      </c>
      <c r="E6" s="219">
        <v>141829</v>
      </c>
      <c r="F6" s="219">
        <v>166718</v>
      </c>
      <c r="G6" s="219">
        <v>58830</v>
      </c>
      <c r="I6" s="6"/>
    </row>
    <row r="7" spans="1:9" x14ac:dyDescent="0.2">
      <c r="A7" s="35" t="s">
        <v>7</v>
      </c>
      <c r="B7" s="281">
        <v>4898</v>
      </c>
      <c r="C7" s="293">
        <v>2033</v>
      </c>
      <c r="D7" s="297">
        <v>80518</v>
      </c>
      <c r="E7" s="305">
        <v>17175</v>
      </c>
      <c r="F7" s="313">
        <v>11424</v>
      </c>
      <c r="G7" s="321">
        <v>2693</v>
      </c>
    </row>
    <row r="8" spans="1:9" x14ac:dyDescent="0.2">
      <c r="A8" s="26" t="s">
        <v>8</v>
      </c>
      <c r="B8" s="282">
        <v>291</v>
      </c>
      <c r="C8" s="294">
        <v>141</v>
      </c>
      <c r="D8" s="298">
        <v>4507</v>
      </c>
      <c r="E8" s="306">
        <v>937</v>
      </c>
      <c r="F8" s="314">
        <v>638</v>
      </c>
      <c r="G8" s="322">
        <v>139</v>
      </c>
    </row>
    <row r="9" spans="1:9" x14ac:dyDescent="0.2">
      <c r="A9" s="26" t="s">
        <v>9</v>
      </c>
      <c r="B9" s="282">
        <v>908</v>
      </c>
      <c r="C9" s="294">
        <v>120</v>
      </c>
      <c r="D9" s="298">
        <v>14558</v>
      </c>
      <c r="E9" s="306">
        <v>3127</v>
      </c>
      <c r="F9" s="314">
        <v>1861</v>
      </c>
      <c r="G9" s="322">
        <v>449</v>
      </c>
    </row>
    <row r="10" spans="1:9" x14ac:dyDescent="0.2">
      <c r="A10" s="26" t="s">
        <v>10</v>
      </c>
      <c r="B10" s="282">
        <v>341</v>
      </c>
      <c r="C10" s="294">
        <v>165</v>
      </c>
      <c r="D10" s="298">
        <v>7784</v>
      </c>
      <c r="E10" s="306">
        <v>1692</v>
      </c>
      <c r="F10" s="314">
        <v>1026</v>
      </c>
      <c r="G10" s="322">
        <v>226</v>
      </c>
    </row>
    <row r="11" spans="1:9" x14ac:dyDescent="0.2">
      <c r="A11" s="26" t="s">
        <v>11</v>
      </c>
      <c r="B11" s="282">
        <v>471</v>
      </c>
      <c r="C11" s="294">
        <v>275</v>
      </c>
      <c r="D11" s="298">
        <v>13095</v>
      </c>
      <c r="E11" s="306">
        <v>2467</v>
      </c>
      <c r="F11" s="314">
        <v>1063</v>
      </c>
      <c r="G11" s="322">
        <v>268</v>
      </c>
    </row>
    <row r="12" spans="1:9" x14ac:dyDescent="0.2">
      <c r="A12" s="26" t="s">
        <v>12</v>
      </c>
      <c r="B12" s="282">
        <v>787</v>
      </c>
      <c r="C12" s="294">
        <v>287</v>
      </c>
      <c r="D12" s="298">
        <v>13394</v>
      </c>
      <c r="E12" s="306">
        <v>3117</v>
      </c>
      <c r="F12" s="314">
        <v>1285</v>
      </c>
      <c r="G12" s="322">
        <v>362</v>
      </c>
    </row>
    <row r="13" spans="1:9" x14ac:dyDescent="0.2">
      <c r="A13" s="26" t="s">
        <v>13</v>
      </c>
      <c r="B13" s="282">
        <v>1035</v>
      </c>
      <c r="C13" s="294">
        <v>509</v>
      </c>
      <c r="D13" s="298">
        <v>9320</v>
      </c>
      <c r="E13" s="306">
        <v>1950</v>
      </c>
      <c r="F13" s="314">
        <v>1819</v>
      </c>
      <c r="G13" s="322">
        <v>314</v>
      </c>
    </row>
    <row r="14" spans="1:9" x14ac:dyDescent="0.2">
      <c r="A14" s="26" t="s">
        <v>14</v>
      </c>
      <c r="B14" s="282">
        <v>539</v>
      </c>
      <c r="C14" s="294">
        <v>309</v>
      </c>
      <c r="D14" s="298">
        <v>8305</v>
      </c>
      <c r="E14" s="306">
        <v>1629</v>
      </c>
      <c r="F14" s="314">
        <v>2122</v>
      </c>
      <c r="G14" s="322">
        <v>440</v>
      </c>
    </row>
    <row r="15" spans="1:9" x14ac:dyDescent="0.2">
      <c r="A15" s="26" t="s">
        <v>15</v>
      </c>
      <c r="B15" s="282">
        <v>526</v>
      </c>
      <c r="C15" s="294">
        <v>227</v>
      </c>
      <c r="D15" s="298">
        <v>9555</v>
      </c>
      <c r="E15" s="306">
        <v>2256</v>
      </c>
      <c r="F15" s="314">
        <v>1610</v>
      </c>
      <c r="G15" s="322">
        <v>495</v>
      </c>
    </row>
    <row r="16" spans="1:9" x14ac:dyDescent="0.2">
      <c r="A16" s="40" t="s">
        <v>16</v>
      </c>
      <c r="B16" s="281">
        <v>12452</v>
      </c>
      <c r="C16" s="293">
        <v>5663</v>
      </c>
      <c r="D16" s="297">
        <v>71588</v>
      </c>
      <c r="E16" s="305">
        <v>13375</v>
      </c>
      <c r="F16" s="313">
        <v>15503</v>
      </c>
      <c r="G16" s="321">
        <v>5327</v>
      </c>
    </row>
    <row r="17" spans="1:7" x14ac:dyDescent="0.2">
      <c r="A17" s="26" t="s">
        <v>17</v>
      </c>
      <c r="B17" s="282">
        <v>3175</v>
      </c>
      <c r="C17" s="294">
        <v>1324</v>
      </c>
      <c r="D17" s="298">
        <v>15692</v>
      </c>
      <c r="E17" s="306">
        <v>2855</v>
      </c>
      <c r="F17" s="314">
        <v>3503</v>
      </c>
      <c r="G17" s="322">
        <v>1479</v>
      </c>
    </row>
    <row r="18" spans="1:7" x14ac:dyDescent="0.2">
      <c r="A18" s="26" t="s">
        <v>18</v>
      </c>
      <c r="B18" s="282">
        <v>2468</v>
      </c>
      <c r="C18" s="294">
        <v>564</v>
      </c>
      <c r="D18" s="298">
        <v>12209</v>
      </c>
      <c r="E18" s="306">
        <v>2220</v>
      </c>
      <c r="F18" s="314">
        <v>2433</v>
      </c>
      <c r="G18" s="322">
        <v>978</v>
      </c>
    </row>
    <row r="19" spans="1:7" x14ac:dyDescent="0.2">
      <c r="A19" s="26" t="s">
        <v>19</v>
      </c>
      <c r="B19" s="282">
        <v>1146</v>
      </c>
      <c r="C19" s="294">
        <v>757</v>
      </c>
      <c r="D19" s="298">
        <v>5890</v>
      </c>
      <c r="E19" s="306">
        <v>1101</v>
      </c>
      <c r="F19" s="314">
        <v>1045</v>
      </c>
      <c r="G19" s="322">
        <v>456</v>
      </c>
    </row>
    <row r="20" spans="1:7" x14ac:dyDescent="0.2">
      <c r="A20" s="26" t="s">
        <v>20</v>
      </c>
      <c r="B20" s="282">
        <v>1277</v>
      </c>
      <c r="C20" s="294">
        <v>779</v>
      </c>
      <c r="D20" s="298">
        <v>7623</v>
      </c>
      <c r="E20" s="306">
        <v>1382</v>
      </c>
      <c r="F20" s="314">
        <v>2538</v>
      </c>
      <c r="G20" s="322">
        <v>666</v>
      </c>
    </row>
    <row r="21" spans="1:7" x14ac:dyDescent="0.2">
      <c r="A21" s="26" t="s">
        <v>21</v>
      </c>
      <c r="B21" s="282">
        <v>1462</v>
      </c>
      <c r="C21" s="294">
        <v>799</v>
      </c>
      <c r="D21" s="298">
        <v>7683</v>
      </c>
      <c r="E21" s="306">
        <v>1505</v>
      </c>
      <c r="F21" s="314">
        <v>1328</v>
      </c>
      <c r="G21" s="322">
        <v>356</v>
      </c>
    </row>
    <row r="22" spans="1:7" x14ac:dyDescent="0.2">
      <c r="A22" s="26" t="s">
        <v>22</v>
      </c>
      <c r="B22" s="282">
        <v>1304</v>
      </c>
      <c r="C22" s="294">
        <v>728</v>
      </c>
      <c r="D22" s="298">
        <v>6094</v>
      </c>
      <c r="E22" s="306">
        <v>1168</v>
      </c>
      <c r="F22" s="314">
        <v>1035</v>
      </c>
      <c r="G22" s="322">
        <v>233</v>
      </c>
    </row>
    <row r="23" spans="1:7" x14ac:dyDescent="0.2">
      <c r="A23" s="26" t="s">
        <v>23</v>
      </c>
      <c r="B23" s="282">
        <v>1620</v>
      </c>
      <c r="C23" s="294">
        <v>712</v>
      </c>
      <c r="D23" s="298">
        <v>16397</v>
      </c>
      <c r="E23" s="306">
        <v>3144</v>
      </c>
      <c r="F23" s="314">
        <v>3621</v>
      </c>
      <c r="G23" s="322">
        <v>1159</v>
      </c>
    </row>
    <row r="24" spans="1:7" x14ac:dyDescent="0.2">
      <c r="A24" s="40" t="s">
        <v>24</v>
      </c>
      <c r="B24" s="281">
        <v>11899</v>
      </c>
      <c r="C24" s="293">
        <v>7990</v>
      </c>
      <c r="D24" s="297">
        <v>74167</v>
      </c>
      <c r="E24" s="305">
        <v>14538</v>
      </c>
      <c r="F24" s="313">
        <v>17431</v>
      </c>
      <c r="G24" s="321">
        <v>4742</v>
      </c>
    </row>
    <row r="25" spans="1:7" x14ac:dyDescent="0.2">
      <c r="A25" s="26" t="s">
        <v>25</v>
      </c>
      <c r="B25" s="282">
        <v>861</v>
      </c>
      <c r="C25" s="294">
        <v>598</v>
      </c>
      <c r="D25" s="298">
        <v>4782</v>
      </c>
      <c r="E25" s="306">
        <v>868</v>
      </c>
      <c r="F25" s="314">
        <v>1328</v>
      </c>
      <c r="G25" s="322">
        <v>406</v>
      </c>
    </row>
    <row r="26" spans="1:7" x14ac:dyDescent="0.2">
      <c r="A26" s="26" t="s">
        <v>26</v>
      </c>
      <c r="B26" s="282">
        <v>1403</v>
      </c>
      <c r="C26" s="294">
        <v>734</v>
      </c>
      <c r="D26" s="298">
        <v>7604</v>
      </c>
      <c r="E26" s="306">
        <v>1407</v>
      </c>
      <c r="F26" s="314">
        <v>1416</v>
      </c>
      <c r="G26" s="322">
        <v>335</v>
      </c>
    </row>
    <row r="27" spans="1:7" x14ac:dyDescent="0.2">
      <c r="A27" s="26" t="s">
        <v>27</v>
      </c>
      <c r="B27" s="282">
        <v>515</v>
      </c>
      <c r="C27" s="294">
        <v>295</v>
      </c>
      <c r="D27" s="298">
        <v>3245</v>
      </c>
      <c r="E27" s="306">
        <v>580</v>
      </c>
      <c r="F27" s="314">
        <v>712</v>
      </c>
      <c r="G27" s="322">
        <v>145</v>
      </c>
    </row>
    <row r="28" spans="1:7" x14ac:dyDescent="0.2">
      <c r="A28" s="26" t="s">
        <v>28</v>
      </c>
      <c r="B28" s="282">
        <v>963</v>
      </c>
      <c r="C28" s="294">
        <v>603</v>
      </c>
      <c r="D28" s="298">
        <v>7701</v>
      </c>
      <c r="E28" s="306">
        <v>1447</v>
      </c>
      <c r="F28" s="314">
        <v>1639</v>
      </c>
      <c r="G28" s="322">
        <v>404</v>
      </c>
    </row>
    <row r="29" spans="1:7" x14ac:dyDescent="0.2">
      <c r="A29" s="26" t="s">
        <v>29</v>
      </c>
      <c r="B29" s="282">
        <v>1318</v>
      </c>
      <c r="C29" s="294">
        <v>750</v>
      </c>
      <c r="D29" s="298">
        <v>5521</v>
      </c>
      <c r="E29" s="306">
        <v>1150</v>
      </c>
      <c r="F29" s="314">
        <v>1599</v>
      </c>
      <c r="G29" s="322">
        <v>590</v>
      </c>
    </row>
    <row r="30" spans="1:7" x14ac:dyDescent="0.2">
      <c r="A30" s="26" t="s">
        <v>30</v>
      </c>
      <c r="B30" s="282">
        <v>1544</v>
      </c>
      <c r="C30" s="294">
        <v>1209</v>
      </c>
      <c r="D30" s="298">
        <v>8477</v>
      </c>
      <c r="E30" s="306">
        <v>1618</v>
      </c>
      <c r="F30" s="314">
        <v>2919</v>
      </c>
      <c r="G30" s="322">
        <v>576</v>
      </c>
    </row>
    <row r="31" spans="1:7" x14ac:dyDescent="0.2">
      <c r="A31" s="26" t="s">
        <v>31</v>
      </c>
      <c r="B31" s="282">
        <v>3019</v>
      </c>
      <c r="C31" s="294">
        <v>2222</v>
      </c>
      <c r="D31" s="298">
        <v>16773</v>
      </c>
      <c r="E31" s="306">
        <v>3759</v>
      </c>
      <c r="F31" s="314">
        <v>4251</v>
      </c>
      <c r="G31" s="322">
        <v>1048</v>
      </c>
    </row>
    <row r="32" spans="1:7" x14ac:dyDescent="0.2">
      <c r="A32" s="26" t="s">
        <v>32</v>
      </c>
      <c r="B32" s="282">
        <v>612</v>
      </c>
      <c r="C32" s="294">
        <v>442</v>
      </c>
      <c r="D32" s="298">
        <v>5890</v>
      </c>
      <c r="E32" s="306">
        <v>1035</v>
      </c>
      <c r="F32" s="314">
        <v>1434</v>
      </c>
      <c r="G32" s="322">
        <v>488</v>
      </c>
    </row>
    <row r="33" spans="1:7" x14ac:dyDescent="0.2">
      <c r="A33" s="35" t="s">
        <v>33</v>
      </c>
      <c r="B33" s="282">
        <v>1664</v>
      </c>
      <c r="C33" s="294">
        <v>1137</v>
      </c>
      <c r="D33" s="298">
        <v>14174</v>
      </c>
      <c r="E33" s="306">
        <v>2674</v>
      </c>
      <c r="F33" s="314">
        <v>2133</v>
      </c>
      <c r="G33" s="322">
        <v>750</v>
      </c>
    </row>
    <row r="34" spans="1:7" x14ac:dyDescent="0.2">
      <c r="A34" s="40" t="s">
        <v>34</v>
      </c>
      <c r="B34" s="281">
        <v>25407</v>
      </c>
      <c r="C34" s="293">
        <v>14988</v>
      </c>
      <c r="D34" s="297">
        <v>86850</v>
      </c>
      <c r="E34" s="305">
        <v>17083</v>
      </c>
      <c r="F34" s="313">
        <v>22194</v>
      </c>
      <c r="G34" s="321">
        <v>9864</v>
      </c>
    </row>
    <row r="35" spans="1:7" x14ac:dyDescent="0.2">
      <c r="A35" s="23" t="s">
        <v>35</v>
      </c>
      <c r="B35" s="282">
        <v>4580</v>
      </c>
      <c r="C35" s="294">
        <v>2796</v>
      </c>
      <c r="D35" s="298">
        <v>12547</v>
      </c>
      <c r="E35" s="306">
        <v>2272</v>
      </c>
      <c r="F35" s="314">
        <v>3481</v>
      </c>
      <c r="G35" s="322">
        <v>1849</v>
      </c>
    </row>
    <row r="36" spans="1:7" x14ac:dyDescent="0.2">
      <c r="A36" s="26" t="s">
        <v>36</v>
      </c>
      <c r="B36" s="282">
        <v>5803</v>
      </c>
      <c r="C36" s="294">
        <v>3970</v>
      </c>
      <c r="D36" s="298">
        <v>14321</v>
      </c>
      <c r="E36" s="306">
        <v>2654</v>
      </c>
      <c r="F36" s="314">
        <v>5685</v>
      </c>
      <c r="G36" s="322">
        <v>2388</v>
      </c>
    </row>
    <row r="37" spans="1:7" x14ac:dyDescent="0.2">
      <c r="A37" s="26" t="s">
        <v>37</v>
      </c>
      <c r="B37" s="282">
        <v>3877</v>
      </c>
      <c r="C37" s="294">
        <v>1880</v>
      </c>
      <c r="D37" s="298">
        <v>21612</v>
      </c>
      <c r="E37" s="306">
        <v>4378</v>
      </c>
      <c r="F37" s="314">
        <v>3304</v>
      </c>
      <c r="G37" s="322">
        <v>1760</v>
      </c>
    </row>
    <row r="38" spans="1:7" x14ac:dyDescent="0.2">
      <c r="A38" s="26" t="s">
        <v>38</v>
      </c>
      <c r="B38" s="282">
        <v>6238</v>
      </c>
      <c r="C38" s="294">
        <v>3673</v>
      </c>
      <c r="D38" s="298">
        <v>16993</v>
      </c>
      <c r="E38" s="306">
        <v>3259</v>
      </c>
      <c r="F38" s="314">
        <v>3819</v>
      </c>
      <c r="G38" s="322">
        <v>1398</v>
      </c>
    </row>
    <row r="39" spans="1:7" x14ac:dyDescent="0.2">
      <c r="A39" s="26" t="s">
        <v>39</v>
      </c>
      <c r="B39" s="282">
        <v>2093</v>
      </c>
      <c r="C39" s="294">
        <v>805</v>
      </c>
      <c r="D39" s="298">
        <v>6923</v>
      </c>
      <c r="E39" s="306">
        <v>1322</v>
      </c>
      <c r="F39" s="314">
        <v>1056</v>
      </c>
      <c r="G39" s="322">
        <v>397</v>
      </c>
    </row>
    <row r="40" spans="1:7" x14ac:dyDescent="0.2">
      <c r="A40" s="26" t="s">
        <v>40</v>
      </c>
      <c r="B40" s="282">
        <v>1727</v>
      </c>
      <c r="C40" s="294">
        <v>1193</v>
      </c>
      <c r="D40" s="298">
        <v>9220</v>
      </c>
      <c r="E40" s="306">
        <v>1992</v>
      </c>
      <c r="F40" s="314">
        <v>3173</v>
      </c>
      <c r="G40" s="322">
        <v>1323</v>
      </c>
    </row>
    <row r="41" spans="1:7" x14ac:dyDescent="0.2">
      <c r="A41" s="35" t="s">
        <v>41</v>
      </c>
      <c r="B41" s="282">
        <v>1089</v>
      </c>
      <c r="C41" s="294">
        <v>671</v>
      </c>
      <c r="D41" s="298">
        <v>5234</v>
      </c>
      <c r="E41" s="306">
        <v>1206</v>
      </c>
      <c r="F41" s="314">
        <v>1676</v>
      </c>
      <c r="G41" s="322">
        <v>749</v>
      </c>
    </row>
    <row r="42" spans="1:7" x14ac:dyDescent="0.2">
      <c r="A42" s="40" t="s">
        <v>42</v>
      </c>
      <c r="B42" s="281">
        <v>16025</v>
      </c>
      <c r="C42" s="293">
        <v>11196</v>
      </c>
      <c r="D42" s="297">
        <v>92464</v>
      </c>
      <c r="E42" s="305">
        <v>18684</v>
      </c>
      <c r="F42" s="313">
        <v>26748</v>
      </c>
      <c r="G42" s="321">
        <v>10373</v>
      </c>
    </row>
    <row r="43" spans="1:7" x14ac:dyDescent="0.2">
      <c r="A43" s="26" t="s">
        <v>43</v>
      </c>
      <c r="B43" s="282">
        <v>958</v>
      </c>
      <c r="C43" s="294">
        <v>736</v>
      </c>
      <c r="D43" s="298">
        <v>4259</v>
      </c>
      <c r="E43" s="306">
        <v>748</v>
      </c>
      <c r="F43" s="314">
        <v>1288</v>
      </c>
      <c r="G43" s="322">
        <v>528</v>
      </c>
    </row>
    <row r="44" spans="1:7" x14ac:dyDescent="0.2">
      <c r="A44" s="26" t="s">
        <v>44</v>
      </c>
      <c r="B44" s="282">
        <v>2156</v>
      </c>
      <c r="C44" s="294">
        <v>1417</v>
      </c>
      <c r="D44" s="298">
        <v>11887</v>
      </c>
      <c r="E44" s="306">
        <v>2287</v>
      </c>
      <c r="F44" s="314">
        <v>4716</v>
      </c>
      <c r="G44" s="322">
        <v>2378</v>
      </c>
    </row>
    <row r="45" spans="1:7" x14ac:dyDescent="0.2">
      <c r="A45" s="26" t="s">
        <v>45</v>
      </c>
      <c r="B45" s="282">
        <v>1053</v>
      </c>
      <c r="C45" s="294">
        <v>820</v>
      </c>
      <c r="D45" s="298">
        <v>5348</v>
      </c>
      <c r="E45" s="306">
        <v>1244</v>
      </c>
      <c r="F45" s="314">
        <v>1087</v>
      </c>
      <c r="G45" s="322">
        <v>414</v>
      </c>
    </row>
    <row r="46" spans="1:7" x14ac:dyDescent="0.2">
      <c r="A46" s="26" t="s">
        <v>46</v>
      </c>
      <c r="B46" s="282">
        <v>944</v>
      </c>
      <c r="C46" s="294">
        <v>721</v>
      </c>
      <c r="D46" s="298">
        <v>4621</v>
      </c>
      <c r="E46" s="306">
        <v>869</v>
      </c>
      <c r="F46" s="314">
        <v>1017</v>
      </c>
      <c r="G46" s="322">
        <v>466</v>
      </c>
    </row>
    <row r="47" spans="1:7" x14ac:dyDescent="0.2">
      <c r="A47" s="26" t="s">
        <v>47</v>
      </c>
      <c r="B47" s="282">
        <v>1909</v>
      </c>
      <c r="C47" s="294">
        <v>1504</v>
      </c>
      <c r="D47" s="298">
        <v>9228</v>
      </c>
      <c r="E47" s="306">
        <v>1733</v>
      </c>
      <c r="F47" s="314">
        <v>3007</v>
      </c>
      <c r="G47" s="322">
        <v>1213</v>
      </c>
    </row>
    <row r="48" spans="1:7" x14ac:dyDescent="0.2">
      <c r="A48" s="26" t="s">
        <v>48</v>
      </c>
      <c r="B48" s="282">
        <v>2134</v>
      </c>
      <c r="C48" s="294">
        <v>1419</v>
      </c>
      <c r="D48" s="298">
        <v>12272</v>
      </c>
      <c r="E48" s="306">
        <v>2366</v>
      </c>
      <c r="F48" s="314">
        <v>4495</v>
      </c>
      <c r="G48" s="322">
        <v>1218</v>
      </c>
    </row>
    <row r="49" spans="1:8" x14ac:dyDescent="0.2">
      <c r="A49" s="26" t="s">
        <v>49</v>
      </c>
      <c r="B49" s="282">
        <v>1031</v>
      </c>
      <c r="C49" s="294">
        <v>726</v>
      </c>
      <c r="D49" s="298">
        <v>9014</v>
      </c>
      <c r="E49" s="306">
        <v>2360</v>
      </c>
      <c r="F49" s="314">
        <v>1654</v>
      </c>
      <c r="G49" s="322">
        <v>814</v>
      </c>
    </row>
    <row r="50" spans="1:8" x14ac:dyDescent="0.2">
      <c r="A50" s="26" t="s">
        <v>50</v>
      </c>
      <c r="B50" s="282">
        <v>1836</v>
      </c>
      <c r="C50" s="294">
        <v>1178</v>
      </c>
      <c r="D50" s="298">
        <v>7692</v>
      </c>
      <c r="E50" s="306">
        <v>1710</v>
      </c>
      <c r="F50" s="314">
        <v>3023</v>
      </c>
      <c r="G50" s="322">
        <v>937</v>
      </c>
    </row>
    <row r="51" spans="1:8" x14ac:dyDescent="0.2">
      <c r="A51" s="26" t="s">
        <v>51</v>
      </c>
      <c r="B51" s="282">
        <v>566</v>
      </c>
      <c r="C51" s="294">
        <v>420</v>
      </c>
      <c r="D51" s="298">
        <v>2032</v>
      </c>
      <c r="E51" s="306">
        <v>356</v>
      </c>
      <c r="F51" s="314">
        <v>740</v>
      </c>
      <c r="G51" s="322">
        <v>193</v>
      </c>
    </row>
    <row r="52" spans="1:8" x14ac:dyDescent="0.2">
      <c r="A52" s="26" t="s">
        <v>52</v>
      </c>
      <c r="B52" s="282">
        <v>594</v>
      </c>
      <c r="C52" s="294">
        <v>480</v>
      </c>
      <c r="D52" s="298">
        <v>4928</v>
      </c>
      <c r="E52" s="306">
        <v>1108</v>
      </c>
      <c r="F52" s="314">
        <v>1209</v>
      </c>
      <c r="G52" s="322">
        <v>544</v>
      </c>
    </row>
    <row r="53" spans="1:8" x14ac:dyDescent="0.2">
      <c r="A53" s="35" t="s">
        <v>53</v>
      </c>
      <c r="B53" s="282">
        <v>2844</v>
      </c>
      <c r="C53" s="294">
        <v>1775</v>
      </c>
      <c r="D53" s="298">
        <v>21183</v>
      </c>
      <c r="E53" s="306">
        <v>3903</v>
      </c>
      <c r="F53" s="314">
        <v>4512</v>
      </c>
      <c r="G53" s="322">
        <v>1668</v>
      </c>
    </row>
    <row r="54" spans="1:8" x14ac:dyDescent="0.2">
      <c r="A54" s="69"/>
      <c r="B54" s="45"/>
      <c r="C54" s="45"/>
      <c r="E54" s="45"/>
      <c r="F54" s="45"/>
      <c r="G54" s="45"/>
    </row>
    <row r="55" spans="1:8" x14ac:dyDescent="0.2">
      <c r="A55" s="69"/>
      <c r="B55" s="45"/>
      <c r="C55" s="45"/>
      <c r="D55" s="45"/>
      <c r="E55" s="45"/>
      <c r="F55" s="45"/>
      <c r="G55" s="45"/>
      <c r="H55" s="6">
        <v>6</v>
      </c>
    </row>
    <row r="56" spans="1:8" x14ac:dyDescent="0.2">
      <c r="A56" s="69"/>
      <c r="B56" s="45"/>
      <c r="C56" s="45"/>
      <c r="D56" s="45"/>
      <c r="E56" s="45"/>
      <c r="F56" s="45"/>
    </row>
    <row r="57" spans="1:8" s="6" customFormat="1" ht="15" customHeight="1" x14ac:dyDescent="0.2">
      <c r="A57" s="30"/>
      <c r="B57" s="18"/>
      <c r="C57" s="18"/>
      <c r="D57" s="18"/>
      <c r="E57" s="18"/>
      <c r="F57" s="18"/>
      <c r="G57" s="61" t="s">
        <v>182</v>
      </c>
    </row>
    <row r="58" spans="1:8" s="6" customFormat="1" ht="12.75" customHeight="1" x14ac:dyDescent="0.2">
      <c r="A58" s="67"/>
      <c r="B58" s="263" t="s">
        <v>4</v>
      </c>
      <c r="C58" s="263" t="s">
        <v>350</v>
      </c>
      <c r="D58" s="263" t="s">
        <v>5</v>
      </c>
      <c r="E58" s="263" t="s">
        <v>315</v>
      </c>
      <c r="F58" s="263" t="s">
        <v>173</v>
      </c>
      <c r="G58" s="263" t="s">
        <v>174</v>
      </c>
    </row>
    <row r="59" spans="1:8" s="6" customFormat="1" ht="12.75" customHeight="1" x14ac:dyDescent="0.2">
      <c r="A59" s="68"/>
      <c r="B59" s="264"/>
      <c r="C59" s="265"/>
      <c r="D59" s="264"/>
      <c r="E59" s="265"/>
      <c r="F59" s="264"/>
      <c r="G59" s="264"/>
    </row>
    <row r="60" spans="1:8" ht="12.75" customHeight="1" x14ac:dyDescent="0.2">
      <c r="A60" s="40" t="s">
        <v>54</v>
      </c>
      <c r="B60" s="283">
        <v>35471</v>
      </c>
      <c r="C60" s="295">
        <v>27558</v>
      </c>
      <c r="D60" s="299">
        <v>80521</v>
      </c>
      <c r="E60" s="307">
        <v>16009</v>
      </c>
      <c r="F60" s="315">
        <v>19274</v>
      </c>
      <c r="G60" s="323">
        <v>6293</v>
      </c>
    </row>
    <row r="61" spans="1:8" x14ac:dyDescent="0.2">
      <c r="A61" s="26" t="s">
        <v>55</v>
      </c>
      <c r="B61" s="284">
        <v>2146</v>
      </c>
      <c r="C61" s="296">
        <v>1572</v>
      </c>
      <c r="D61" s="300">
        <v>14113</v>
      </c>
      <c r="E61" s="308">
        <v>2387</v>
      </c>
      <c r="F61" s="316">
        <v>1697</v>
      </c>
      <c r="G61" s="324">
        <v>439</v>
      </c>
    </row>
    <row r="62" spans="1:8" ht="14.25" x14ac:dyDescent="0.2">
      <c r="A62" s="26" t="s">
        <v>56</v>
      </c>
      <c r="B62" s="284">
        <v>804</v>
      </c>
      <c r="C62" s="296">
        <v>60</v>
      </c>
      <c r="D62" s="300">
        <v>2111</v>
      </c>
      <c r="E62" s="308">
        <v>415</v>
      </c>
      <c r="F62" s="316">
        <v>373</v>
      </c>
      <c r="G62" s="324">
        <v>101</v>
      </c>
      <c r="H62" s="3"/>
    </row>
    <row r="63" spans="1:8" s="3" customFormat="1" ht="15" customHeight="1" x14ac:dyDescent="0.2">
      <c r="A63" s="26" t="s">
        <v>57</v>
      </c>
      <c r="B63" s="284">
        <v>2829</v>
      </c>
      <c r="C63" s="296">
        <v>2352</v>
      </c>
      <c r="D63" s="300">
        <v>7688</v>
      </c>
      <c r="E63" s="308">
        <v>1461</v>
      </c>
      <c r="F63" s="316">
        <v>1050</v>
      </c>
      <c r="G63" s="324">
        <v>329</v>
      </c>
    </row>
    <row r="64" spans="1:8" s="3" customFormat="1" ht="15" customHeight="1" x14ac:dyDescent="0.2">
      <c r="A64" s="26" t="s">
        <v>58</v>
      </c>
      <c r="B64" s="284">
        <v>1398</v>
      </c>
      <c r="C64" s="296">
        <v>1109</v>
      </c>
      <c r="D64" s="300">
        <v>3985</v>
      </c>
      <c r="E64" s="308">
        <v>694</v>
      </c>
      <c r="F64" s="316">
        <v>564</v>
      </c>
      <c r="G64" s="324">
        <v>237</v>
      </c>
      <c r="H64" s="6"/>
    </row>
    <row r="65" spans="1:7" ht="15" customHeight="1" x14ac:dyDescent="0.2">
      <c r="A65" s="26" t="s">
        <v>59</v>
      </c>
      <c r="B65" s="284">
        <v>1406</v>
      </c>
      <c r="C65" s="296">
        <v>1133</v>
      </c>
      <c r="D65" s="300">
        <v>2796</v>
      </c>
      <c r="E65" s="308">
        <v>537</v>
      </c>
      <c r="F65" s="316">
        <v>736</v>
      </c>
      <c r="G65" s="324">
        <v>231</v>
      </c>
    </row>
    <row r="66" spans="1:7" ht="12.75" customHeight="1" x14ac:dyDescent="0.2">
      <c r="A66" s="26" t="s">
        <v>60</v>
      </c>
      <c r="B66" s="284">
        <v>5052</v>
      </c>
      <c r="C66" s="296">
        <v>3732</v>
      </c>
      <c r="D66" s="300">
        <v>8796</v>
      </c>
      <c r="E66" s="308">
        <v>1879</v>
      </c>
      <c r="F66" s="316">
        <v>4194</v>
      </c>
      <c r="G66" s="324">
        <v>1454</v>
      </c>
    </row>
    <row r="67" spans="1:7" x14ac:dyDescent="0.2">
      <c r="A67" s="26" t="s">
        <v>61</v>
      </c>
      <c r="B67" s="284">
        <v>1674</v>
      </c>
      <c r="C67" s="296">
        <v>1420</v>
      </c>
      <c r="D67" s="300">
        <v>2571</v>
      </c>
      <c r="E67" s="308">
        <v>516</v>
      </c>
      <c r="F67" s="316">
        <v>1377</v>
      </c>
      <c r="G67" s="324">
        <v>422</v>
      </c>
    </row>
    <row r="68" spans="1:7" x14ac:dyDescent="0.2">
      <c r="A68" s="26" t="s">
        <v>62</v>
      </c>
      <c r="B68" s="284">
        <v>4201</v>
      </c>
      <c r="C68" s="296">
        <v>3615</v>
      </c>
      <c r="D68" s="300">
        <v>5039</v>
      </c>
      <c r="E68" s="308">
        <v>1187</v>
      </c>
      <c r="F68" s="316">
        <v>1517</v>
      </c>
      <c r="G68" s="324">
        <v>272</v>
      </c>
    </row>
    <row r="69" spans="1:7" x14ac:dyDescent="0.2">
      <c r="A69" s="26" t="s">
        <v>63</v>
      </c>
      <c r="B69" s="284">
        <v>7961</v>
      </c>
      <c r="C69" s="296">
        <v>7055</v>
      </c>
      <c r="D69" s="300">
        <v>10471</v>
      </c>
      <c r="E69" s="308">
        <v>2592</v>
      </c>
      <c r="F69" s="316">
        <v>3304</v>
      </c>
      <c r="G69" s="324">
        <v>1145</v>
      </c>
    </row>
    <row r="70" spans="1:7" x14ac:dyDescent="0.2">
      <c r="A70" s="26" t="s">
        <v>64</v>
      </c>
      <c r="B70" s="284">
        <v>2983</v>
      </c>
      <c r="C70" s="296">
        <v>2035</v>
      </c>
      <c r="D70" s="300">
        <v>5277</v>
      </c>
      <c r="E70" s="308">
        <v>1189</v>
      </c>
      <c r="F70" s="316">
        <v>1395</v>
      </c>
      <c r="G70" s="324">
        <v>573</v>
      </c>
    </row>
    <row r="71" spans="1:7" x14ac:dyDescent="0.2">
      <c r="A71" s="26" t="s">
        <v>65</v>
      </c>
      <c r="B71" s="284">
        <v>2131</v>
      </c>
      <c r="C71" s="296">
        <v>1166</v>
      </c>
      <c r="D71" s="300">
        <v>8714</v>
      </c>
      <c r="E71" s="308">
        <v>1464</v>
      </c>
      <c r="F71" s="316">
        <v>1187</v>
      </c>
      <c r="G71" s="324">
        <v>378</v>
      </c>
    </row>
    <row r="72" spans="1:7" x14ac:dyDescent="0.2">
      <c r="A72" s="26" t="s">
        <v>66</v>
      </c>
      <c r="B72" s="284">
        <v>1237</v>
      </c>
      <c r="C72" s="296">
        <v>993</v>
      </c>
      <c r="D72" s="300">
        <v>3177</v>
      </c>
      <c r="E72" s="308">
        <v>639</v>
      </c>
      <c r="F72" s="316">
        <v>813</v>
      </c>
      <c r="G72" s="324">
        <v>317</v>
      </c>
    </row>
    <row r="73" spans="1:7" x14ac:dyDescent="0.2">
      <c r="A73" s="26" t="s">
        <v>67</v>
      </c>
      <c r="B73" s="284">
        <v>1649</v>
      </c>
      <c r="C73" s="296">
        <v>1316</v>
      </c>
      <c r="D73" s="300">
        <v>5783</v>
      </c>
      <c r="E73" s="308">
        <v>1049</v>
      </c>
      <c r="F73" s="316">
        <v>1067</v>
      </c>
      <c r="G73" s="324">
        <v>395</v>
      </c>
    </row>
    <row r="74" spans="1:7" x14ac:dyDescent="0.2">
      <c r="A74" s="40" t="s">
        <v>68</v>
      </c>
      <c r="B74" s="283">
        <v>33883</v>
      </c>
      <c r="C74" s="295">
        <v>28515</v>
      </c>
      <c r="D74" s="299">
        <v>105567</v>
      </c>
      <c r="E74" s="307">
        <v>23166</v>
      </c>
      <c r="F74" s="315">
        <v>29512</v>
      </c>
      <c r="G74" s="323">
        <v>10056</v>
      </c>
    </row>
    <row r="75" spans="1:7" x14ac:dyDescent="0.2">
      <c r="A75" s="23" t="s">
        <v>69</v>
      </c>
      <c r="B75" s="284">
        <v>2816</v>
      </c>
      <c r="C75" s="296">
        <v>2438</v>
      </c>
      <c r="D75" s="300">
        <v>9834</v>
      </c>
      <c r="E75" s="308">
        <v>2070</v>
      </c>
      <c r="F75" s="316">
        <v>2909</v>
      </c>
      <c r="G75" s="324">
        <v>1259</v>
      </c>
    </row>
    <row r="76" spans="1:7" x14ac:dyDescent="0.2">
      <c r="A76" s="26" t="s">
        <v>70</v>
      </c>
      <c r="B76" s="284">
        <v>2420</v>
      </c>
      <c r="C76" s="296">
        <v>2053</v>
      </c>
      <c r="D76" s="300">
        <v>7901</v>
      </c>
      <c r="E76" s="308">
        <v>1418</v>
      </c>
      <c r="F76" s="316">
        <v>2751</v>
      </c>
      <c r="G76" s="324">
        <v>753</v>
      </c>
    </row>
    <row r="77" spans="1:7" x14ac:dyDescent="0.2">
      <c r="A77" s="26" t="s">
        <v>71</v>
      </c>
      <c r="B77" s="284">
        <v>3901</v>
      </c>
      <c r="C77" s="296">
        <v>3315</v>
      </c>
      <c r="D77" s="300">
        <v>9930</v>
      </c>
      <c r="E77" s="308">
        <v>2840</v>
      </c>
      <c r="F77" s="316">
        <v>1936</v>
      </c>
      <c r="G77" s="324">
        <v>535</v>
      </c>
    </row>
    <row r="78" spans="1:7" x14ac:dyDescent="0.2">
      <c r="A78" s="26" t="s">
        <v>72</v>
      </c>
      <c r="B78" s="284">
        <v>1849</v>
      </c>
      <c r="C78" s="296">
        <v>1501</v>
      </c>
      <c r="D78" s="300">
        <v>4385</v>
      </c>
      <c r="E78" s="308">
        <v>964</v>
      </c>
      <c r="F78" s="316">
        <v>1440</v>
      </c>
      <c r="G78" s="324">
        <v>377</v>
      </c>
    </row>
    <row r="79" spans="1:7" x14ac:dyDescent="0.2">
      <c r="A79" s="26" t="s">
        <v>73</v>
      </c>
      <c r="B79" s="284">
        <v>788</v>
      </c>
      <c r="C79" s="296">
        <v>704</v>
      </c>
      <c r="D79" s="300">
        <v>1304</v>
      </c>
      <c r="E79" s="308">
        <v>242</v>
      </c>
      <c r="F79" s="316">
        <v>854</v>
      </c>
      <c r="G79" s="324">
        <v>156</v>
      </c>
    </row>
    <row r="80" spans="1:7" x14ac:dyDescent="0.2">
      <c r="A80" s="26" t="s">
        <v>74</v>
      </c>
      <c r="B80" s="284">
        <v>3290</v>
      </c>
      <c r="C80" s="296">
        <v>2722</v>
      </c>
      <c r="D80" s="300">
        <v>13451</v>
      </c>
      <c r="E80" s="308">
        <v>2760</v>
      </c>
      <c r="F80" s="316">
        <v>3332</v>
      </c>
      <c r="G80" s="324">
        <v>967</v>
      </c>
    </row>
    <row r="81" spans="1:7" x14ac:dyDescent="0.2">
      <c r="A81" s="26" t="s">
        <v>75</v>
      </c>
      <c r="B81" s="284">
        <v>5712</v>
      </c>
      <c r="C81" s="296">
        <v>4885</v>
      </c>
      <c r="D81" s="300">
        <v>21797</v>
      </c>
      <c r="E81" s="308">
        <v>4593</v>
      </c>
      <c r="F81" s="316">
        <v>5090</v>
      </c>
      <c r="G81" s="324">
        <v>1812</v>
      </c>
    </row>
    <row r="82" spans="1:7" x14ac:dyDescent="0.2">
      <c r="A82" s="26" t="s">
        <v>76</v>
      </c>
      <c r="B82" s="284">
        <v>2904</v>
      </c>
      <c r="C82" s="296">
        <v>2504</v>
      </c>
      <c r="D82" s="300">
        <v>7871</v>
      </c>
      <c r="E82" s="308">
        <v>1956</v>
      </c>
      <c r="F82" s="316">
        <v>1401</v>
      </c>
      <c r="G82" s="324">
        <v>787</v>
      </c>
    </row>
    <row r="83" spans="1:7" x14ac:dyDescent="0.2">
      <c r="A83" s="26" t="s">
        <v>77</v>
      </c>
      <c r="B83" s="284">
        <v>2086</v>
      </c>
      <c r="C83" s="296">
        <v>1666</v>
      </c>
      <c r="D83" s="300">
        <v>4676</v>
      </c>
      <c r="E83" s="308">
        <v>897</v>
      </c>
      <c r="F83" s="316">
        <v>2222</v>
      </c>
      <c r="G83" s="324">
        <v>524</v>
      </c>
    </row>
    <row r="84" spans="1:7" x14ac:dyDescent="0.2">
      <c r="A84" s="26" t="s">
        <v>78</v>
      </c>
      <c r="B84" s="284">
        <v>1466</v>
      </c>
      <c r="C84" s="296">
        <v>1076</v>
      </c>
      <c r="D84" s="300">
        <v>7012</v>
      </c>
      <c r="E84" s="308">
        <v>1607</v>
      </c>
      <c r="F84" s="316">
        <v>1590</v>
      </c>
      <c r="G84" s="324">
        <v>682</v>
      </c>
    </row>
    <row r="85" spans="1:7" x14ac:dyDescent="0.2">
      <c r="A85" s="26" t="s">
        <v>79</v>
      </c>
      <c r="B85" s="284">
        <v>1063</v>
      </c>
      <c r="C85" s="296">
        <v>919</v>
      </c>
      <c r="D85" s="300">
        <v>2610</v>
      </c>
      <c r="E85" s="308">
        <v>481</v>
      </c>
      <c r="F85" s="316">
        <v>1072</v>
      </c>
      <c r="G85" s="324">
        <v>290</v>
      </c>
    </row>
    <row r="86" spans="1:7" x14ac:dyDescent="0.2">
      <c r="A86" s="26" t="s">
        <v>80</v>
      </c>
      <c r="B86" s="284">
        <v>1465</v>
      </c>
      <c r="C86" s="296">
        <v>1318</v>
      </c>
      <c r="D86" s="300">
        <v>4111</v>
      </c>
      <c r="E86" s="308">
        <v>797</v>
      </c>
      <c r="F86" s="316">
        <v>1499</v>
      </c>
      <c r="G86" s="324">
        <v>437</v>
      </c>
    </row>
    <row r="87" spans="1:7" x14ac:dyDescent="0.2">
      <c r="A87" s="35" t="s">
        <v>81</v>
      </c>
      <c r="B87" s="284">
        <v>4123</v>
      </c>
      <c r="C87" s="296">
        <v>3414</v>
      </c>
      <c r="D87" s="300">
        <v>10685</v>
      </c>
      <c r="E87" s="308">
        <v>2541</v>
      </c>
      <c r="F87" s="316">
        <v>3416</v>
      </c>
      <c r="G87" s="324">
        <v>1477</v>
      </c>
    </row>
    <row r="88" spans="1:7" x14ac:dyDescent="0.2">
      <c r="A88" s="40" t="s">
        <v>82</v>
      </c>
      <c r="B88" s="283">
        <v>41658</v>
      </c>
      <c r="C88" s="295">
        <v>31850</v>
      </c>
      <c r="D88" s="299">
        <v>97437</v>
      </c>
      <c r="E88" s="307">
        <v>21799</v>
      </c>
      <c r="F88" s="315">
        <v>24632</v>
      </c>
      <c r="G88" s="323">
        <v>9482</v>
      </c>
    </row>
    <row r="89" spans="1:7" x14ac:dyDescent="0.2">
      <c r="A89" s="26" t="s">
        <v>83</v>
      </c>
      <c r="B89" s="284">
        <v>1648</v>
      </c>
      <c r="C89" s="296">
        <v>1396</v>
      </c>
      <c r="D89" s="300">
        <v>3978</v>
      </c>
      <c r="E89" s="308">
        <v>1066</v>
      </c>
      <c r="F89" s="316">
        <v>2110</v>
      </c>
      <c r="G89" s="324">
        <v>711</v>
      </c>
    </row>
    <row r="90" spans="1:7" x14ac:dyDescent="0.2">
      <c r="A90" s="26" t="s">
        <v>84</v>
      </c>
      <c r="B90" s="284">
        <v>1897</v>
      </c>
      <c r="C90" s="296">
        <v>1247</v>
      </c>
      <c r="D90" s="300">
        <v>9031</v>
      </c>
      <c r="E90" s="308">
        <v>1462</v>
      </c>
      <c r="F90" s="316">
        <v>1395</v>
      </c>
      <c r="G90" s="324">
        <v>430</v>
      </c>
    </row>
    <row r="91" spans="1:7" x14ac:dyDescent="0.2">
      <c r="A91" s="26" t="s">
        <v>85</v>
      </c>
      <c r="B91" s="284">
        <v>2644</v>
      </c>
      <c r="C91" s="296">
        <v>1823</v>
      </c>
      <c r="D91" s="300">
        <v>10165</v>
      </c>
      <c r="E91" s="308">
        <v>1959</v>
      </c>
      <c r="F91" s="316">
        <v>1972</v>
      </c>
      <c r="G91" s="324">
        <v>551</v>
      </c>
    </row>
    <row r="92" spans="1:7" x14ac:dyDescent="0.2">
      <c r="A92" s="26" t="s">
        <v>86</v>
      </c>
      <c r="B92" s="284">
        <v>935</v>
      </c>
      <c r="C92" s="296">
        <v>643</v>
      </c>
      <c r="D92" s="300">
        <v>3634</v>
      </c>
      <c r="E92" s="308">
        <v>785</v>
      </c>
      <c r="F92" s="316">
        <v>674</v>
      </c>
      <c r="G92" s="324">
        <v>197</v>
      </c>
    </row>
    <row r="93" spans="1:7" x14ac:dyDescent="0.2">
      <c r="A93" s="26" t="s">
        <v>87</v>
      </c>
      <c r="B93" s="284">
        <v>2088</v>
      </c>
      <c r="C93" s="296">
        <v>1232</v>
      </c>
      <c r="D93" s="300">
        <v>6947</v>
      </c>
      <c r="E93" s="308">
        <v>1318</v>
      </c>
      <c r="F93" s="316">
        <v>1276</v>
      </c>
      <c r="G93" s="324">
        <v>456</v>
      </c>
    </row>
    <row r="94" spans="1:7" x14ac:dyDescent="0.2">
      <c r="A94" s="26" t="s">
        <v>88</v>
      </c>
      <c r="B94" s="284">
        <v>6342</v>
      </c>
      <c r="C94" s="296">
        <v>5200</v>
      </c>
      <c r="D94" s="300">
        <v>15417</v>
      </c>
      <c r="E94" s="308">
        <v>3790</v>
      </c>
      <c r="F94" s="316">
        <v>3915</v>
      </c>
      <c r="G94" s="324">
        <v>1759</v>
      </c>
    </row>
    <row r="95" spans="1:7" x14ac:dyDescent="0.2">
      <c r="A95" s="26" t="s">
        <v>89</v>
      </c>
      <c r="B95" s="284">
        <v>6095</v>
      </c>
      <c r="C95" s="296">
        <v>5207</v>
      </c>
      <c r="D95" s="300">
        <v>12612</v>
      </c>
      <c r="E95" s="308">
        <v>2975</v>
      </c>
      <c r="F95" s="316">
        <v>3248</v>
      </c>
      <c r="G95" s="324">
        <v>1369</v>
      </c>
    </row>
    <row r="96" spans="1:7" x14ac:dyDescent="0.2">
      <c r="A96" s="26" t="s">
        <v>90</v>
      </c>
      <c r="B96" s="284">
        <v>5926</v>
      </c>
      <c r="C96" s="296">
        <v>3958</v>
      </c>
      <c r="D96" s="300">
        <v>7588</v>
      </c>
      <c r="E96" s="308">
        <v>1656</v>
      </c>
      <c r="F96" s="316">
        <v>2377</v>
      </c>
      <c r="G96" s="324">
        <v>1296</v>
      </c>
    </row>
    <row r="97" spans="1:8" x14ac:dyDescent="0.2">
      <c r="A97" s="26" t="s">
        <v>91</v>
      </c>
      <c r="B97" s="284">
        <v>1672</v>
      </c>
      <c r="C97" s="296">
        <v>1334</v>
      </c>
      <c r="D97" s="300">
        <v>2633</v>
      </c>
      <c r="E97" s="308">
        <v>557</v>
      </c>
      <c r="F97" s="316">
        <v>1055</v>
      </c>
      <c r="G97" s="324">
        <v>414</v>
      </c>
    </row>
    <row r="98" spans="1:8" x14ac:dyDescent="0.2">
      <c r="A98" s="26" t="s">
        <v>92</v>
      </c>
      <c r="B98" s="284">
        <v>4298</v>
      </c>
      <c r="C98" s="296">
        <v>3663</v>
      </c>
      <c r="D98" s="300">
        <v>12528</v>
      </c>
      <c r="E98" s="308">
        <v>3072</v>
      </c>
      <c r="F98" s="316">
        <v>3368</v>
      </c>
      <c r="G98" s="324">
        <v>766</v>
      </c>
    </row>
    <row r="99" spans="1:8" x14ac:dyDescent="0.2">
      <c r="A99" s="35" t="s">
        <v>93</v>
      </c>
      <c r="B99" s="284">
        <v>8113</v>
      </c>
      <c r="C99" s="296">
        <v>6147</v>
      </c>
      <c r="D99" s="300">
        <v>12904</v>
      </c>
      <c r="E99" s="308">
        <v>3159</v>
      </c>
      <c r="F99" s="316">
        <v>3242</v>
      </c>
      <c r="G99" s="324">
        <v>1533</v>
      </c>
    </row>
    <row r="100" spans="1:8" x14ac:dyDescent="0.2">
      <c r="A100" s="28" t="s">
        <v>94</v>
      </c>
      <c r="B100" s="51"/>
      <c r="C100" s="51"/>
      <c r="D100" s="51"/>
      <c r="E100" s="51"/>
      <c r="F100" s="51"/>
      <c r="G100" s="51"/>
    </row>
    <row r="101" spans="1:8" x14ac:dyDescent="0.2">
      <c r="A101" s="28" t="s">
        <v>351</v>
      </c>
      <c r="B101" s="51"/>
      <c r="C101" s="51"/>
      <c r="D101" s="51"/>
      <c r="E101" s="51"/>
      <c r="F101" s="51"/>
      <c r="G101" s="51"/>
    </row>
    <row r="102" spans="1:8" x14ac:dyDescent="0.2">
      <c r="A102" s="28" t="s">
        <v>222</v>
      </c>
      <c r="B102" s="51"/>
      <c r="C102" s="51"/>
      <c r="D102" s="51"/>
      <c r="E102" s="51"/>
      <c r="F102" s="51"/>
      <c r="G102" s="51"/>
    </row>
    <row r="103" spans="1:8" x14ac:dyDescent="0.2">
      <c r="A103" s="28" t="s">
        <v>96</v>
      </c>
      <c r="B103" s="51"/>
      <c r="C103" s="51"/>
      <c r="D103" s="51"/>
      <c r="E103" s="51"/>
      <c r="F103" s="51"/>
      <c r="G103" s="51"/>
    </row>
    <row r="104" spans="1:8" x14ac:dyDescent="0.2">
      <c r="A104" s="28" t="s">
        <v>97</v>
      </c>
      <c r="B104" s="51"/>
      <c r="C104" s="51"/>
      <c r="D104" s="51"/>
      <c r="E104" s="51"/>
      <c r="F104" s="51"/>
      <c r="G104" s="51"/>
    </row>
    <row r="105" spans="1:8" x14ac:dyDescent="0.2">
      <c r="A105" s="9" t="s">
        <v>223</v>
      </c>
      <c r="B105" s="51"/>
      <c r="C105" s="51"/>
      <c r="D105" s="51"/>
      <c r="E105" s="51"/>
      <c r="F105" s="51"/>
      <c r="G105" s="51"/>
    </row>
    <row r="106" spans="1:8" x14ac:dyDescent="0.2">
      <c r="B106" s="51"/>
      <c r="C106" s="51"/>
      <c r="D106" s="51"/>
      <c r="E106" s="51"/>
      <c r="F106" s="51"/>
      <c r="G106" s="51"/>
    </row>
    <row r="107" spans="1:8" x14ac:dyDescent="0.2">
      <c r="B107" s="51"/>
      <c r="C107" s="51"/>
      <c r="D107" s="51"/>
      <c r="E107" s="51"/>
      <c r="F107" s="51"/>
      <c r="G107" s="51"/>
    </row>
    <row r="108" spans="1:8" x14ac:dyDescent="0.2">
      <c r="A108" s="6"/>
      <c r="B108" s="6"/>
      <c r="C108" s="6"/>
      <c r="D108" s="51"/>
      <c r="E108" s="51"/>
      <c r="F108" s="51"/>
      <c r="G108" s="51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2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5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G6" sqref="G6"/>
    </sheetView>
  </sheetViews>
  <sheetFormatPr defaultRowHeight="12.75" x14ac:dyDescent="0.2"/>
  <cols>
    <col min="1" max="1" width="18" style="28" customWidth="1"/>
    <col min="2" max="7" width="11.7109375" style="9" bestFit="1" customWidth="1"/>
    <col min="8" max="8" width="9.140625" style="9"/>
    <col min="9" max="9" width="9.140625" style="6"/>
    <col min="10" max="16384" width="9.140625" style="9"/>
  </cols>
  <sheetData>
    <row r="1" spans="1:7" ht="14.25" x14ac:dyDescent="0.2">
      <c r="A1" s="1" t="s">
        <v>231</v>
      </c>
    </row>
    <row r="2" spans="1:7" ht="15.75" x14ac:dyDescent="0.25">
      <c r="A2" s="29"/>
    </row>
    <row r="3" spans="1:7" s="6" customFormat="1" ht="15" customHeight="1" x14ac:dyDescent="0.2">
      <c r="A3" s="30" t="s">
        <v>361</v>
      </c>
      <c r="B3" s="18"/>
      <c r="C3" s="18"/>
      <c r="D3" s="18"/>
      <c r="E3" s="18"/>
      <c r="F3" s="18"/>
      <c r="G3" s="3" t="s">
        <v>209</v>
      </c>
    </row>
    <row r="4" spans="1:7" s="6" customFormat="1" ht="12.75" customHeight="1" x14ac:dyDescent="0.2">
      <c r="A4" s="67"/>
      <c r="B4" s="263" t="s">
        <v>4</v>
      </c>
      <c r="C4" s="263" t="s">
        <v>350</v>
      </c>
      <c r="D4" s="263" t="s">
        <v>5</v>
      </c>
      <c r="E4" s="263" t="s">
        <v>315</v>
      </c>
      <c r="F4" s="263" t="s">
        <v>173</v>
      </c>
      <c r="G4" s="263" t="s">
        <v>174</v>
      </c>
    </row>
    <row r="5" spans="1:7" s="6" customFormat="1" x14ac:dyDescent="0.2">
      <c r="A5" s="68"/>
      <c r="B5" s="264"/>
      <c r="C5" s="265"/>
      <c r="D5" s="264"/>
      <c r="E5" s="264"/>
      <c r="F5" s="264"/>
      <c r="G5" s="264"/>
    </row>
    <row r="6" spans="1:7" s="6" customFormat="1" x14ac:dyDescent="0.2">
      <c r="A6" s="31" t="s">
        <v>6</v>
      </c>
      <c r="B6" s="219">
        <v>22271294.390000001</v>
      </c>
      <c r="C6" s="219">
        <v>18577248.5</v>
      </c>
      <c r="D6" s="219">
        <v>26098068.68</v>
      </c>
      <c r="E6" s="219">
        <v>27645711.239999998</v>
      </c>
      <c r="F6" s="219">
        <v>10425503.4</v>
      </c>
      <c r="G6" s="219">
        <v>8482262.2699999996</v>
      </c>
    </row>
    <row r="7" spans="1:7" x14ac:dyDescent="0.2">
      <c r="A7" s="35" t="s">
        <v>7</v>
      </c>
      <c r="B7" s="285">
        <v>394688.17000000004</v>
      </c>
      <c r="C7" s="289">
        <v>189567.63999999998</v>
      </c>
      <c r="D7" s="301">
        <v>2748475.1</v>
      </c>
      <c r="E7" s="309">
        <v>3356138.6</v>
      </c>
      <c r="F7" s="317">
        <v>1029469.73</v>
      </c>
      <c r="G7" s="325">
        <v>346661.9</v>
      </c>
    </row>
    <row r="8" spans="1:7" x14ac:dyDescent="0.2">
      <c r="A8" s="26" t="s">
        <v>8</v>
      </c>
      <c r="B8" s="286">
        <v>20933.169999999998</v>
      </c>
      <c r="C8" s="290">
        <v>11430.09</v>
      </c>
      <c r="D8" s="302">
        <v>155345.68</v>
      </c>
      <c r="E8" s="310">
        <v>183411.3</v>
      </c>
      <c r="F8" s="318">
        <v>82799.199999999997</v>
      </c>
      <c r="G8" s="326">
        <v>16392.36</v>
      </c>
    </row>
    <row r="9" spans="1:7" x14ac:dyDescent="0.2">
      <c r="A9" s="26" t="s">
        <v>9</v>
      </c>
      <c r="B9" s="286">
        <v>72125.47</v>
      </c>
      <c r="C9" s="290">
        <v>9778.24</v>
      </c>
      <c r="D9" s="302">
        <v>487715.22</v>
      </c>
      <c r="E9" s="310">
        <v>611182.1</v>
      </c>
      <c r="F9" s="318">
        <v>200104.85</v>
      </c>
      <c r="G9" s="326">
        <v>56194.11</v>
      </c>
    </row>
    <row r="10" spans="1:7" x14ac:dyDescent="0.2">
      <c r="A10" s="26" t="s">
        <v>10</v>
      </c>
      <c r="B10" s="286">
        <v>25980.86</v>
      </c>
      <c r="C10" s="290">
        <v>14412.59</v>
      </c>
      <c r="D10" s="302">
        <v>262365.59999999998</v>
      </c>
      <c r="E10" s="310">
        <v>330461.3</v>
      </c>
      <c r="F10" s="318">
        <v>134792.17000000001</v>
      </c>
      <c r="G10" s="326">
        <v>25414.47</v>
      </c>
    </row>
    <row r="11" spans="1:7" x14ac:dyDescent="0.2">
      <c r="A11" s="26" t="s">
        <v>11</v>
      </c>
      <c r="B11" s="286">
        <v>35430.74</v>
      </c>
      <c r="C11" s="290">
        <v>23732.91</v>
      </c>
      <c r="D11" s="302">
        <v>447802.18</v>
      </c>
      <c r="E11" s="310">
        <v>482267.6</v>
      </c>
      <c r="F11" s="318">
        <v>128166.16</v>
      </c>
      <c r="G11" s="326">
        <v>31740.95</v>
      </c>
    </row>
    <row r="12" spans="1:7" x14ac:dyDescent="0.2">
      <c r="A12" s="26" t="s">
        <v>12</v>
      </c>
      <c r="B12" s="286">
        <v>62353.02</v>
      </c>
      <c r="C12" s="290">
        <v>24816.49</v>
      </c>
      <c r="D12" s="302">
        <v>427943.38</v>
      </c>
      <c r="E12" s="310">
        <v>608942.30000000005</v>
      </c>
      <c r="F12" s="318">
        <v>161550.20000000001</v>
      </c>
      <c r="G12" s="326">
        <v>49037.55</v>
      </c>
    </row>
    <row r="13" spans="1:7" x14ac:dyDescent="0.2">
      <c r="A13" s="26" t="s">
        <v>13</v>
      </c>
      <c r="B13" s="286">
        <v>95706.3</v>
      </c>
      <c r="C13" s="290">
        <v>53326.42</v>
      </c>
      <c r="D13" s="302">
        <v>331945.52</v>
      </c>
      <c r="E13" s="310">
        <v>380720.7</v>
      </c>
      <c r="F13" s="318">
        <v>85416.7</v>
      </c>
      <c r="G13" s="326">
        <v>44439.72</v>
      </c>
    </row>
    <row r="14" spans="1:7" x14ac:dyDescent="0.2">
      <c r="A14" s="26" t="s">
        <v>14</v>
      </c>
      <c r="B14" s="286">
        <v>44754.45</v>
      </c>
      <c r="C14" s="290">
        <v>30316.61</v>
      </c>
      <c r="D14" s="302">
        <v>295814.96000000002</v>
      </c>
      <c r="E14" s="310">
        <v>318244.59999999998</v>
      </c>
      <c r="F14" s="318">
        <v>135061.74</v>
      </c>
      <c r="G14" s="326">
        <v>56078.14</v>
      </c>
    </row>
    <row r="15" spans="1:7" x14ac:dyDescent="0.2">
      <c r="A15" s="26" t="s">
        <v>15</v>
      </c>
      <c r="B15" s="286">
        <v>37404.160000000003</v>
      </c>
      <c r="C15" s="290">
        <v>21754.29</v>
      </c>
      <c r="D15" s="302">
        <v>339542.56</v>
      </c>
      <c r="E15" s="310">
        <v>440908.7</v>
      </c>
      <c r="F15" s="318">
        <v>101578.71</v>
      </c>
      <c r="G15" s="326">
        <v>67364.600000000006</v>
      </c>
    </row>
    <row r="16" spans="1:7" x14ac:dyDescent="0.2">
      <c r="A16" s="40" t="s">
        <v>16</v>
      </c>
      <c r="B16" s="285">
        <v>1146182.2200000002</v>
      </c>
      <c r="C16" s="289">
        <v>630152.29999999993</v>
      </c>
      <c r="D16" s="301">
        <v>2519325.5100000002</v>
      </c>
      <c r="E16" s="309">
        <v>2612025.5300000003</v>
      </c>
      <c r="F16" s="317">
        <v>1105118.73</v>
      </c>
      <c r="G16" s="325">
        <v>779348.09000000008</v>
      </c>
    </row>
    <row r="17" spans="1:7" x14ac:dyDescent="0.2">
      <c r="A17" s="26" t="s">
        <v>17</v>
      </c>
      <c r="B17" s="286">
        <v>310335.13</v>
      </c>
      <c r="C17" s="290">
        <v>166809.85999999999</v>
      </c>
      <c r="D17" s="302">
        <v>529373.91</v>
      </c>
      <c r="E17" s="310">
        <v>558535.9</v>
      </c>
      <c r="F17" s="318">
        <v>288715.87</v>
      </c>
      <c r="G17" s="326">
        <v>229724.67</v>
      </c>
    </row>
    <row r="18" spans="1:7" x14ac:dyDescent="0.2">
      <c r="A18" s="26" t="s">
        <v>18</v>
      </c>
      <c r="B18" s="286">
        <v>215069.52</v>
      </c>
      <c r="C18" s="290">
        <v>63746.41</v>
      </c>
      <c r="D18" s="302">
        <v>423842.16</v>
      </c>
      <c r="E18" s="310">
        <v>433072.03</v>
      </c>
      <c r="F18" s="318">
        <v>118583.81</v>
      </c>
      <c r="G18" s="326">
        <v>148521.38</v>
      </c>
    </row>
    <row r="19" spans="1:7" x14ac:dyDescent="0.2">
      <c r="A19" s="26" t="s">
        <v>19</v>
      </c>
      <c r="B19" s="286">
        <v>102468.18</v>
      </c>
      <c r="C19" s="290">
        <v>76945.83</v>
      </c>
      <c r="D19" s="302">
        <v>213341.1</v>
      </c>
      <c r="E19" s="310">
        <v>214828.3</v>
      </c>
      <c r="F19" s="318">
        <v>58970.07</v>
      </c>
      <c r="G19" s="326">
        <v>65863.14</v>
      </c>
    </row>
    <row r="20" spans="1:7" x14ac:dyDescent="0.2">
      <c r="A20" s="26" t="s">
        <v>20</v>
      </c>
      <c r="B20" s="286">
        <v>105154.85</v>
      </c>
      <c r="C20" s="290">
        <v>75484.179999999993</v>
      </c>
      <c r="D20" s="302">
        <v>273590.52</v>
      </c>
      <c r="E20" s="310">
        <v>269415.3</v>
      </c>
      <c r="F20" s="318">
        <v>182810.18</v>
      </c>
      <c r="G20" s="326">
        <v>91914.68</v>
      </c>
    </row>
    <row r="21" spans="1:7" x14ac:dyDescent="0.2">
      <c r="A21" s="26" t="s">
        <v>21</v>
      </c>
      <c r="B21" s="286">
        <v>155578.94</v>
      </c>
      <c r="C21" s="290">
        <v>97436.41</v>
      </c>
      <c r="D21" s="302">
        <v>275325.03999999998</v>
      </c>
      <c r="E21" s="310">
        <v>293552.09999999998</v>
      </c>
      <c r="F21" s="318">
        <v>59926.8</v>
      </c>
      <c r="G21" s="326">
        <v>48867.19</v>
      </c>
    </row>
    <row r="22" spans="1:7" x14ac:dyDescent="0.2">
      <c r="A22" s="26" t="s">
        <v>22</v>
      </c>
      <c r="B22" s="286">
        <v>130034.77</v>
      </c>
      <c r="C22" s="290">
        <v>80367.41</v>
      </c>
      <c r="D22" s="302">
        <v>218173.42</v>
      </c>
      <c r="E22" s="310">
        <v>227887.1</v>
      </c>
      <c r="F22" s="318">
        <v>63651.41</v>
      </c>
      <c r="G22" s="326">
        <v>31737.53</v>
      </c>
    </row>
    <row r="23" spans="1:7" x14ac:dyDescent="0.2">
      <c r="A23" s="26" t="s">
        <v>23</v>
      </c>
      <c r="B23" s="286">
        <v>127540.83</v>
      </c>
      <c r="C23" s="290">
        <v>69362.2</v>
      </c>
      <c r="D23" s="302">
        <v>585679.35999999999</v>
      </c>
      <c r="E23" s="310">
        <v>614734.80000000005</v>
      </c>
      <c r="F23" s="318">
        <v>332460.59000000003</v>
      </c>
      <c r="G23" s="326">
        <v>162719.5</v>
      </c>
    </row>
    <row r="24" spans="1:7" x14ac:dyDescent="0.2">
      <c r="A24" s="40" t="s">
        <v>24</v>
      </c>
      <c r="B24" s="285">
        <v>1077942.47</v>
      </c>
      <c r="C24" s="289">
        <v>839588.87</v>
      </c>
      <c r="D24" s="301">
        <v>2680026.4200000004</v>
      </c>
      <c r="E24" s="309">
        <v>2836304.7399999998</v>
      </c>
      <c r="F24" s="317">
        <v>896298.62</v>
      </c>
      <c r="G24" s="325">
        <v>655632.39999999991</v>
      </c>
    </row>
    <row r="25" spans="1:7" x14ac:dyDescent="0.2">
      <c r="A25" s="26" t="s">
        <v>25</v>
      </c>
      <c r="B25" s="286">
        <v>81784.25</v>
      </c>
      <c r="C25" s="290">
        <v>68155.899999999994</v>
      </c>
      <c r="D25" s="302">
        <v>173558</v>
      </c>
      <c r="E25" s="310">
        <v>169307.1</v>
      </c>
      <c r="F25" s="318">
        <v>80713.2</v>
      </c>
      <c r="G25" s="326">
        <v>51496.07</v>
      </c>
    </row>
    <row r="26" spans="1:7" x14ac:dyDescent="0.2">
      <c r="A26" s="26" t="s">
        <v>26</v>
      </c>
      <c r="B26" s="286">
        <v>123484.34</v>
      </c>
      <c r="C26" s="290">
        <v>73387.58</v>
      </c>
      <c r="D26" s="302">
        <v>270929.74</v>
      </c>
      <c r="E26" s="310">
        <v>275064.8</v>
      </c>
      <c r="F26" s="318">
        <v>69359.45</v>
      </c>
      <c r="G26" s="326">
        <v>49683.95</v>
      </c>
    </row>
    <row r="27" spans="1:7" x14ac:dyDescent="0.2">
      <c r="A27" s="26" t="s">
        <v>27</v>
      </c>
      <c r="B27" s="286">
        <v>43407.94</v>
      </c>
      <c r="C27" s="290">
        <v>29263.58</v>
      </c>
      <c r="D27" s="302">
        <v>111437.75999999999</v>
      </c>
      <c r="E27" s="310">
        <v>113083.2</v>
      </c>
      <c r="F27" s="318">
        <v>49268.29</v>
      </c>
      <c r="G27" s="326">
        <v>19428.02</v>
      </c>
    </row>
    <row r="28" spans="1:7" x14ac:dyDescent="0.2">
      <c r="A28" s="26" t="s">
        <v>28</v>
      </c>
      <c r="B28" s="286">
        <v>86890.91</v>
      </c>
      <c r="C28" s="290">
        <v>72528.649999999994</v>
      </c>
      <c r="D28" s="302">
        <v>277850.58</v>
      </c>
      <c r="E28" s="310">
        <v>282522.8</v>
      </c>
      <c r="F28" s="318">
        <v>68177.53</v>
      </c>
      <c r="G28" s="326">
        <v>52498.76</v>
      </c>
    </row>
    <row r="29" spans="1:7" x14ac:dyDescent="0.2">
      <c r="A29" s="26" t="s">
        <v>29</v>
      </c>
      <c r="B29" s="286">
        <v>128974.86</v>
      </c>
      <c r="C29" s="290">
        <v>71760.84</v>
      </c>
      <c r="D29" s="302">
        <v>197404.79</v>
      </c>
      <c r="E29" s="310">
        <v>224714.9</v>
      </c>
      <c r="F29" s="318">
        <v>83528.88</v>
      </c>
      <c r="G29" s="326">
        <v>77281.13</v>
      </c>
    </row>
    <row r="30" spans="1:7" x14ac:dyDescent="0.2">
      <c r="A30" s="26" t="s">
        <v>30</v>
      </c>
      <c r="B30" s="286">
        <v>143741.79</v>
      </c>
      <c r="C30" s="290">
        <v>129704.43</v>
      </c>
      <c r="D30" s="302">
        <v>313621.56</v>
      </c>
      <c r="E30" s="310">
        <v>315442</v>
      </c>
      <c r="F30" s="318">
        <v>110001.27</v>
      </c>
      <c r="G30" s="326">
        <v>86965.49</v>
      </c>
    </row>
    <row r="31" spans="1:7" x14ac:dyDescent="0.2">
      <c r="A31" s="26" t="s">
        <v>31</v>
      </c>
      <c r="B31" s="286">
        <v>278321.82</v>
      </c>
      <c r="C31" s="290">
        <v>236986.48</v>
      </c>
      <c r="D31" s="302">
        <v>593433.12</v>
      </c>
      <c r="E31" s="310">
        <v>732172</v>
      </c>
      <c r="F31" s="318">
        <v>217383.39</v>
      </c>
      <c r="G31" s="326">
        <v>150216.24</v>
      </c>
    </row>
    <row r="32" spans="1:7" x14ac:dyDescent="0.2">
      <c r="A32" s="26" t="s">
        <v>32</v>
      </c>
      <c r="B32" s="286">
        <v>56392.03</v>
      </c>
      <c r="C32" s="290">
        <v>49270.66</v>
      </c>
      <c r="D32" s="302">
        <v>222672.66</v>
      </c>
      <c r="E32" s="310">
        <v>201855.04</v>
      </c>
      <c r="F32" s="318">
        <v>54858.21</v>
      </c>
      <c r="G32" s="326">
        <v>66287.31</v>
      </c>
    </row>
    <row r="33" spans="1:7" x14ac:dyDescent="0.2">
      <c r="A33" s="35" t="s">
        <v>33</v>
      </c>
      <c r="B33" s="286">
        <v>134944.53</v>
      </c>
      <c r="C33" s="290">
        <v>108530.75</v>
      </c>
      <c r="D33" s="302">
        <v>519118.21</v>
      </c>
      <c r="E33" s="310">
        <v>522142.9</v>
      </c>
      <c r="F33" s="318">
        <v>163008.4</v>
      </c>
      <c r="G33" s="326">
        <v>101775.43</v>
      </c>
    </row>
    <row r="34" spans="1:7" x14ac:dyDescent="0.2">
      <c r="A34" s="40" t="s">
        <v>34</v>
      </c>
      <c r="B34" s="285">
        <v>2598075.2299999995</v>
      </c>
      <c r="C34" s="289">
        <v>1918775.63</v>
      </c>
      <c r="D34" s="301">
        <v>3073711.65</v>
      </c>
      <c r="E34" s="309">
        <v>3330663.4000000004</v>
      </c>
      <c r="F34" s="317">
        <v>1107704.5</v>
      </c>
      <c r="G34" s="325">
        <v>1464028.44</v>
      </c>
    </row>
    <row r="35" spans="1:7" x14ac:dyDescent="0.2">
      <c r="A35" s="23" t="s">
        <v>35</v>
      </c>
      <c r="B35" s="286">
        <v>505441.33</v>
      </c>
      <c r="C35" s="290">
        <v>391998.63</v>
      </c>
      <c r="D35" s="302">
        <v>431370.52</v>
      </c>
      <c r="E35" s="310">
        <v>442666.5</v>
      </c>
      <c r="F35" s="318">
        <v>185236.74</v>
      </c>
      <c r="G35" s="326">
        <v>303243.45</v>
      </c>
    </row>
    <row r="36" spans="1:7" x14ac:dyDescent="0.2">
      <c r="A36" s="26" t="s">
        <v>36</v>
      </c>
      <c r="B36" s="286">
        <v>663703.11</v>
      </c>
      <c r="C36" s="290">
        <v>553214.09</v>
      </c>
      <c r="D36" s="302">
        <v>512491.98</v>
      </c>
      <c r="E36" s="310">
        <v>516729.3</v>
      </c>
      <c r="F36" s="318">
        <v>271603.02</v>
      </c>
      <c r="G36" s="326">
        <v>349477.69</v>
      </c>
    </row>
    <row r="37" spans="1:7" x14ac:dyDescent="0.2">
      <c r="A37" s="26" t="s">
        <v>37</v>
      </c>
      <c r="B37" s="286">
        <v>357699.08</v>
      </c>
      <c r="C37" s="290">
        <v>213557.25</v>
      </c>
      <c r="D37" s="302">
        <v>770417.2</v>
      </c>
      <c r="E37" s="310">
        <v>854394.1</v>
      </c>
      <c r="F37" s="318">
        <v>148569.01999999999</v>
      </c>
      <c r="G37" s="326">
        <v>257874.3</v>
      </c>
    </row>
    <row r="38" spans="1:7" x14ac:dyDescent="0.2">
      <c r="A38" s="26" t="s">
        <v>38</v>
      </c>
      <c r="B38" s="286">
        <v>599216.5</v>
      </c>
      <c r="C38" s="290">
        <v>454888.34</v>
      </c>
      <c r="D38" s="302">
        <v>591584.31000000006</v>
      </c>
      <c r="E38" s="310">
        <v>634335.30000000005</v>
      </c>
      <c r="F38" s="318">
        <v>170583.73</v>
      </c>
      <c r="G38" s="326">
        <v>206663.7</v>
      </c>
    </row>
    <row r="39" spans="1:7" x14ac:dyDescent="0.2">
      <c r="A39" s="26" t="s">
        <v>39</v>
      </c>
      <c r="B39" s="286">
        <v>201927.53</v>
      </c>
      <c r="C39" s="290">
        <v>92778.91</v>
      </c>
      <c r="D39" s="302">
        <v>245235.20000000001</v>
      </c>
      <c r="E39" s="310">
        <v>257872.2</v>
      </c>
      <c r="F39" s="318">
        <v>48277.13</v>
      </c>
      <c r="G39" s="326">
        <v>62892.09</v>
      </c>
    </row>
    <row r="40" spans="1:7" x14ac:dyDescent="0.2">
      <c r="A40" s="26" t="s">
        <v>40</v>
      </c>
      <c r="B40" s="286">
        <v>162483.09</v>
      </c>
      <c r="C40" s="290">
        <v>131971.78</v>
      </c>
      <c r="D40" s="302">
        <v>328723.36</v>
      </c>
      <c r="E40" s="310">
        <v>389505</v>
      </c>
      <c r="F40" s="318">
        <v>193319.74</v>
      </c>
      <c r="G40" s="326">
        <v>180225.95</v>
      </c>
    </row>
    <row r="41" spans="1:7" x14ac:dyDescent="0.2">
      <c r="A41" s="35" t="s">
        <v>41</v>
      </c>
      <c r="B41" s="286">
        <v>107604.59</v>
      </c>
      <c r="C41" s="290">
        <v>80366.63</v>
      </c>
      <c r="D41" s="302">
        <v>193889.08</v>
      </c>
      <c r="E41" s="310">
        <v>235161</v>
      </c>
      <c r="F41" s="318">
        <v>90115.12</v>
      </c>
      <c r="G41" s="326">
        <v>103651.26</v>
      </c>
    </row>
    <row r="42" spans="1:7" x14ac:dyDescent="0.2">
      <c r="A42" s="40" t="s">
        <v>42</v>
      </c>
      <c r="B42" s="285">
        <v>1589580.5699999998</v>
      </c>
      <c r="C42" s="289">
        <v>1286843.2299999997</v>
      </c>
      <c r="D42" s="301">
        <v>3618257.9099999997</v>
      </c>
      <c r="E42" s="309">
        <v>3644792.7100000004</v>
      </c>
      <c r="F42" s="317">
        <v>1620101.55</v>
      </c>
      <c r="G42" s="325">
        <v>1444861.74</v>
      </c>
    </row>
    <row r="43" spans="1:7" x14ac:dyDescent="0.2">
      <c r="A43" s="26" t="s">
        <v>43</v>
      </c>
      <c r="B43" s="286">
        <v>93733.24</v>
      </c>
      <c r="C43" s="290">
        <v>85347.78</v>
      </c>
      <c r="D43" s="302">
        <v>170424.94</v>
      </c>
      <c r="E43" s="310">
        <v>146014.29999999999</v>
      </c>
      <c r="F43" s="318">
        <v>57155.43</v>
      </c>
      <c r="G43" s="326">
        <v>73779.240000000005</v>
      </c>
    </row>
    <row r="44" spans="1:7" x14ac:dyDescent="0.2">
      <c r="A44" s="26" t="s">
        <v>44</v>
      </c>
      <c r="B44" s="286">
        <v>205649.07</v>
      </c>
      <c r="C44" s="290">
        <v>158839.26999999999</v>
      </c>
      <c r="D44" s="302">
        <v>461956.77</v>
      </c>
      <c r="E44" s="310">
        <v>446239.7</v>
      </c>
      <c r="F44" s="318">
        <v>255786.11</v>
      </c>
      <c r="G44" s="326">
        <v>344300.55</v>
      </c>
    </row>
    <row r="45" spans="1:7" x14ac:dyDescent="0.2">
      <c r="A45" s="26" t="s">
        <v>45</v>
      </c>
      <c r="B45" s="286">
        <v>104111.47</v>
      </c>
      <c r="C45" s="290">
        <v>93539.520000000004</v>
      </c>
      <c r="D45" s="302">
        <v>221500.58</v>
      </c>
      <c r="E45" s="310">
        <v>242380.21</v>
      </c>
      <c r="F45" s="318">
        <v>82296.14</v>
      </c>
      <c r="G45" s="326">
        <v>56795.66</v>
      </c>
    </row>
    <row r="46" spans="1:7" x14ac:dyDescent="0.2">
      <c r="A46" s="26" t="s">
        <v>46</v>
      </c>
      <c r="B46" s="286">
        <v>90711.5</v>
      </c>
      <c r="C46" s="290">
        <v>79830.740000000005</v>
      </c>
      <c r="D46" s="302">
        <v>174143.51</v>
      </c>
      <c r="E46" s="310">
        <v>169646.7</v>
      </c>
      <c r="F46" s="318">
        <v>75198</v>
      </c>
      <c r="G46" s="326">
        <v>65828.17</v>
      </c>
    </row>
    <row r="47" spans="1:7" x14ac:dyDescent="0.2">
      <c r="A47" s="26" t="s">
        <v>47</v>
      </c>
      <c r="B47" s="286">
        <v>212212.96</v>
      </c>
      <c r="C47" s="290">
        <v>187651.57</v>
      </c>
      <c r="D47" s="302">
        <v>337310.57</v>
      </c>
      <c r="E47" s="310">
        <v>337603.7</v>
      </c>
      <c r="F47" s="318">
        <v>196786.76</v>
      </c>
      <c r="G47" s="326">
        <v>161537.41</v>
      </c>
    </row>
    <row r="48" spans="1:7" x14ac:dyDescent="0.2">
      <c r="A48" s="26" t="s">
        <v>48</v>
      </c>
      <c r="B48" s="286">
        <v>209724.73</v>
      </c>
      <c r="C48" s="290">
        <v>159865.32</v>
      </c>
      <c r="D48" s="302">
        <v>436877.45</v>
      </c>
      <c r="E48" s="310">
        <v>461619.6</v>
      </c>
      <c r="F48" s="318">
        <v>330947.96999999997</v>
      </c>
      <c r="G48" s="326">
        <v>154680.47</v>
      </c>
    </row>
    <row r="49" spans="1:9" x14ac:dyDescent="0.2">
      <c r="A49" s="26" t="s">
        <v>49</v>
      </c>
      <c r="B49" s="286">
        <v>112099.11</v>
      </c>
      <c r="C49" s="290">
        <v>91422.35</v>
      </c>
      <c r="D49" s="302">
        <v>434548.66</v>
      </c>
      <c r="E49" s="310">
        <v>460565.7</v>
      </c>
      <c r="F49" s="318">
        <v>89666.98</v>
      </c>
      <c r="G49" s="326">
        <v>133682.37</v>
      </c>
    </row>
    <row r="50" spans="1:9" x14ac:dyDescent="0.2">
      <c r="A50" s="26" t="s">
        <v>50</v>
      </c>
      <c r="B50" s="286">
        <v>191633.33</v>
      </c>
      <c r="C50" s="290">
        <v>143406.24</v>
      </c>
      <c r="D50" s="302">
        <v>299958.61</v>
      </c>
      <c r="E50" s="310">
        <v>333690.09999999998</v>
      </c>
      <c r="F50" s="318">
        <v>192998.78</v>
      </c>
      <c r="G50" s="326">
        <v>130227.23</v>
      </c>
    </row>
    <row r="51" spans="1:9" x14ac:dyDescent="0.2">
      <c r="A51" s="26" t="s">
        <v>51</v>
      </c>
      <c r="B51" s="286">
        <v>59851.13</v>
      </c>
      <c r="C51" s="290">
        <v>52019.83</v>
      </c>
      <c r="D51" s="302">
        <v>72894.36</v>
      </c>
      <c r="E51" s="310">
        <v>69618</v>
      </c>
      <c r="F51" s="318">
        <v>30612.34</v>
      </c>
      <c r="G51" s="326">
        <v>25155.73</v>
      </c>
    </row>
    <row r="52" spans="1:9" x14ac:dyDescent="0.2">
      <c r="A52" s="26" t="s">
        <v>52</v>
      </c>
      <c r="B52" s="286">
        <v>58127.55</v>
      </c>
      <c r="C52" s="290">
        <v>52403.4</v>
      </c>
      <c r="D52" s="302">
        <v>219787.54</v>
      </c>
      <c r="E52" s="310">
        <v>215789.1</v>
      </c>
      <c r="F52" s="318">
        <v>56806.51</v>
      </c>
      <c r="G52" s="326">
        <v>73917.23</v>
      </c>
    </row>
    <row r="53" spans="1:9" x14ac:dyDescent="0.2">
      <c r="A53" s="35" t="s">
        <v>53</v>
      </c>
      <c r="B53" s="286">
        <v>251726.48</v>
      </c>
      <c r="C53" s="290">
        <v>182517.21</v>
      </c>
      <c r="D53" s="302">
        <v>788854.92</v>
      </c>
      <c r="E53" s="310">
        <v>761625.59999999998</v>
      </c>
      <c r="F53" s="318">
        <v>251846.53</v>
      </c>
      <c r="G53" s="326">
        <v>224957.68</v>
      </c>
    </row>
    <row r="54" spans="1:9" x14ac:dyDescent="0.2">
      <c r="A54" s="69"/>
      <c r="B54" s="45"/>
      <c r="C54" s="45"/>
      <c r="D54" s="45"/>
      <c r="E54" s="45"/>
      <c r="F54" s="45"/>
      <c r="G54" s="45"/>
    </row>
    <row r="55" spans="1:9" x14ac:dyDescent="0.2">
      <c r="A55" s="69"/>
      <c r="B55" s="45"/>
      <c r="C55" s="45"/>
      <c r="D55" s="45"/>
      <c r="E55" s="45"/>
      <c r="F55" s="45"/>
      <c r="G55" s="45"/>
      <c r="I55" s="6">
        <v>8</v>
      </c>
    </row>
    <row r="56" spans="1:9" x14ac:dyDescent="0.2">
      <c r="A56" s="69"/>
      <c r="B56" s="45"/>
      <c r="C56" s="45"/>
      <c r="D56" s="45"/>
      <c r="E56" s="45"/>
      <c r="F56" s="45"/>
      <c r="G56" s="45"/>
    </row>
    <row r="57" spans="1:9" s="6" customFormat="1" ht="15" customHeight="1" x14ac:dyDescent="0.2">
      <c r="A57" s="30"/>
      <c r="B57" s="18"/>
      <c r="C57" s="18"/>
      <c r="D57" s="18"/>
      <c r="E57" s="18"/>
      <c r="F57" s="18" t="s">
        <v>233</v>
      </c>
      <c r="G57" s="18"/>
    </row>
    <row r="58" spans="1:9" s="6" customFormat="1" ht="12.75" customHeight="1" x14ac:dyDescent="0.2">
      <c r="A58" s="67"/>
      <c r="B58" s="263" t="s">
        <v>4</v>
      </c>
      <c r="C58" s="263" t="s">
        <v>350</v>
      </c>
      <c r="D58" s="263" t="s">
        <v>5</v>
      </c>
      <c r="E58" s="263" t="s">
        <v>315</v>
      </c>
      <c r="F58" s="263" t="s">
        <v>173</v>
      </c>
      <c r="G58" s="263" t="s">
        <v>174</v>
      </c>
    </row>
    <row r="59" spans="1:9" s="6" customFormat="1" x14ac:dyDescent="0.2">
      <c r="A59" s="68"/>
      <c r="B59" s="264"/>
      <c r="C59" s="265"/>
      <c r="D59" s="264"/>
      <c r="E59" s="264"/>
      <c r="F59" s="264"/>
      <c r="G59" s="264"/>
    </row>
    <row r="60" spans="1:9" ht="12.75" customHeight="1" x14ac:dyDescent="0.2">
      <c r="A60" s="40" t="s">
        <v>54</v>
      </c>
      <c r="B60" s="287">
        <v>4973257.1100000013</v>
      </c>
      <c r="C60" s="291">
        <v>4385213.08</v>
      </c>
      <c r="D60" s="303">
        <v>2988691.3</v>
      </c>
      <c r="E60" s="311">
        <v>3114666.8</v>
      </c>
      <c r="F60" s="319">
        <v>989467.58</v>
      </c>
      <c r="G60" s="327">
        <v>930052.1</v>
      </c>
    </row>
    <row r="61" spans="1:9" x14ac:dyDescent="0.2">
      <c r="A61" s="26" t="s">
        <v>55</v>
      </c>
      <c r="B61" s="288">
        <v>198535.62</v>
      </c>
      <c r="C61" s="292">
        <v>163204.5</v>
      </c>
      <c r="D61" s="304">
        <v>483032.2</v>
      </c>
      <c r="E61" s="312">
        <v>465195.7</v>
      </c>
      <c r="F61" s="320">
        <v>101709.97</v>
      </c>
      <c r="G61" s="328">
        <v>58321.25</v>
      </c>
    </row>
    <row r="62" spans="1:9" x14ac:dyDescent="0.2">
      <c r="A62" s="26" t="s">
        <v>56</v>
      </c>
      <c r="B62" s="288">
        <v>86339.96</v>
      </c>
      <c r="C62" s="292">
        <v>10386.82</v>
      </c>
      <c r="D62" s="304">
        <v>78146.179999999993</v>
      </c>
      <c r="E62" s="312">
        <v>80594.600000000006</v>
      </c>
      <c r="F62" s="320">
        <v>16945.21</v>
      </c>
      <c r="G62" s="328">
        <v>14997.15</v>
      </c>
    </row>
    <row r="63" spans="1:9" s="3" customFormat="1" ht="15" customHeight="1" x14ac:dyDescent="0.2">
      <c r="A63" s="26" t="s">
        <v>57</v>
      </c>
      <c r="B63" s="288">
        <v>354362.42</v>
      </c>
      <c r="C63" s="292">
        <v>328474.96999999997</v>
      </c>
      <c r="D63" s="304">
        <v>295116.21999999997</v>
      </c>
      <c r="E63" s="312">
        <v>284220.90000000002</v>
      </c>
      <c r="F63" s="320">
        <v>59194.23</v>
      </c>
      <c r="G63" s="328">
        <v>50656.94</v>
      </c>
    </row>
    <row r="64" spans="1:9" s="3" customFormat="1" ht="15" customHeight="1" x14ac:dyDescent="0.2">
      <c r="A64" s="26" t="s">
        <v>58</v>
      </c>
      <c r="B64" s="288">
        <v>166105.85999999999</v>
      </c>
      <c r="C64" s="292">
        <v>150042.65</v>
      </c>
      <c r="D64" s="304">
        <v>149259.88</v>
      </c>
      <c r="E64" s="312">
        <v>135513.9</v>
      </c>
      <c r="F64" s="320">
        <v>19937.689999999999</v>
      </c>
      <c r="G64" s="328">
        <v>36470.06</v>
      </c>
    </row>
    <row r="65" spans="1:7" s="6" customFormat="1" ht="15" customHeight="1" x14ac:dyDescent="0.2">
      <c r="A65" s="26" t="s">
        <v>59</v>
      </c>
      <c r="B65" s="288">
        <v>182227.18</v>
      </c>
      <c r="C65" s="292">
        <v>163483.68</v>
      </c>
      <c r="D65" s="304">
        <v>114255.26</v>
      </c>
      <c r="E65" s="312">
        <v>104640.6</v>
      </c>
      <c r="F65" s="320">
        <v>25876.43</v>
      </c>
      <c r="G65" s="328">
        <v>32861.449999999997</v>
      </c>
    </row>
    <row r="66" spans="1:7" s="6" customFormat="1" ht="12.75" customHeight="1" x14ac:dyDescent="0.2">
      <c r="A66" s="26" t="s">
        <v>60</v>
      </c>
      <c r="B66" s="288">
        <v>723067.16</v>
      </c>
      <c r="C66" s="292">
        <v>607830.32999999996</v>
      </c>
      <c r="D66" s="304">
        <v>325455.06</v>
      </c>
      <c r="E66" s="312">
        <v>365489.5</v>
      </c>
      <c r="F66" s="320">
        <v>235190.72</v>
      </c>
      <c r="G66" s="328">
        <v>213434.91</v>
      </c>
    </row>
    <row r="67" spans="1:7" s="6" customFormat="1" x14ac:dyDescent="0.2">
      <c r="A67" s="26" t="s">
        <v>61</v>
      </c>
      <c r="B67" s="288">
        <v>226286.59</v>
      </c>
      <c r="C67" s="292">
        <v>212956.68</v>
      </c>
      <c r="D67" s="304">
        <v>95952.78</v>
      </c>
      <c r="E67" s="312">
        <v>100649.2</v>
      </c>
      <c r="F67" s="320">
        <v>65672.78</v>
      </c>
      <c r="G67" s="328">
        <v>59670.59</v>
      </c>
    </row>
    <row r="68" spans="1:7" x14ac:dyDescent="0.2">
      <c r="A68" s="26" t="s">
        <v>62</v>
      </c>
      <c r="B68" s="288">
        <v>681247.21</v>
      </c>
      <c r="C68" s="292">
        <v>634863.84</v>
      </c>
      <c r="D68" s="304">
        <v>202454.28</v>
      </c>
      <c r="E68" s="312">
        <v>229407.9</v>
      </c>
      <c r="F68" s="320">
        <v>62747.98</v>
      </c>
      <c r="G68" s="328">
        <v>44150.28</v>
      </c>
    </row>
    <row r="69" spans="1:7" x14ac:dyDescent="0.2">
      <c r="A69" s="26" t="s">
        <v>63</v>
      </c>
      <c r="B69" s="288">
        <v>1440050.2</v>
      </c>
      <c r="C69" s="292">
        <v>1382008.33</v>
      </c>
      <c r="D69" s="304">
        <v>413090.58</v>
      </c>
      <c r="E69" s="312">
        <v>502079.6</v>
      </c>
      <c r="F69" s="320">
        <v>157705.73000000001</v>
      </c>
      <c r="G69" s="328">
        <v>179135.35</v>
      </c>
    </row>
    <row r="70" spans="1:7" x14ac:dyDescent="0.2">
      <c r="A70" s="26" t="s">
        <v>64</v>
      </c>
      <c r="B70" s="288">
        <v>381588.07</v>
      </c>
      <c r="C70" s="292">
        <v>313171.21000000002</v>
      </c>
      <c r="D70" s="304">
        <v>192085.88</v>
      </c>
      <c r="E70" s="312">
        <v>231822.5</v>
      </c>
      <c r="F70" s="320">
        <v>86157.49</v>
      </c>
      <c r="G70" s="328">
        <v>85101.19</v>
      </c>
    </row>
    <row r="71" spans="1:7" x14ac:dyDescent="0.2">
      <c r="A71" s="26" t="s">
        <v>65</v>
      </c>
      <c r="B71" s="288">
        <v>219529.32</v>
      </c>
      <c r="C71" s="292">
        <v>136409.82</v>
      </c>
      <c r="D71" s="304">
        <v>309654.52</v>
      </c>
      <c r="E71" s="312">
        <v>285713.8</v>
      </c>
      <c r="F71" s="320">
        <v>87817.74</v>
      </c>
      <c r="G71" s="328">
        <v>52326.53</v>
      </c>
    </row>
    <row r="72" spans="1:7" x14ac:dyDescent="0.2">
      <c r="A72" s="26" t="s">
        <v>66</v>
      </c>
      <c r="B72" s="288">
        <v>140030.15</v>
      </c>
      <c r="C72" s="292">
        <v>128483.18</v>
      </c>
      <c r="D72" s="304">
        <v>120972.18</v>
      </c>
      <c r="E72" s="312">
        <v>124620.4</v>
      </c>
      <c r="F72" s="320">
        <v>30722.32</v>
      </c>
      <c r="G72" s="328">
        <v>44578.66</v>
      </c>
    </row>
    <row r="73" spans="1:7" x14ac:dyDescent="0.2">
      <c r="A73" s="26" t="s">
        <v>67</v>
      </c>
      <c r="B73" s="288">
        <v>173887.37</v>
      </c>
      <c r="C73" s="292">
        <v>153897.07</v>
      </c>
      <c r="D73" s="304">
        <v>209216.28</v>
      </c>
      <c r="E73" s="312">
        <v>204718.2</v>
      </c>
      <c r="F73" s="320">
        <v>39789.29</v>
      </c>
      <c r="G73" s="328">
        <v>58347.74</v>
      </c>
    </row>
    <row r="74" spans="1:7" x14ac:dyDescent="0.2">
      <c r="A74" s="40" t="s">
        <v>68</v>
      </c>
      <c r="B74" s="287">
        <v>4984716.92</v>
      </c>
      <c r="C74" s="291">
        <v>4612111.42</v>
      </c>
      <c r="D74" s="303">
        <v>4562968.17</v>
      </c>
      <c r="E74" s="311">
        <v>4514925.8600000003</v>
      </c>
      <c r="F74" s="319">
        <v>1968127.3100000003</v>
      </c>
      <c r="G74" s="327">
        <v>1488149.72</v>
      </c>
    </row>
    <row r="75" spans="1:7" x14ac:dyDescent="0.2">
      <c r="A75" s="23" t="s">
        <v>69</v>
      </c>
      <c r="B75" s="288">
        <v>437415.19</v>
      </c>
      <c r="C75" s="292">
        <v>410893.62</v>
      </c>
      <c r="D75" s="304">
        <v>432046.19</v>
      </c>
      <c r="E75" s="312">
        <v>403060.06</v>
      </c>
      <c r="F75" s="320">
        <v>131324.60999999999</v>
      </c>
      <c r="G75" s="328">
        <v>180662.9</v>
      </c>
    </row>
    <row r="76" spans="1:7" x14ac:dyDescent="0.2">
      <c r="A76" s="26" t="s">
        <v>70</v>
      </c>
      <c r="B76" s="288">
        <v>274680.27</v>
      </c>
      <c r="C76" s="292">
        <v>255524.83</v>
      </c>
      <c r="D76" s="304">
        <v>300480.74</v>
      </c>
      <c r="E76" s="312">
        <v>276397.09999999998</v>
      </c>
      <c r="F76" s="320">
        <v>172107.05</v>
      </c>
      <c r="G76" s="328">
        <v>108453.09</v>
      </c>
    </row>
    <row r="77" spans="1:7" x14ac:dyDescent="0.2">
      <c r="A77" s="26" t="s">
        <v>71</v>
      </c>
      <c r="B77" s="288">
        <v>700234.65</v>
      </c>
      <c r="C77" s="292">
        <v>632482.99</v>
      </c>
      <c r="D77" s="304">
        <v>479177.86</v>
      </c>
      <c r="E77" s="312">
        <v>554174.1</v>
      </c>
      <c r="F77" s="320">
        <v>93445.33</v>
      </c>
      <c r="G77" s="328">
        <v>85841.25</v>
      </c>
    </row>
    <row r="78" spans="1:7" x14ac:dyDescent="0.2">
      <c r="A78" s="26" t="s">
        <v>72</v>
      </c>
      <c r="B78" s="288">
        <v>266075.28000000003</v>
      </c>
      <c r="C78" s="292">
        <v>246460.91</v>
      </c>
      <c r="D78" s="304">
        <v>191319.52</v>
      </c>
      <c r="E78" s="312">
        <v>187871.2</v>
      </c>
      <c r="F78" s="320">
        <v>112932.57</v>
      </c>
      <c r="G78" s="328">
        <v>55289.34</v>
      </c>
    </row>
    <row r="79" spans="1:7" x14ac:dyDescent="0.2">
      <c r="A79" s="26" t="s">
        <v>73</v>
      </c>
      <c r="B79" s="288">
        <v>104632.48</v>
      </c>
      <c r="C79" s="292">
        <v>99969.31</v>
      </c>
      <c r="D79" s="304">
        <v>54456.639999999999</v>
      </c>
      <c r="E79" s="312">
        <v>46418.400000000001</v>
      </c>
      <c r="F79" s="320">
        <v>45995.28</v>
      </c>
      <c r="G79" s="328">
        <v>21070.94</v>
      </c>
    </row>
    <row r="80" spans="1:7" x14ac:dyDescent="0.2">
      <c r="A80" s="26" t="s">
        <v>74</v>
      </c>
      <c r="B80" s="288">
        <v>411973.48</v>
      </c>
      <c r="C80" s="292">
        <v>382471.41</v>
      </c>
      <c r="D80" s="304">
        <v>536271.68000000005</v>
      </c>
      <c r="E80" s="312">
        <v>538463.6</v>
      </c>
      <c r="F80" s="320">
        <v>295466.55</v>
      </c>
      <c r="G80" s="328">
        <v>136070.07999999999</v>
      </c>
    </row>
    <row r="81" spans="1:7" x14ac:dyDescent="0.2">
      <c r="A81" s="26" t="s">
        <v>75</v>
      </c>
      <c r="B81" s="288">
        <v>756842.45</v>
      </c>
      <c r="C81" s="292">
        <v>715578.86</v>
      </c>
      <c r="D81" s="304">
        <v>914914.78</v>
      </c>
      <c r="E81" s="312">
        <v>896646.8</v>
      </c>
      <c r="F81" s="320">
        <v>406712.9</v>
      </c>
      <c r="G81" s="328">
        <v>264566.53000000003</v>
      </c>
    </row>
    <row r="82" spans="1:7" x14ac:dyDescent="0.2">
      <c r="A82" s="26" t="s">
        <v>76</v>
      </c>
      <c r="B82" s="288">
        <v>468748.03</v>
      </c>
      <c r="C82" s="292">
        <v>447883.78</v>
      </c>
      <c r="D82" s="304">
        <v>391204.24</v>
      </c>
      <c r="E82" s="312">
        <v>380498.7</v>
      </c>
      <c r="F82" s="320">
        <v>59184.27</v>
      </c>
      <c r="G82" s="328">
        <v>126935.95</v>
      </c>
    </row>
    <row r="83" spans="1:7" x14ac:dyDescent="0.2">
      <c r="A83" s="26" t="s">
        <v>77</v>
      </c>
      <c r="B83" s="288">
        <v>275039.28000000003</v>
      </c>
      <c r="C83" s="292">
        <v>251552.55</v>
      </c>
      <c r="D83" s="304">
        <v>182731.78</v>
      </c>
      <c r="E83" s="312">
        <v>174960.7</v>
      </c>
      <c r="F83" s="320">
        <v>128019.15</v>
      </c>
      <c r="G83" s="328">
        <v>76463.42</v>
      </c>
    </row>
    <row r="84" spans="1:7" x14ac:dyDescent="0.2">
      <c r="A84" s="26" t="s">
        <v>78</v>
      </c>
      <c r="B84" s="288">
        <v>182145.82</v>
      </c>
      <c r="C84" s="292">
        <v>150558.93</v>
      </c>
      <c r="D84" s="304">
        <v>336341.88</v>
      </c>
      <c r="E84" s="312">
        <v>313423</v>
      </c>
      <c r="F84" s="320">
        <v>109393.85</v>
      </c>
      <c r="G84" s="328">
        <v>105968.69</v>
      </c>
    </row>
    <row r="85" spans="1:7" x14ac:dyDescent="0.2">
      <c r="A85" s="26" t="s">
        <v>79</v>
      </c>
      <c r="B85" s="288">
        <v>155151.29999999999</v>
      </c>
      <c r="C85" s="292">
        <v>147547.17000000001</v>
      </c>
      <c r="D85" s="304">
        <v>107538.34</v>
      </c>
      <c r="E85" s="312">
        <v>93749.8</v>
      </c>
      <c r="F85" s="320">
        <v>85467.58</v>
      </c>
      <c r="G85" s="328">
        <v>38367.9</v>
      </c>
    </row>
    <row r="86" spans="1:7" x14ac:dyDescent="0.2">
      <c r="A86" s="26" t="s">
        <v>80</v>
      </c>
      <c r="B86" s="288">
        <v>245132.04</v>
      </c>
      <c r="C86" s="292">
        <v>237262.89</v>
      </c>
      <c r="D86" s="304">
        <v>167787.76</v>
      </c>
      <c r="E86" s="312">
        <v>154996</v>
      </c>
      <c r="F86" s="320">
        <v>85673.62</v>
      </c>
      <c r="G86" s="328">
        <v>61802.62</v>
      </c>
    </row>
    <row r="87" spans="1:7" x14ac:dyDescent="0.2">
      <c r="A87" s="35" t="s">
        <v>81</v>
      </c>
      <c r="B87" s="288">
        <v>706646.65</v>
      </c>
      <c r="C87" s="292">
        <v>633924.17000000004</v>
      </c>
      <c r="D87" s="304">
        <v>468696.76</v>
      </c>
      <c r="E87" s="312">
        <v>494266.4</v>
      </c>
      <c r="F87" s="320">
        <v>242404.55</v>
      </c>
      <c r="G87" s="328">
        <v>226657.01</v>
      </c>
    </row>
    <row r="88" spans="1:7" x14ac:dyDescent="0.2">
      <c r="A88" s="40" t="s">
        <v>82</v>
      </c>
      <c r="B88" s="287">
        <v>5506851.6999999993</v>
      </c>
      <c r="C88" s="291">
        <v>4714996.33</v>
      </c>
      <c r="D88" s="303">
        <v>3906612.62</v>
      </c>
      <c r="E88" s="311">
        <v>4236193.5999999996</v>
      </c>
      <c r="F88" s="319">
        <v>1709215.3800000004</v>
      </c>
      <c r="G88" s="327">
        <v>1373527.88</v>
      </c>
    </row>
    <row r="89" spans="1:7" x14ac:dyDescent="0.2">
      <c r="A89" s="26" t="s">
        <v>83</v>
      </c>
      <c r="B89" s="288">
        <v>247510.09</v>
      </c>
      <c r="C89" s="292">
        <v>230130.37</v>
      </c>
      <c r="D89" s="304">
        <v>183340.36</v>
      </c>
      <c r="E89" s="312">
        <v>206904.4</v>
      </c>
      <c r="F89" s="320">
        <v>158502.26</v>
      </c>
      <c r="G89" s="328">
        <v>103373.2</v>
      </c>
    </row>
    <row r="90" spans="1:7" x14ac:dyDescent="0.2">
      <c r="A90" s="26" t="s">
        <v>84</v>
      </c>
      <c r="B90" s="288">
        <v>182615.07</v>
      </c>
      <c r="C90" s="292">
        <v>136895.89000000001</v>
      </c>
      <c r="D90" s="304">
        <v>322637.56</v>
      </c>
      <c r="E90" s="312">
        <v>284984.90000000002</v>
      </c>
      <c r="F90" s="320">
        <v>125180.49</v>
      </c>
      <c r="G90" s="328">
        <v>57035.17</v>
      </c>
    </row>
    <row r="91" spans="1:7" x14ac:dyDescent="0.2">
      <c r="A91" s="26" t="s">
        <v>85</v>
      </c>
      <c r="B91" s="288">
        <v>266314.51</v>
      </c>
      <c r="C91" s="292">
        <v>196812.45</v>
      </c>
      <c r="D91" s="304">
        <v>371453.9</v>
      </c>
      <c r="E91" s="312">
        <v>380405.4</v>
      </c>
      <c r="F91" s="320">
        <v>188154.43</v>
      </c>
      <c r="G91" s="328">
        <v>74888.509999999995</v>
      </c>
    </row>
    <row r="92" spans="1:7" x14ac:dyDescent="0.2">
      <c r="A92" s="26" t="s">
        <v>86</v>
      </c>
      <c r="B92" s="288">
        <v>86909.95</v>
      </c>
      <c r="C92" s="292">
        <v>64763.17</v>
      </c>
      <c r="D92" s="304">
        <v>125592.88</v>
      </c>
      <c r="E92" s="312">
        <v>152839.9</v>
      </c>
      <c r="F92" s="320">
        <v>57193.11</v>
      </c>
      <c r="G92" s="328">
        <v>27845.439999999999</v>
      </c>
    </row>
    <row r="93" spans="1:7" x14ac:dyDescent="0.2">
      <c r="A93" s="26" t="s">
        <v>87</v>
      </c>
      <c r="B93" s="288">
        <v>192560.91</v>
      </c>
      <c r="C93" s="292">
        <v>127873.35</v>
      </c>
      <c r="D93" s="304">
        <v>247848.25</v>
      </c>
      <c r="E93" s="312">
        <v>256942.4</v>
      </c>
      <c r="F93" s="320">
        <v>163219.07</v>
      </c>
      <c r="G93" s="328">
        <v>58318.79</v>
      </c>
    </row>
    <row r="94" spans="1:7" x14ac:dyDescent="0.2">
      <c r="A94" s="26" t="s">
        <v>88</v>
      </c>
      <c r="B94" s="288">
        <v>894963.46</v>
      </c>
      <c r="C94" s="292">
        <v>813555.56</v>
      </c>
      <c r="D94" s="304">
        <v>665716.74</v>
      </c>
      <c r="E94" s="312">
        <v>734666.1</v>
      </c>
      <c r="F94" s="320">
        <v>283346.32</v>
      </c>
      <c r="G94" s="328">
        <v>249504.99</v>
      </c>
    </row>
    <row r="95" spans="1:7" x14ac:dyDescent="0.2">
      <c r="A95" s="26" t="s">
        <v>89</v>
      </c>
      <c r="B95" s="288">
        <v>802023.22</v>
      </c>
      <c r="C95" s="292">
        <v>754591.52</v>
      </c>
      <c r="D95" s="304">
        <v>498945.44</v>
      </c>
      <c r="E95" s="312">
        <v>578872.9</v>
      </c>
      <c r="F95" s="320">
        <v>136258.34</v>
      </c>
      <c r="G95" s="328">
        <v>206146.67</v>
      </c>
    </row>
    <row r="96" spans="1:7" x14ac:dyDescent="0.2">
      <c r="A96" s="26" t="s">
        <v>90</v>
      </c>
      <c r="B96" s="288">
        <v>893918.21</v>
      </c>
      <c r="C96" s="292">
        <v>645780.42000000004</v>
      </c>
      <c r="D96" s="304">
        <v>303433.48</v>
      </c>
      <c r="E96" s="312">
        <v>322647.5</v>
      </c>
      <c r="F96" s="320">
        <v>170456.5</v>
      </c>
      <c r="G96" s="328">
        <v>185122.22</v>
      </c>
    </row>
    <row r="97" spans="1:9" x14ac:dyDescent="0.2">
      <c r="A97" s="26" t="s">
        <v>91</v>
      </c>
      <c r="B97" s="288">
        <v>219681.85</v>
      </c>
      <c r="C97" s="292">
        <v>197322.55</v>
      </c>
      <c r="D97" s="304">
        <v>105192.59</v>
      </c>
      <c r="E97" s="312">
        <v>108496.8</v>
      </c>
      <c r="F97" s="320">
        <v>52717.06</v>
      </c>
      <c r="G97" s="328">
        <v>59667.519999999997</v>
      </c>
    </row>
    <row r="98" spans="1:9" x14ac:dyDescent="0.2">
      <c r="A98" s="26" t="s">
        <v>92</v>
      </c>
      <c r="B98" s="288">
        <v>606920.5</v>
      </c>
      <c r="C98" s="292">
        <v>571839.25</v>
      </c>
      <c r="D98" s="304">
        <v>554568.86</v>
      </c>
      <c r="E98" s="312">
        <v>596364.4</v>
      </c>
      <c r="F98" s="320">
        <v>238977.33</v>
      </c>
      <c r="G98" s="328">
        <v>111735.67</v>
      </c>
    </row>
    <row r="99" spans="1:9" x14ac:dyDescent="0.2">
      <c r="A99" s="35" t="s">
        <v>93</v>
      </c>
      <c r="B99" s="288">
        <v>1113433.93</v>
      </c>
      <c r="C99" s="292">
        <v>975431.8</v>
      </c>
      <c r="D99" s="304">
        <v>527882.56000000006</v>
      </c>
      <c r="E99" s="312">
        <v>613068.9</v>
      </c>
      <c r="F99" s="320">
        <v>135210.47</v>
      </c>
      <c r="G99" s="328">
        <v>239889.7</v>
      </c>
    </row>
    <row r="100" spans="1:9" x14ac:dyDescent="0.2">
      <c r="A100" s="28" t="s">
        <v>94</v>
      </c>
      <c r="B100" s="51"/>
      <c r="C100" s="51"/>
      <c r="D100" s="51"/>
      <c r="E100" s="51"/>
      <c r="F100" s="51"/>
      <c r="G100" s="51"/>
    </row>
    <row r="101" spans="1:9" x14ac:dyDescent="0.2">
      <c r="A101" s="28" t="s">
        <v>95</v>
      </c>
      <c r="B101" s="51"/>
      <c r="C101" s="51"/>
      <c r="D101" s="51"/>
      <c r="E101" s="51"/>
      <c r="F101" s="51"/>
      <c r="G101" s="51"/>
    </row>
    <row r="102" spans="1:9" x14ac:dyDescent="0.2">
      <c r="A102" s="28" t="s">
        <v>96</v>
      </c>
      <c r="B102" s="51"/>
      <c r="C102" s="51"/>
      <c r="D102" s="51"/>
      <c r="E102" s="51"/>
      <c r="F102" s="51"/>
      <c r="G102" s="51"/>
    </row>
    <row r="103" spans="1:9" x14ac:dyDescent="0.2">
      <c r="A103" s="28" t="s">
        <v>97</v>
      </c>
      <c r="B103" s="51"/>
      <c r="C103" s="51"/>
      <c r="D103" s="51"/>
      <c r="E103" s="51"/>
      <c r="F103" s="51"/>
      <c r="G103" s="51"/>
    </row>
    <row r="104" spans="1:9" x14ac:dyDescent="0.2">
      <c r="A104" s="6"/>
      <c r="B104" s="51"/>
      <c r="C104" s="51"/>
      <c r="D104" s="51"/>
      <c r="E104" s="51"/>
      <c r="F104" s="51"/>
      <c r="G104" s="51"/>
    </row>
    <row r="105" spans="1:9" x14ac:dyDescent="0.2">
      <c r="B105" s="51"/>
      <c r="C105" s="51"/>
      <c r="D105" s="51"/>
      <c r="E105" s="51"/>
      <c r="F105" s="51"/>
      <c r="G105" s="51"/>
    </row>
    <row r="106" spans="1:9" x14ac:dyDescent="0.2">
      <c r="B106" s="51"/>
      <c r="C106" s="51"/>
      <c r="D106" s="51"/>
      <c r="E106" s="51"/>
      <c r="F106" s="51"/>
      <c r="G106" s="51"/>
    </row>
    <row r="107" spans="1:9" x14ac:dyDescent="0.2">
      <c r="B107" s="51"/>
      <c r="C107" s="51"/>
      <c r="D107" s="51"/>
      <c r="E107" s="51"/>
      <c r="F107" s="51"/>
      <c r="G107" s="51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2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C99" sqref="C99"/>
    </sheetView>
  </sheetViews>
  <sheetFormatPr defaultRowHeight="12.75" x14ac:dyDescent="0.2"/>
  <cols>
    <col min="1" max="1" width="4.5703125" style="51" customWidth="1"/>
    <col min="2" max="2" width="21.42578125" style="51" customWidth="1"/>
    <col min="3" max="3" width="13.7109375" style="51" customWidth="1"/>
    <col min="4" max="4" width="9.7109375" style="51" customWidth="1"/>
    <col min="5" max="7" width="9.140625" style="51"/>
    <col min="8" max="8" width="9.140625" style="54"/>
    <col min="9" max="16384" width="9.140625" style="51"/>
  </cols>
  <sheetData>
    <row r="1" spans="1:8" ht="14.25" x14ac:dyDescent="0.2">
      <c r="A1" s="53" t="s">
        <v>99</v>
      </c>
      <c r="B1" s="9"/>
    </row>
    <row r="2" spans="1:8" ht="14.25" customHeight="1" x14ac:dyDescent="0.2">
      <c r="A2" s="53" t="s">
        <v>100</v>
      </c>
      <c r="B2" s="9"/>
    </row>
    <row r="3" spans="1:8" ht="14.25" customHeight="1" x14ac:dyDescent="0.2">
      <c r="A3" s="54"/>
      <c r="B3" s="9"/>
    </row>
    <row r="4" spans="1:8" ht="14.25" customHeight="1" x14ac:dyDescent="0.2">
      <c r="A4" s="30" t="s">
        <v>361</v>
      </c>
      <c r="B4" s="9"/>
      <c r="D4" s="1" t="s">
        <v>101</v>
      </c>
      <c r="E4" s="54" t="s">
        <v>234</v>
      </c>
    </row>
    <row r="5" spans="1:8" ht="12.75" customHeight="1" x14ac:dyDescent="0.2">
      <c r="A5" s="266" t="s">
        <v>102</v>
      </c>
      <c r="B5" s="269" t="s">
        <v>103</v>
      </c>
      <c r="C5" s="272" t="s">
        <v>104</v>
      </c>
      <c r="D5" s="272" t="s">
        <v>358</v>
      </c>
      <c r="E5" s="272" t="s">
        <v>105</v>
      </c>
    </row>
    <row r="6" spans="1:8" ht="24.75" customHeight="1" x14ac:dyDescent="0.2">
      <c r="A6" s="267"/>
      <c r="B6" s="270"/>
      <c r="C6" s="276"/>
      <c r="D6" s="275"/>
      <c r="E6" s="276"/>
    </row>
    <row r="7" spans="1:8" s="54" customFormat="1" ht="15.75" customHeight="1" x14ac:dyDescent="0.2">
      <c r="A7" s="268"/>
      <c r="B7" s="271"/>
      <c r="C7" s="277"/>
      <c r="D7" s="265"/>
      <c r="E7" s="277"/>
    </row>
    <row r="8" spans="1:8" s="54" customFormat="1" x14ac:dyDescent="0.2">
      <c r="A8" s="63"/>
      <c r="B8" s="66" t="s">
        <v>6</v>
      </c>
      <c r="C8" s="55">
        <v>353209</v>
      </c>
      <c r="D8" s="55">
        <v>5404322</v>
      </c>
      <c r="E8" s="70">
        <f>C8/D8*100</f>
        <v>6.5356764456299983</v>
      </c>
      <c r="F8" s="129"/>
    </row>
    <row r="9" spans="1:8" x14ac:dyDescent="0.2">
      <c r="A9" s="56">
        <v>1</v>
      </c>
      <c r="B9" s="337" t="s">
        <v>62</v>
      </c>
      <c r="C9" s="202">
        <v>9558</v>
      </c>
      <c r="D9" s="202">
        <v>40419</v>
      </c>
      <c r="E9" s="198">
        <v>23.647294589178355</v>
      </c>
      <c r="F9" s="71"/>
      <c r="G9" s="54"/>
      <c r="H9" s="51"/>
    </row>
    <row r="10" spans="1:8" x14ac:dyDescent="0.2">
      <c r="A10" s="56">
        <v>2</v>
      </c>
      <c r="B10" s="338" t="s">
        <v>63</v>
      </c>
      <c r="C10" s="201">
        <v>18378</v>
      </c>
      <c r="D10" s="201">
        <v>84867</v>
      </c>
      <c r="E10" s="199">
        <v>21.655060270776627</v>
      </c>
      <c r="F10" s="45"/>
      <c r="G10" s="54"/>
      <c r="H10" s="51"/>
    </row>
    <row r="11" spans="1:8" x14ac:dyDescent="0.2">
      <c r="A11" s="56">
        <v>3</v>
      </c>
      <c r="B11" s="338" t="s">
        <v>90</v>
      </c>
      <c r="C11" s="201">
        <v>12018</v>
      </c>
      <c r="D11" s="201">
        <v>63304</v>
      </c>
      <c r="E11" s="199">
        <v>18.984582332869962</v>
      </c>
      <c r="F11" s="45"/>
      <c r="G11" s="54"/>
      <c r="H11" s="51"/>
    </row>
    <row r="12" spans="1:8" x14ac:dyDescent="0.2">
      <c r="A12" s="56">
        <v>4</v>
      </c>
      <c r="B12" s="338" t="s">
        <v>71</v>
      </c>
      <c r="C12" s="201">
        <v>12349</v>
      </c>
      <c r="D12" s="201">
        <v>70845</v>
      </c>
      <c r="E12" s="199">
        <v>17.431011362834354</v>
      </c>
      <c r="F12" s="45"/>
      <c r="G12" s="54"/>
      <c r="H12" s="51"/>
    </row>
    <row r="13" spans="1:8" x14ac:dyDescent="0.2">
      <c r="A13" s="56">
        <v>5</v>
      </c>
      <c r="B13" s="338" t="s">
        <v>76</v>
      </c>
      <c r="C13" s="201">
        <v>9266</v>
      </c>
      <c r="D13" s="201">
        <v>58073</v>
      </c>
      <c r="E13" s="199">
        <v>15.955779794396708</v>
      </c>
      <c r="F13" s="45"/>
      <c r="G13" s="54"/>
      <c r="H13" s="51"/>
    </row>
    <row r="14" spans="1:8" x14ac:dyDescent="0.2">
      <c r="A14" s="56">
        <v>6</v>
      </c>
      <c r="B14" s="338" t="s">
        <v>93</v>
      </c>
      <c r="C14" s="201">
        <v>16400</v>
      </c>
      <c r="D14" s="201">
        <v>106064</v>
      </c>
      <c r="E14" s="199">
        <v>15.46236234726203</v>
      </c>
      <c r="F14" s="45"/>
      <c r="G14" s="54"/>
      <c r="H14" s="51"/>
    </row>
    <row r="15" spans="1:8" x14ac:dyDescent="0.2">
      <c r="A15" s="56">
        <v>7</v>
      </c>
      <c r="B15" s="338" t="s">
        <v>83</v>
      </c>
      <c r="C15" s="201">
        <v>4681</v>
      </c>
      <c r="D15" s="201">
        <v>31325</v>
      </c>
      <c r="E15" s="199">
        <v>14.943335993615323</v>
      </c>
      <c r="F15" s="45"/>
      <c r="G15" s="54"/>
      <c r="H15" s="51"/>
    </row>
    <row r="16" spans="1:8" x14ac:dyDescent="0.2">
      <c r="A16" s="56">
        <v>8</v>
      </c>
      <c r="B16" s="338" t="s">
        <v>81</v>
      </c>
      <c r="C16" s="201">
        <v>11832</v>
      </c>
      <c r="D16" s="201">
        <v>79891</v>
      </c>
      <c r="E16" s="199">
        <v>14.810178868708615</v>
      </c>
      <c r="F16" s="45"/>
      <c r="G16" s="54"/>
      <c r="H16" s="51"/>
    </row>
    <row r="17" spans="1:8" x14ac:dyDescent="0.2">
      <c r="A17" s="56">
        <v>9</v>
      </c>
      <c r="B17" s="338" t="s">
        <v>72</v>
      </c>
      <c r="C17" s="201">
        <v>4633</v>
      </c>
      <c r="D17" s="201">
        <v>33309</v>
      </c>
      <c r="E17" s="199">
        <v>13.909153682187997</v>
      </c>
      <c r="F17" s="45"/>
      <c r="G17" s="54"/>
      <c r="H17" s="51"/>
    </row>
    <row r="18" spans="1:8" x14ac:dyDescent="0.2">
      <c r="A18" s="56">
        <v>10</v>
      </c>
      <c r="B18" s="338" t="s">
        <v>60</v>
      </c>
      <c r="C18" s="201">
        <v>10287</v>
      </c>
      <c r="D18" s="201">
        <v>74844</v>
      </c>
      <c r="E18" s="199">
        <v>13.744588744588745</v>
      </c>
      <c r="F18" s="45"/>
      <c r="G18" s="54"/>
      <c r="H18" s="51"/>
    </row>
    <row r="19" spans="1:8" x14ac:dyDescent="0.2">
      <c r="A19" s="56">
        <v>11</v>
      </c>
      <c r="B19" s="338" t="s">
        <v>61</v>
      </c>
      <c r="C19" s="201">
        <v>3074</v>
      </c>
      <c r="D19" s="201">
        <v>22480</v>
      </c>
      <c r="E19" s="199">
        <v>13.674377224199288</v>
      </c>
      <c r="F19" s="45"/>
      <c r="G19" s="54"/>
      <c r="H19" s="51"/>
    </row>
    <row r="20" spans="1:8" x14ac:dyDescent="0.2">
      <c r="A20" s="56">
        <v>12</v>
      </c>
      <c r="B20" s="338" t="s">
        <v>91</v>
      </c>
      <c r="C20" s="201">
        <v>3067</v>
      </c>
      <c r="D20" s="201">
        <v>22878</v>
      </c>
      <c r="E20" s="199">
        <v>13.405892123437363</v>
      </c>
      <c r="F20" s="45"/>
      <c r="G20" s="54"/>
      <c r="H20" s="51"/>
    </row>
    <row r="21" spans="1:8" x14ac:dyDescent="0.2">
      <c r="A21" s="56">
        <v>13</v>
      </c>
      <c r="B21" s="338" t="s">
        <v>88</v>
      </c>
      <c r="C21" s="201">
        <v>15906</v>
      </c>
      <c r="D21" s="201">
        <v>119973</v>
      </c>
      <c r="E21" s="199">
        <v>13.257983046185393</v>
      </c>
      <c r="F21" s="45"/>
      <c r="G21" s="54"/>
      <c r="H21" s="51"/>
    </row>
    <row r="22" spans="1:8" x14ac:dyDescent="0.2">
      <c r="A22" s="56">
        <v>14</v>
      </c>
      <c r="B22" s="338" t="s">
        <v>73</v>
      </c>
      <c r="C22" s="201">
        <v>1550</v>
      </c>
      <c r="D22" s="201">
        <v>12408</v>
      </c>
      <c r="E22" s="199">
        <v>12.491940683430045</v>
      </c>
      <c r="F22" s="45"/>
      <c r="G22" s="54"/>
      <c r="H22" s="51"/>
    </row>
    <row r="23" spans="1:8" x14ac:dyDescent="0.2">
      <c r="A23" s="56">
        <v>15</v>
      </c>
      <c r="B23" s="338" t="s">
        <v>92</v>
      </c>
      <c r="C23" s="201">
        <v>12072</v>
      </c>
      <c r="D23" s="201">
        <v>97862</v>
      </c>
      <c r="E23" s="199">
        <v>12.335738080153686</v>
      </c>
      <c r="F23" s="45"/>
      <c r="G23" s="54"/>
      <c r="H23" s="51"/>
    </row>
    <row r="24" spans="1:8" x14ac:dyDescent="0.2">
      <c r="A24" s="56">
        <v>16</v>
      </c>
      <c r="B24" s="338" t="s">
        <v>64</v>
      </c>
      <c r="C24" s="201">
        <v>5577</v>
      </c>
      <c r="D24" s="201">
        <v>45496</v>
      </c>
      <c r="E24" s="199">
        <v>12.258220502901354</v>
      </c>
      <c r="F24" s="45"/>
      <c r="G24" s="54"/>
      <c r="H24" s="51"/>
    </row>
    <row r="25" spans="1:8" x14ac:dyDescent="0.2">
      <c r="A25" s="56">
        <v>17</v>
      </c>
      <c r="B25" s="338" t="s">
        <v>79</v>
      </c>
      <c r="C25" s="201">
        <v>2498</v>
      </c>
      <c r="D25" s="201">
        <v>20901</v>
      </c>
      <c r="E25" s="199">
        <v>11.951581264054353</v>
      </c>
      <c r="F25" s="45"/>
      <c r="G25" s="54"/>
      <c r="H25" s="51"/>
    </row>
    <row r="26" spans="1:8" x14ac:dyDescent="0.2">
      <c r="A26" s="56">
        <v>18</v>
      </c>
      <c r="B26" s="338" t="s">
        <v>59</v>
      </c>
      <c r="C26" s="201">
        <v>2672</v>
      </c>
      <c r="D26" s="201">
        <v>22909</v>
      </c>
      <c r="E26" s="199">
        <v>11.663538347374395</v>
      </c>
      <c r="F26" s="45"/>
      <c r="G26" s="54"/>
      <c r="H26" s="51"/>
    </row>
    <row r="27" spans="1:8" x14ac:dyDescent="0.2">
      <c r="A27" s="56">
        <v>19</v>
      </c>
      <c r="B27" s="338" t="s">
        <v>80</v>
      </c>
      <c r="C27" s="201">
        <v>3780</v>
      </c>
      <c r="D27" s="201">
        <v>33181</v>
      </c>
      <c r="E27" s="199">
        <v>11.392061722069858</v>
      </c>
      <c r="F27" s="45"/>
      <c r="G27" s="54"/>
      <c r="H27" s="51"/>
    </row>
    <row r="28" spans="1:8" x14ac:dyDescent="0.2">
      <c r="A28" s="56">
        <v>20</v>
      </c>
      <c r="B28" s="338" t="s">
        <v>89</v>
      </c>
      <c r="C28" s="201">
        <v>12237</v>
      </c>
      <c r="D28" s="201">
        <v>110897</v>
      </c>
      <c r="E28" s="199">
        <v>11.034563604065033</v>
      </c>
      <c r="F28" s="45"/>
      <c r="G28" s="54"/>
      <c r="H28" s="51"/>
    </row>
    <row r="29" spans="1:8" x14ac:dyDescent="0.2">
      <c r="A29" s="56">
        <v>21</v>
      </c>
      <c r="B29" s="338" t="s">
        <v>77</v>
      </c>
      <c r="C29" s="201">
        <v>4036</v>
      </c>
      <c r="D29" s="201">
        <v>38083</v>
      </c>
      <c r="E29" s="199">
        <v>10.597904576845311</v>
      </c>
      <c r="F29" s="45"/>
      <c r="G29" s="54"/>
      <c r="H29" s="51"/>
    </row>
    <row r="30" spans="1:8" ht="12" customHeight="1" x14ac:dyDescent="0.2">
      <c r="A30" s="56">
        <v>22</v>
      </c>
      <c r="B30" s="338" t="s">
        <v>69</v>
      </c>
      <c r="C30" s="201">
        <v>7636</v>
      </c>
      <c r="D30" s="201">
        <v>77907</v>
      </c>
      <c r="E30" s="199">
        <v>9.8014299100209232</v>
      </c>
      <c r="F30" s="45"/>
      <c r="G30" s="54"/>
      <c r="H30" s="51"/>
    </row>
    <row r="31" spans="1:8" ht="12.75" customHeight="1" x14ac:dyDescent="0.2">
      <c r="A31" s="56">
        <v>23</v>
      </c>
      <c r="B31" s="338" t="s">
        <v>57</v>
      </c>
      <c r="C31" s="201">
        <v>5938</v>
      </c>
      <c r="D31" s="201">
        <v>64076</v>
      </c>
      <c r="E31" s="199">
        <v>9.2671202946501019</v>
      </c>
      <c r="F31" s="45"/>
      <c r="G31" s="54"/>
      <c r="H31" s="51"/>
    </row>
    <row r="32" spans="1:8" x14ac:dyDescent="0.2">
      <c r="A32" s="56">
        <v>24</v>
      </c>
      <c r="B32" s="338" t="s">
        <v>78</v>
      </c>
      <c r="C32" s="201">
        <v>4680</v>
      </c>
      <c r="D32" s="201">
        <v>53034</v>
      </c>
      <c r="E32" s="199">
        <v>8.82452766150017</v>
      </c>
      <c r="F32" s="45"/>
      <c r="G32" s="54"/>
      <c r="H32" s="51"/>
    </row>
    <row r="33" spans="1:8" x14ac:dyDescent="0.2">
      <c r="A33" s="56">
        <v>25</v>
      </c>
      <c r="B33" s="338" t="s">
        <v>36</v>
      </c>
      <c r="C33" s="201">
        <v>9801</v>
      </c>
      <c r="D33" s="201">
        <v>115087</v>
      </c>
      <c r="E33" s="199">
        <v>8.516166030915743</v>
      </c>
      <c r="F33" s="45"/>
      <c r="G33" s="54"/>
      <c r="H33" s="51"/>
    </row>
    <row r="34" spans="1:8" x14ac:dyDescent="0.2">
      <c r="A34" s="56">
        <v>26</v>
      </c>
      <c r="B34" s="338" t="s">
        <v>75</v>
      </c>
      <c r="C34" s="201">
        <v>13635</v>
      </c>
      <c r="D34" s="201">
        <v>169828</v>
      </c>
      <c r="E34" s="199">
        <v>8.0287114021245021</v>
      </c>
      <c r="F34" s="45"/>
      <c r="G34" s="54"/>
      <c r="H34" s="51"/>
    </row>
    <row r="35" spans="1:8" x14ac:dyDescent="0.2">
      <c r="A35" s="56">
        <v>27</v>
      </c>
      <c r="B35" s="338" t="s">
        <v>56</v>
      </c>
      <c r="C35" s="201">
        <v>1312</v>
      </c>
      <c r="D35" s="201">
        <v>16580</v>
      </c>
      <c r="E35" s="199">
        <v>7.9131483715319666</v>
      </c>
      <c r="F35" s="45"/>
      <c r="G35" s="54"/>
      <c r="H35" s="51"/>
    </row>
    <row r="36" spans="1:8" x14ac:dyDescent="0.2">
      <c r="A36" s="56">
        <v>28</v>
      </c>
      <c r="B36" s="338" t="s">
        <v>66</v>
      </c>
      <c r="C36" s="201">
        <v>2112</v>
      </c>
      <c r="D36" s="201">
        <v>27026</v>
      </c>
      <c r="E36" s="199">
        <v>7.8146969584844221</v>
      </c>
      <c r="F36" s="45"/>
      <c r="G36" s="54"/>
      <c r="H36" s="51"/>
    </row>
    <row r="37" spans="1:8" x14ac:dyDescent="0.2">
      <c r="A37" s="56">
        <v>29</v>
      </c>
      <c r="B37" s="338" t="s">
        <v>74</v>
      </c>
      <c r="C37" s="201">
        <v>7653</v>
      </c>
      <c r="D37" s="201">
        <v>104002</v>
      </c>
      <c r="E37" s="199">
        <v>7.3585123363012244</v>
      </c>
      <c r="F37" s="45"/>
      <c r="G37" s="54"/>
      <c r="H37" s="51"/>
    </row>
    <row r="38" spans="1:8" x14ac:dyDescent="0.2">
      <c r="A38" s="56">
        <v>30</v>
      </c>
      <c r="B38" s="338" t="s">
        <v>35</v>
      </c>
      <c r="C38" s="201">
        <v>7550</v>
      </c>
      <c r="D38" s="201">
        <v>103996</v>
      </c>
      <c r="E38" s="199">
        <v>7.2598946113312053</v>
      </c>
      <c r="F38" s="45"/>
      <c r="G38" s="54"/>
      <c r="H38" s="51"/>
    </row>
    <row r="39" spans="1:8" x14ac:dyDescent="0.2">
      <c r="A39" s="56">
        <v>31</v>
      </c>
      <c r="B39" s="338" t="s">
        <v>58</v>
      </c>
      <c r="C39" s="201">
        <v>2258</v>
      </c>
      <c r="D39" s="201">
        <v>32941</v>
      </c>
      <c r="E39" s="199">
        <v>6.8546795786406003</v>
      </c>
      <c r="F39" s="45"/>
      <c r="G39" s="54"/>
      <c r="H39" s="51"/>
    </row>
    <row r="40" spans="1:8" x14ac:dyDescent="0.2">
      <c r="A40" s="56">
        <v>32</v>
      </c>
      <c r="B40" s="338" t="s">
        <v>70</v>
      </c>
      <c r="C40" s="201">
        <v>4391</v>
      </c>
      <c r="D40" s="201">
        <v>64344</v>
      </c>
      <c r="E40" s="199">
        <v>6.8242571179907996</v>
      </c>
      <c r="F40" s="45"/>
      <c r="G40" s="54"/>
      <c r="H40" s="51"/>
    </row>
    <row r="41" spans="1:8" x14ac:dyDescent="0.2">
      <c r="A41" s="56">
        <v>33</v>
      </c>
      <c r="B41" s="338" t="s">
        <v>38</v>
      </c>
      <c r="C41" s="201">
        <v>9825</v>
      </c>
      <c r="D41" s="201">
        <v>144212</v>
      </c>
      <c r="E41" s="199">
        <v>6.8128865836407506</v>
      </c>
      <c r="F41" s="45"/>
      <c r="G41" s="54"/>
      <c r="H41" s="51"/>
    </row>
    <row r="42" spans="1:8" x14ac:dyDescent="0.2">
      <c r="A42" s="56">
        <v>34</v>
      </c>
      <c r="B42" s="338" t="s">
        <v>39</v>
      </c>
      <c r="C42" s="201">
        <v>3439</v>
      </c>
      <c r="D42" s="201">
        <v>53258</v>
      </c>
      <c r="E42" s="199">
        <v>6.4572458597769344</v>
      </c>
      <c r="F42" s="45"/>
      <c r="G42" s="54"/>
      <c r="H42" s="51"/>
    </row>
    <row r="43" spans="1:8" x14ac:dyDescent="0.2">
      <c r="A43" s="56">
        <v>35</v>
      </c>
      <c r="B43" s="338" t="s">
        <v>85</v>
      </c>
      <c r="C43" s="201">
        <v>4806</v>
      </c>
      <c r="D43" s="201">
        <v>82831</v>
      </c>
      <c r="E43" s="199">
        <v>5.8021755139983826</v>
      </c>
      <c r="F43" s="45"/>
      <c r="G43" s="54"/>
      <c r="H43" s="51"/>
    </row>
    <row r="44" spans="1:8" x14ac:dyDescent="0.2">
      <c r="A44" s="56">
        <v>36</v>
      </c>
      <c r="B44" s="338" t="s">
        <v>67</v>
      </c>
      <c r="C44" s="201">
        <v>2672</v>
      </c>
      <c r="D44" s="201">
        <v>48210</v>
      </c>
      <c r="E44" s="199">
        <v>5.5424185853557351</v>
      </c>
      <c r="F44" s="45"/>
      <c r="G44" s="54"/>
      <c r="H44" s="51"/>
    </row>
    <row r="45" spans="1:8" x14ac:dyDescent="0.2">
      <c r="A45" s="56">
        <v>37</v>
      </c>
      <c r="B45" s="338" t="s">
        <v>87</v>
      </c>
      <c r="C45" s="201">
        <v>3225</v>
      </c>
      <c r="D45" s="201">
        <v>59376</v>
      </c>
      <c r="E45" s="199">
        <v>5.4314874696847211</v>
      </c>
      <c r="F45" s="45"/>
      <c r="G45" s="54"/>
      <c r="H45" s="51"/>
    </row>
    <row r="46" spans="1:8" x14ac:dyDescent="0.2">
      <c r="A46" s="56">
        <v>38</v>
      </c>
      <c r="B46" s="338" t="s">
        <v>43</v>
      </c>
      <c r="C46" s="201">
        <v>1522</v>
      </c>
      <c r="D46" s="201">
        <v>30625</v>
      </c>
      <c r="E46" s="199">
        <v>4.969795918367347</v>
      </c>
      <c r="F46" s="45"/>
      <c r="G46" s="54"/>
      <c r="H46" s="51"/>
    </row>
    <row r="47" spans="1:8" x14ac:dyDescent="0.2">
      <c r="A47" s="56">
        <v>39</v>
      </c>
      <c r="B47" s="338" t="s">
        <v>51</v>
      </c>
      <c r="C47" s="201">
        <v>811</v>
      </c>
      <c r="D47" s="201">
        <v>16369</v>
      </c>
      <c r="E47" s="199">
        <v>4.9544871403262265</v>
      </c>
      <c r="F47" s="45"/>
      <c r="G47" s="54"/>
      <c r="H47" s="51"/>
    </row>
    <row r="48" spans="1:8" x14ac:dyDescent="0.2">
      <c r="A48" s="56">
        <v>40</v>
      </c>
      <c r="B48" s="338" t="s">
        <v>65</v>
      </c>
      <c r="C48" s="201">
        <v>3417</v>
      </c>
      <c r="D48" s="201">
        <v>69100</v>
      </c>
      <c r="E48" s="199">
        <v>4.9450072358900146</v>
      </c>
      <c r="F48" s="45"/>
      <c r="G48" s="54"/>
      <c r="H48" s="51"/>
    </row>
    <row r="49" spans="1:8" x14ac:dyDescent="0.2">
      <c r="A49" s="56">
        <v>41</v>
      </c>
      <c r="B49" s="338" t="s">
        <v>50</v>
      </c>
      <c r="C49" s="201">
        <v>2695</v>
      </c>
      <c r="D49" s="201">
        <v>57953</v>
      </c>
      <c r="E49" s="199">
        <v>4.6503200869670245</v>
      </c>
      <c r="F49" s="45"/>
      <c r="G49" s="54"/>
      <c r="H49" s="51"/>
    </row>
    <row r="50" spans="1:8" x14ac:dyDescent="0.2">
      <c r="A50" s="56">
        <v>42</v>
      </c>
      <c r="B50" s="338" t="s">
        <v>86</v>
      </c>
      <c r="C50" s="201">
        <v>1391</v>
      </c>
      <c r="D50" s="201">
        <v>30004</v>
      </c>
      <c r="E50" s="199">
        <v>4.6360485268630844</v>
      </c>
      <c r="F50" s="45"/>
      <c r="G50" s="54"/>
      <c r="H50" s="51"/>
    </row>
    <row r="51" spans="1:8" ht="12.75" customHeight="1" x14ac:dyDescent="0.2">
      <c r="A51" s="56">
        <v>43</v>
      </c>
      <c r="B51" s="338" t="s">
        <v>47</v>
      </c>
      <c r="C51" s="201">
        <v>3238</v>
      </c>
      <c r="D51" s="201">
        <v>72618</v>
      </c>
      <c r="E51" s="199">
        <v>4.4589495717315266</v>
      </c>
      <c r="F51" s="45"/>
      <c r="G51" s="54"/>
      <c r="H51" s="51"/>
    </row>
    <row r="52" spans="1:8" ht="12.75" customHeight="1" x14ac:dyDescent="0.2">
      <c r="A52" s="56">
        <v>44</v>
      </c>
      <c r="B52" s="338" t="s">
        <v>17</v>
      </c>
      <c r="C52" s="201">
        <v>5208</v>
      </c>
      <c r="D52" s="201">
        <v>116865</v>
      </c>
      <c r="E52" s="199">
        <v>4.4564240790655889</v>
      </c>
      <c r="F52" s="45"/>
      <c r="G52" s="54"/>
      <c r="H52" s="51"/>
    </row>
    <row r="53" spans="1:8" s="54" customFormat="1" x14ac:dyDescent="0.2">
      <c r="A53" s="56">
        <v>45</v>
      </c>
      <c r="B53" s="338" t="s">
        <v>22</v>
      </c>
      <c r="C53" s="201">
        <v>2077</v>
      </c>
      <c r="D53" s="201">
        <v>46668</v>
      </c>
      <c r="E53" s="199">
        <v>4.4505871260821115</v>
      </c>
      <c r="F53" s="45"/>
    </row>
    <row r="54" spans="1:8" x14ac:dyDescent="0.2">
      <c r="A54" s="56">
        <v>46</v>
      </c>
      <c r="B54" s="338" t="s">
        <v>84</v>
      </c>
      <c r="C54" s="201">
        <v>2954</v>
      </c>
      <c r="D54" s="201">
        <v>68477</v>
      </c>
      <c r="E54" s="199">
        <v>4.3138572075295354</v>
      </c>
      <c r="F54" s="45"/>
      <c r="G54" s="54"/>
      <c r="H54" s="51"/>
    </row>
    <row r="55" spans="1:8" ht="12.75" customHeight="1" x14ac:dyDescent="0.2">
      <c r="A55" s="58">
        <v>47</v>
      </c>
      <c r="B55" s="339" t="s">
        <v>29</v>
      </c>
      <c r="C55" s="200">
        <v>1971</v>
      </c>
      <c r="D55" s="200">
        <v>47045</v>
      </c>
      <c r="E55" s="197">
        <v>4.1896056966733974</v>
      </c>
      <c r="F55" s="45"/>
      <c r="G55" s="54"/>
      <c r="H55" s="51"/>
    </row>
    <row r="56" spans="1:8" ht="12.75" customHeight="1" x14ac:dyDescent="0.2">
      <c r="A56" s="64"/>
      <c r="B56" s="10"/>
      <c r="C56" s="45"/>
      <c r="D56" s="45"/>
      <c r="E56" s="71"/>
    </row>
    <row r="57" spans="1:8" ht="12.75" customHeight="1" x14ac:dyDescent="0.2">
      <c r="A57" s="64"/>
      <c r="B57" s="10"/>
      <c r="C57" s="45"/>
      <c r="D57" s="45"/>
      <c r="E57" s="71"/>
      <c r="H57" s="54">
        <v>10</v>
      </c>
    </row>
    <row r="58" spans="1:8" ht="14.25" customHeight="1" x14ac:dyDescent="0.2">
      <c r="A58" s="30"/>
      <c r="B58" s="9"/>
      <c r="E58" s="61" t="s">
        <v>235</v>
      </c>
    </row>
    <row r="59" spans="1:8" ht="12.75" customHeight="1" x14ac:dyDescent="0.2">
      <c r="A59" s="266" t="s">
        <v>102</v>
      </c>
      <c r="B59" s="269" t="s">
        <v>103</v>
      </c>
      <c r="C59" s="272" t="s">
        <v>104</v>
      </c>
      <c r="D59" s="272" t="s">
        <v>358</v>
      </c>
      <c r="E59" s="272" t="s">
        <v>105</v>
      </c>
    </row>
    <row r="60" spans="1:8" ht="24.75" customHeight="1" x14ac:dyDescent="0.2">
      <c r="A60" s="267"/>
      <c r="B60" s="270"/>
      <c r="C60" s="276"/>
      <c r="D60" s="276"/>
      <c r="E60" s="276"/>
    </row>
    <row r="61" spans="1:8" s="54" customFormat="1" ht="15.75" customHeight="1" x14ac:dyDescent="0.2">
      <c r="A61" s="268"/>
      <c r="B61" s="271"/>
      <c r="C61" s="277"/>
      <c r="D61" s="277"/>
      <c r="E61" s="277"/>
    </row>
    <row r="62" spans="1:8" ht="12.75" customHeight="1" x14ac:dyDescent="0.2">
      <c r="A62" s="57">
        <v>48</v>
      </c>
      <c r="B62" s="337" t="s">
        <v>46</v>
      </c>
      <c r="C62" s="202">
        <v>1376</v>
      </c>
      <c r="D62" s="202">
        <v>33316</v>
      </c>
      <c r="E62" s="198">
        <v>4.1301476767919318</v>
      </c>
      <c r="F62" s="45"/>
      <c r="G62" s="54"/>
      <c r="H62" s="51"/>
    </row>
    <row r="63" spans="1:8" s="54" customFormat="1" x14ac:dyDescent="0.2">
      <c r="A63" s="56">
        <v>49</v>
      </c>
      <c r="B63" s="338" t="s">
        <v>18</v>
      </c>
      <c r="C63" s="201">
        <v>3830</v>
      </c>
      <c r="D63" s="201">
        <v>93682</v>
      </c>
      <c r="E63" s="199">
        <v>4.088298712666254</v>
      </c>
      <c r="F63" s="45"/>
    </row>
    <row r="64" spans="1:8" x14ac:dyDescent="0.2">
      <c r="A64" s="56">
        <v>50</v>
      </c>
      <c r="B64" s="338" t="s">
        <v>45</v>
      </c>
      <c r="C64" s="201">
        <v>1607</v>
      </c>
      <c r="D64" s="201">
        <v>39487</v>
      </c>
      <c r="E64" s="199">
        <v>4.069693823283612</v>
      </c>
      <c r="F64" s="45"/>
      <c r="G64" s="54"/>
      <c r="H64" s="51"/>
    </row>
    <row r="65" spans="1:8" x14ac:dyDescent="0.2">
      <c r="A65" s="56">
        <v>51</v>
      </c>
      <c r="B65" s="338" t="s">
        <v>41</v>
      </c>
      <c r="C65" s="201">
        <v>1649</v>
      </c>
      <c r="D65" s="201">
        <v>41358</v>
      </c>
      <c r="E65" s="199">
        <v>3.9871367087383334</v>
      </c>
      <c r="F65" s="45"/>
      <c r="G65" s="54"/>
      <c r="H65" s="51"/>
    </row>
    <row r="66" spans="1:8" x14ac:dyDescent="0.2">
      <c r="A66" s="56">
        <v>52</v>
      </c>
      <c r="B66" s="338" t="s">
        <v>21</v>
      </c>
      <c r="C66" s="201">
        <v>2368</v>
      </c>
      <c r="D66" s="201">
        <v>60581</v>
      </c>
      <c r="E66" s="199">
        <v>3.9088162955382053</v>
      </c>
      <c r="F66" s="45"/>
      <c r="G66" s="54"/>
      <c r="H66" s="51"/>
    </row>
    <row r="67" spans="1:8" x14ac:dyDescent="0.2">
      <c r="A67" s="56">
        <v>53</v>
      </c>
      <c r="B67" s="338" t="s">
        <v>37</v>
      </c>
      <c r="C67" s="201">
        <v>5866</v>
      </c>
      <c r="D67" s="201">
        <v>159422</v>
      </c>
      <c r="E67" s="199">
        <v>3.679542346727553</v>
      </c>
      <c r="F67" s="45"/>
      <c r="G67" s="54"/>
      <c r="H67" s="51"/>
    </row>
    <row r="68" spans="1:8" x14ac:dyDescent="0.2">
      <c r="A68" s="56">
        <v>54</v>
      </c>
      <c r="B68" s="338" t="s">
        <v>19</v>
      </c>
      <c r="C68" s="201">
        <v>1617</v>
      </c>
      <c r="D68" s="201">
        <v>45767</v>
      </c>
      <c r="E68" s="199">
        <v>3.5331133786352611</v>
      </c>
      <c r="F68" s="45"/>
      <c r="G68" s="54"/>
      <c r="H68" s="51"/>
    </row>
    <row r="69" spans="1:8" x14ac:dyDescent="0.2">
      <c r="A69" s="56">
        <v>55</v>
      </c>
      <c r="B69" s="338" t="s">
        <v>44</v>
      </c>
      <c r="C69" s="201">
        <v>3151</v>
      </c>
      <c r="D69" s="201">
        <v>91630</v>
      </c>
      <c r="E69" s="199">
        <v>3.43883007748554</v>
      </c>
      <c r="F69" s="45"/>
      <c r="G69" s="54"/>
      <c r="H69" s="51"/>
    </row>
    <row r="70" spans="1:8" x14ac:dyDescent="0.2">
      <c r="A70" s="56">
        <v>56</v>
      </c>
      <c r="B70" s="338" t="s">
        <v>25</v>
      </c>
      <c r="C70" s="201">
        <v>1273</v>
      </c>
      <c r="D70" s="201">
        <v>37084</v>
      </c>
      <c r="E70" s="199">
        <v>3.4327472764534575</v>
      </c>
      <c r="F70" s="45"/>
      <c r="G70" s="54"/>
      <c r="H70" s="51"/>
    </row>
    <row r="71" spans="1:8" x14ac:dyDescent="0.2">
      <c r="A71" s="56">
        <v>57</v>
      </c>
      <c r="B71" s="338" t="s">
        <v>49</v>
      </c>
      <c r="C71" s="201">
        <v>2010</v>
      </c>
      <c r="D71" s="201">
        <v>59885</v>
      </c>
      <c r="E71" s="199">
        <v>3.3564331635634965</v>
      </c>
      <c r="F71" s="45"/>
      <c r="G71" s="54"/>
      <c r="H71" s="51"/>
    </row>
    <row r="72" spans="1:8" x14ac:dyDescent="0.2">
      <c r="A72" s="56">
        <v>58</v>
      </c>
      <c r="B72" s="338" t="s">
        <v>40</v>
      </c>
      <c r="C72" s="201">
        <v>2365</v>
      </c>
      <c r="D72" s="201">
        <v>72231</v>
      </c>
      <c r="E72" s="199">
        <v>3.2742174412648311</v>
      </c>
      <c r="F72" s="45"/>
      <c r="G72" s="54"/>
      <c r="H72" s="51"/>
    </row>
    <row r="73" spans="1:8" x14ac:dyDescent="0.2">
      <c r="A73" s="56">
        <v>59</v>
      </c>
      <c r="B73" s="338" t="s">
        <v>30</v>
      </c>
      <c r="C73" s="201">
        <v>2043</v>
      </c>
      <c r="D73" s="201">
        <v>63543</v>
      </c>
      <c r="E73" s="199">
        <v>3.2151456494027668</v>
      </c>
      <c r="F73" s="45"/>
      <c r="G73" s="54"/>
      <c r="H73" s="51"/>
    </row>
    <row r="74" spans="1:8" x14ac:dyDescent="0.2">
      <c r="A74" s="56">
        <v>60</v>
      </c>
      <c r="B74" s="338" t="s">
        <v>31</v>
      </c>
      <c r="C74" s="201">
        <v>4344</v>
      </c>
      <c r="D74" s="201">
        <v>137819</v>
      </c>
      <c r="E74" s="199">
        <v>3.1519601796559256</v>
      </c>
      <c r="F74" s="45"/>
      <c r="G74" s="54"/>
      <c r="H74" s="51"/>
    </row>
    <row r="75" spans="1:8" x14ac:dyDescent="0.2">
      <c r="A75" s="56">
        <v>61</v>
      </c>
      <c r="B75" s="338" t="s">
        <v>48</v>
      </c>
      <c r="C75" s="201">
        <v>3056</v>
      </c>
      <c r="D75" s="201">
        <v>97214</v>
      </c>
      <c r="E75" s="199">
        <v>3.1435801427777887</v>
      </c>
      <c r="F75" s="45"/>
      <c r="G75" s="54"/>
      <c r="H75" s="51"/>
    </row>
    <row r="76" spans="1:8" x14ac:dyDescent="0.2">
      <c r="A76" s="56">
        <v>62</v>
      </c>
      <c r="B76" s="338" t="s">
        <v>26</v>
      </c>
      <c r="C76" s="201">
        <v>1852</v>
      </c>
      <c r="D76" s="201">
        <v>60589</v>
      </c>
      <c r="E76" s="199">
        <v>3.0566604499166514</v>
      </c>
      <c r="F76" s="45"/>
      <c r="G76" s="54"/>
      <c r="H76" s="51"/>
    </row>
    <row r="77" spans="1:8" x14ac:dyDescent="0.2">
      <c r="A77" s="56">
        <v>63</v>
      </c>
      <c r="B77" s="338" t="s">
        <v>55</v>
      </c>
      <c r="C77" s="201">
        <v>3019</v>
      </c>
      <c r="D77" s="201">
        <v>111180</v>
      </c>
      <c r="E77" s="199">
        <v>2.7154164418060804</v>
      </c>
      <c r="F77" s="45"/>
      <c r="G77" s="54"/>
      <c r="H77" s="51"/>
    </row>
    <row r="78" spans="1:8" x14ac:dyDescent="0.2">
      <c r="A78" s="56">
        <v>64</v>
      </c>
      <c r="B78" s="338" t="s">
        <v>20</v>
      </c>
      <c r="C78" s="201">
        <v>1658</v>
      </c>
      <c r="D78" s="201">
        <v>63129</v>
      </c>
      <c r="E78" s="199">
        <v>2.626368230131952</v>
      </c>
      <c r="F78" s="45"/>
      <c r="G78" s="54"/>
      <c r="H78" s="51"/>
    </row>
    <row r="79" spans="1:8" x14ac:dyDescent="0.2">
      <c r="A79" s="56">
        <v>65</v>
      </c>
      <c r="B79" s="338" t="s">
        <v>13</v>
      </c>
      <c r="C79" s="201">
        <v>1738</v>
      </c>
      <c r="D79" s="201">
        <v>67785</v>
      </c>
      <c r="E79" s="199">
        <v>2.5639890831304859</v>
      </c>
      <c r="F79" s="45"/>
      <c r="G79" s="54"/>
      <c r="H79" s="51"/>
    </row>
    <row r="80" spans="1:8" x14ac:dyDescent="0.2">
      <c r="A80" s="56">
        <v>66</v>
      </c>
      <c r="B80" s="338" t="s">
        <v>52</v>
      </c>
      <c r="C80" s="201">
        <v>911</v>
      </c>
      <c r="D80" s="201">
        <v>35908</v>
      </c>
      <c r="E80" s="199">
        <v>2.5370390999220231</v>
      </c>
      <c r="F80" s="45"/>
      <c r="G80" s="54"/>
      <c r="H80" s="51"/>
    </row>
    <row r="81" spans="1:8" x14ac:dyDescent="0.2">
      <c r="A81" s="56">
        <v>67</v>
      </c>
      <c r="B81" s="338" t="s">
        <v>27</v>
      </c>
      <c r="C81" s="201">
        <v>677</v>
      </c>
      <c r="D81" s="201">
        <v>27460</v>
      </c>
      <c r="E81" s="199">
        <v>2.465404224326293</v>
      </c>
      <c r="F81" s="45"/>
      <c r="G81" s="54"/>
      <c r="H81" s="51"/>
    </row>
    <row r="82" spans="1:8" x14ac:dyDescent="0.2">
      <c r="A82" s="56">
        <v>68</v>
      </c>
      <c r="B82" s="338" t="s">
        <v>53</v>
      </c>
      <c r="C82" s="201">
        <v>3781</v>
      </c>
      <c r="D82" s="201">
        <v>154596</v>
      </c>
      <c r="E82" s="199">
        <v>2.4457295143470725</v>
      </c>
      <c r="F82" s="45"/>
      <c r="G82" s="54"/>
      <c r="H82" s="51"/>
    </row>
    <row r="83" spans="1:8" x14ac:dyDescent="0.2">
      <c r="A83" s="56">
        <v>69</v>
      </c>
      <c r="B83" s="338" t="s">
        <v>28</v>
      </c>
      <c r="C83" s="201">
        <v>1346</v>
      </c>
      <c r="D83" s="201">
        <v>62719</v>
      </c>
      <c r="E83" s="199">
        <v>2.1460801352062373</v>
      </c>
      <c r="F83" s="45"/>
      <c r="G83" s="54"/>
      <c r="H83" s="51"/>
    </row>
    <row r="84" spans="1:8" x14ac:dyDescent="0.2">
      <c r="A84" s="56">
        <v>70</v>
      </c>
      <c r="B84" s="338" t="s">
        <v>33</v>
      </c>
      <c r="C84" s="201">
        <v>2067</v>
      </c>
      <c r="D84" s="201">
        <v>113261</v>
      </c>
      <c r="E84" s="199">
        <v>1.8249883013570427</v>
      </c>
      <c r="F84" s="45"/>
      <c r="G84" s="54"/>
      <c r="H84" s="51"/>
    </row>
    <row r="85" spans="1:8" x14ac:dyDescent="0.2">
      <c r="A85" s="56">
        <v>71</v>
      </c>
      <c r="B85" s="338" t="s">
        <v>32</v>
      </c>
      <c r="C85" s="201">
        <v>782</v>
      </c>
      <c r="D85" s="201">
        <v>44666</v>
      </c>
      <c r="E85" s="199">
        <v>1.7507723995880538</v>
      </c>
      <c r="F85" s="45"/>
      <c r="G85" s="54"/>
      <c r="H85" s="51"/>
    </row>
    <row r="86" spans="1:8" x14ac:dyDescent="0.2">
      <c r="A86" s="56">
        <v>72</v>
      </c>
      <c r="B86" s="338" t="s">
        <v>23</v>
      </c>
      <c r="C86" s="201">
        <v>2147</v>
      </c>
      <c r="D86" s="201">
        <v>128817</v>
      </c>
      <c r="E86" s="199">
        <v>1.6667054814193778</v>
      </c>
      <c r="F86" s="45"/>
      <c r="G86" s="54"/>
      <c r="H86" s="51"/>
    </row>
    <row r="87" spans="1:8" ht="12.75" customHeight="1" x14ac:dyDescent="0.2">
      <c r="A87" s="56">
        <v>73</v>
      </c>
      <c r="B87" s="338" t="s">
        <v>14</v>
      </c>
      <c r="C87" s="201">
        <v>682</v>
      </c>
      <c r="D87" s="201">
        <v>57975</v>
      </c>
      <c r="E87" s="199">
        <v>1.1763691246226822</v>
      </c>
      <c r="F87" s="45"/>
      <c r="G87" s="54"/>
      <c r="H87" s="51"/>
    </row>
    <row r="88" spans="1:8" ht="12.75" customHeight="1" x14ac:dyDescent="0.2">
      <c r="A88" s="56">
        <v>74</v>
      </c>
      <c r="B88" s="338" t="s">
        <v>9</v>
      </c>
      <c r="C88" s="201">
        <v>1080</v>
      </c>
      <c r="D88" s="201">
        <v>109136</v>
      </c>
      <c r="E88" s="199">
        <v>0.98959096906611932</v>
      </c>
      <c r="F88" s="45"/>
      <c r="G88" s="54"/>
      <c r="H88" s="51"/>
    </row>
    <row r="89" spans="1:8" ht="12.75" customHeight="1" x14ac:dyDescent="0.2">
      <c r="A89" s="56">
        <v>75</v>
      </c>
      <c r="B89" s="338" t="s">
        <v>15</v>
      </c>
      <c r="C89" s="201">
        <v>650</v>
      </c>
      <c r="D89" s="201">
        <v>67585</v>
      </c>
      <c r="E89" s="199">
        <v>0.96175186801805124</v>
      </c>
      <c r="F89" s="45"/>
      <c r="G89" s="54"/>
      <c r="H89" s="51"/>
    </row>
    <row r="90" spans="1:8" ht="12.75" customHeight="1" x14ac:dyDescent="0.2">
      <c r="A90" s="56">
        <v>76</v>
      </c>
      <c r="B90" s="338" t="s">
        <v>8</v>
      </c>
      <c r="C90" s="201">
        <v>330</v>
      </c>
      <c r="D90" s="201">
        <v>38788</v>
      </c>
      <c r="E90" s="199">
        <v>0.85077859131690214</v>
      </c>
      <c r="F90" s="45"/>
      <c r="G90" s="54"/>
      <c r="H90" s="51"/>
    </row>
    <row r="91" spans="1:8" s="54" customFormat="1" x14ac:dyDescent="0.2">
      <c r="A91" s="56">
        <v>77</v>
      </c>
      <c r="B91" s="338" t="s">
        <v>12</v>
      </c>
      <c r="C91" s="201">
        <v>924</v>
      </c>
      <c r="D91" s="201">
        <v>111147</v>
      </c>
      <c r="E91" s="199">
        <v>0.83133147993198186</v>
      </c>
      <c r="F91" s="45"/>
    </row>
    <row r="92" spans="1:8" x14ac:dyDescent="0.2">
      <c r="A92" s="56">
        <v>78</v>
      </c>
      <c r="B92" s="338" t="s">
        <v>10</v>
      </c>
      <c r="C92" s="201">
        <v>376</v>
      </c>
      <c r="D92" s="201">
        <v>61470</v>
      </c>
      <c r="E92" s="199">
        <v>0.61168049455018714</v>
      </c>
      <c r="F92" s="45"/>
      <c r="G92" s="54"/>
      <c r="H92" s="51"/>
    </row>
    <row r="93" spans="1:8" x14ac:dyDescent="0.2">
      <c r="A93" s="58">
        <v>79</v>
      </c>
      <c r="B93" s="339" t="s">
        <v>11</v>
      </c>
      <c r="C93" s="200">
        <v>546</v>
      </c>
      <c r="D93" s="200">
        <v>92651</v>
      </c>
      <c r="E93" s="197">
        <v>0.58930826434685002</v>
      </c>
      <c r="F93" s="45"/>
      <c r="G93" s="54"/>
      <c r="H93" s="51"/>
    </row>
    <row r="94" spans="1:8" ht="12.75" customHeight="1" x14ac:dyDescent="0.2">
      <c r="A94" s="30"/>
      <c r="B94" s="9"/>
      <c r="D94" s="1"/>
      <c r="E94" s="54"/>
    </row>
    <row r="95" spans="1:8" ht="12.75" customHeight="1" x14ac:dyDescent="0.2">
      <c r="A95" s="266" t="s">
        <v>102</v>
      </c>
      <c r="B95" s="269" t="s">
        <v>103</v>
      </c>
      <c r="C95" s="272" t="s">
        <v>104</v>
      </c>
      <c r="D95" s="272" t="s">
        <v>358</v>
      </c>
      <c r="E95" s="272" t="s">
        <v>105</v>
      </c>
    </row>
    <row r="96" spans="1:8" ht="24.75" customHeight="1" x14ac:dyDescent="0.2">
      <c r="A96" s="267"/>
      <c r="B96" s="270"/>
      <c r="C96" s="273"/>
      <c r="D96" s="275"/>
      <c r="E96" s="273"/>
    </row>
    <row r="97" spans="1:8" s="54" customFormat="1" ht="15.75" customHeight="1" x14ac:dyDescent="0.2">
      <c r="A97" s="268"/>
      <c r="B97" s="271"/>
      <c r="C97" s="274"/>
      <c r="D97" s="265"/>
      <c r="E97" s="274"/>
    </row>
    <row r="98" spans="1:8" s="54" customFormat="1" x14ac:dyDescent="0.2">
      <c r="A98" s="63"/>
      <c r="B98" s="55" t="s">
        <v>6</v>
      </c>
      <c r="C98" s="55">
        <v>353209</v>
      </c>
      <c r="D98" s="55">
        <v>5404322</v>
      </c>
      <c r="E98" s="70">
        <f>C98/D98*100</f>
        <v>6.5356764456299983</v>
      </c>
    </row>
    <row r="99" spans="1:8" x14ac:dyDescent="0.2">
      <c r="A99" s="57">
        <v>1</v>
      </c>
      <c r="B99" s="280" t="s">
        <v>82</v>
      </c>
      <c r="C99" s="329">
        <v>88757</v>
      </c>
      <c r="D99" s="330">
        <v>792991</v>
      </c>
      <c r="E99" s="203">
        <v>11.192686928351016</v>
      </c>
    </row>
    <row r="100" spans="1:8" x14ac:dyDescent="0.2">
      <c r="A100" s="56">
        <v>2</v>
      </c>
      <c r="B100" s="331" t="s">
        <v>68</v>
      </c>
      <c r="C100" s="332">
        <v>87939</v>
      </c>
      <c r="D100" s="333">
        <v>815806</v>
      </c>
      <c r="E100" s="204">
        <v>10.779400985038109</v>
      </c>
    </row>
    <row r="101" spans="1:8" x14ac:dyDescent="0.2">
      <c r="A101" s="56">
        <v>3</v>
      </c>
      <c r="B101" s="331" t="s">
        <v>54</v>
      </c>
      <c r="C101" s="332">
        <v>70274</v>
      </c>
      <c r="D101" s="333">
        <v>660128</v>
      </c>
      <c r="E101" s="204">
        <v>10.645511173590576</v>
      </c>
    </row>
    <row r="102" spans="1:8" x14ac:dyDescent="0.2">
      <c r="A102" s="56">
        <v>4</v>
      </c>
      <c r="B102" s="331" t="s">
        <v>34</v>
      </c>
      <c r="C102" s="332">
        <v>40495</v>
      </c>
      <c r="D102" s="333">
        <v>689564</v>
      </c>
      <c r="E102" s="204">
        <v>5.8725513512886405</v>
      </c>
    </row>
    <row r="103" spans="1:8" x14ac:dyDescent="0.2">
      <c r="A103" s="56">
        <v>5</v>
      </c>
      <c r="B103" s="331" t="s">
        <v>42</v>
      </c>
      <c r="C103" s="332">
        <v>24158</v>
      </c>
      <c r="D103" s="333">
        <v>689601</v>
      </c>
      <c r="E103" s="204">
        <v>3.5031851751955121</v>
      </c>
      <c r="F103" s="194"/>
    </row>
    <row r="104" spans="1:8" x14ac:dyDescent="0.2">
      <c r="A104" s="56">
        <v>6</v>
      </c>
      <c r="B104" s="331" t="s">
        <v>16</v>
      </c>
      <c r="C104" s="332">
        <v>18905</v>
      </c>
      <c r="D104" s="333">
        <v>555509</v>
      </c>
      <c r="E104" s="204">
        <v>3.4031851869186642</v>
      </c>
    </row>
    <row r="105" spans="1:8" x14ac:dyDescent="0.2">
      <c r="A105" s="56">
        <v>7</v>
      </c>
      <c r="B105" s="331" t="s">
        <v>24</v>
      </c>
      <c r="C105" s="332">
        <v>16355</v>
      </c>
      <c r="D105" s="333">
        <v>594186</v>
      </c>
      <c r="E105" s="204">
        <v>2.7525051078281888</v>
      </c>
    </row>
    <row r="106" spans="1:8" x14ac:dyDescent="0.2">
      <c r="A106" s="58">
        <v>8</v>
      </c>
      <c r="B106" s="334" t="s">
        <v>7</v>
      </c>
      <c r="C106" s="335">
        <v>6326</v>
      </c>
      <c r="D106" s="336">
        <v>606537</v>
      </c>
      <c r="E106" s="205">
        <v>1.0429701732952812</v>
      </c>
    </row>
    <row r="107" spans="1:8" x14ac:dyDescent="0.2">
      <c r="A107" s="59"/>
      <c r="C107" s="50"/>
      <c r="D107" s="134"/>
      <c r="E107" s="60"/>
    </row>
    <row r="108" spans="1:8" x14ac:dyDescent="0.2">
      <c r="A108" s="59"/>
      <c r="D108" s="28"/>
    </row>
    <row r="109" spans="1:8" x14ac:dyDescent="0.2">
      <c r="A109" s="59"/>
      <c r="C109" s="60"/>
      <c r="F109" s="54"/>
      <c r="H109" s="51"/>
    </row>
    <row r="110" spans="1:8" x14ac:dyDescent="0.2">
      <c r="A110" s="59"/>
      <c r="C110" s="60"/>
      <c r="F110" s="54"/>
      <c r="H110" s="51"/>
    </row>
    <row r="111" spans="1:8" x14ac:dyDescent="0.2">
      <c r="A111" s="59"/>
      <c r="C111" s="60"/>
      <c r="F111" s="54"/>
      <c r="H111" s="51"/>
    </row>
    <row r="112" spans="1:8" x14ac:dyDescent="0.2">
      <c r="A112" s="59"/>
      <c r="C112" s="60"/>
      <c r="F112" s="54"/>
      <c r="H112" s="51"/>
    </row>
    <row r="113" spans="1:8" x14ac:dyDescent="0.2">
      <c r="A113" s="59"/>
      <c r="C113" s="60"/>
      <c r="F113" s="54">
        <v>11</v>
      </c>
      <c r="H113" s="51"/>
    </row>
    <row r="114" spans="1:8" x14ac:dyDescent="0.2">
      <c r="A114" s="59"/>
      <c r="C114" s="60"/>
      <c r="F114" s="54"/>
      <c r="H114" s="51"/>
    </row>
    <row r="115" spans="1:8" x14ac:dyDescent="0.2">
      <c r="A115" s="59"/>
      <c r="C115" s="60"/>
      <c r="F115" s="54"/>
      <c r="H115" s="51"/>
    </row>
    <row r="116" spans="1:8" x14ac:dyDescent="0.2">
      <c r="A116" s="59"/>
      <c r="C116" s="60"/>
      <c r="F116" s="54"/>
      <c r="H116" s="51"/>
    </row>
    <row r="117" spans="1:8" x14ac:dyDescent="0.2">
      <c r="A117" s="59"/>
      <c r="C117" s="60"/>
      <c r="F117" s="54"/>
      <c r="H117" s="51"/>
    </row>
    <row r="118" spans="1:8" x14ac:dyDescent="0.2">
      <c r="A118" s="59"/>
      <c r="C118" s="60"/>
      <c r="F118" s="54"/>
      <c r="H118" s="51"/>
    </row>
    <row r="119" spans="1:8" x14ac:dyDescent="0.2">
      <c r="A119" s="59"/>
      <c r="D119" s="28"/>
      <c r="E119" s="60"/>
    </row>
    <row r="120" spans="1:8" x14ac:dyDescent="0.2">
      <c r="A120" s="59"/>
      <c r="D120" s="28"/>
      <c r="E120" s="60"/>
    </row>
    <row r="121" spans="1:8" x14ac:dyDescent="0.2">
      <c r="A121" s="59"/>
      <c r="D121" s="28"/>
      <c r="E121" s="60"/>
    </row>
    <row r="122" spans="1:8" x14ac:dyDescent="0.2">
      <c r="A122" s="59"/>
      <c r="D122" s="28"/>
      <c r="E122" s="60"/>
    </row>
    <row r="123" spans="1:8" x14ac:dyDescent="0.2">
      <c r="A123" s="59"/>
      <c r="D123" s="28"/>
      <c r="E123" s="60"/>
    </row>
    <row r="124" spans="1:8" x14ac:dyDescent="0.2">
      <c r="A124" s="59"/>
      <c r="D124" s="28"/>
      <c r="E124" s="60"/>
    </row>
    <row r="125" spans="1:8" x14ac:dyDescent="0.2">
      <c r="A125" s="59"/>
      <c r="D125" s="28"/>
      <c r="E125" s="60"/>
    </row>
    <row r="126" spans="1:8" x14ac:dyDescent="0.2">
      <c r="A126" s="59"/>
      <c r="D126" s="28"/>
      <c r="E126" s="60"/>
    </row>
    <row r="127" spans="1:8" x14ac:dyDescent="0.2">
      <c r="A127" s="59"/>
      <c r="D127" s="28"/>
      <c r="E127" s="60"/>
    </row>
    <row r="128" spans="1:8" x14ac:dyDescent="0.2">
      <c r="A128" s="59"/>
      <c r="D128" s="28"/>
      <c r="E128" s="60"/>
    </row>
    <row r="129" spans="1:5" x14ac:dyDescent="0.2">
      <c r="A129" s="59"/>
      <c r="D129" s="28"/>
      <c r="E129" s="60"/>
    </row>
    <row r="130" spans="1:5" x14ac:dyDescent="0.2">
      <c r="A130" s="59"/>
      <c r="D130" s="28"/>
      <c r="E130" s="60"/>
    </row>
    <row r="131" spans="1:5" x14ac:dyDescent="0.2">
      <c r="A131" s="59"/>
      <c r="D131" s="28"/>
      <c r="E131" s="60"/>
    </row>
    <row r="132" spans="1:5" x14ac:dyDescent="0.2">
      <c r="A132" s="59"/>
      <c r="D132" s="28"/>
      <c r="E132" s="60"/>
    </row>
    <row r="133" spans="1:5" x14ac:dyDescent="0.2">
      <c r="A133" s="59"/>
      <c r="D133" s="28"/>
      <c r="E133" s="60"/>
    </row>
    <row r="134" spans="1:5" x14ac:dyDescent="0.2">
      <c r="A134" s="59"/>
      <c r="D134" s="28"/>
      <c r="E134" s="60"/>
    </row>
    <row r="135" spans="1:5" x14ac:dyDescent="0.2">
      <c r="A135" s="59"/>
      <c r="D135" s="28"/>
      <c r="E135" s="60"/>
    </row>
    <row r="136" spans="1:5" x14ac:dyDescent="0.2">
      <c r="A136" s="59"/>
      <c r="D136" s="28"/>
      <c r="E136" s="60"/>
    </row>
    <row r="137" spans="1:5" x14ac:dyDescent="0.2">
      <c r="A137" s="59"/>
      <c r="D137" s="28"/>
      <c r="E137" s="60"/>
    </row>
    <row r="138" spans="1:5" x14ac:dyDescent="0.2">
      <c r="A138" s="59"/>
      <c r="D138" s="28"/>
      <c r="E138" s="60"/>
    </row>
    <row r="139" spans="1:5" x14ac:dyDescent="0.2">
      <c r="A139" s="59"/>
      <c r="D139" s="28"/>
      <c r="E139" s="60"/>
    </row>
    <row r="140" spans="1:5" x14ac:dyDescent="0.2">
      <c r="A140" s="59"/>
      <c r="D140" s="28"/>
      <c r="E140" s="60"/>
    </row>
    <row r="141" spans="1:5" x14ac:dyDescent="0.2">
      <c r="A141" s="59"/>
      <c r="D141" s="28"/>
      <c r="E141" s="60"/>
    </row>
    <row r="142" spans="1:5" x14ac:dyDescent="0.2">
      <c r="A142" s="59"/>
      <c r="D142" s="28"/>
      <c r="E142" s="60"/>
    </row>
    <row r="143" spans="1:5" x14ac:dyDescent="0.2">
      <c r="A143" s="59"/>
      <c r="D143" s="28"/>
      <c r="E143" s="60"/>
    </row>
    <row r="144" spans="1:5" x14ac:dyDescent="0.2">
      <c r="A144" s="59"/>
      <c r="D144" s="28"/>
      <c r="E144" s="60"/>
    </row>
    <row r="145" spans="1:5" x14ac:dyDescent="0.2">
      <c r="A145" s="59"/>
      <c r="D145" s="28"/>
      <c r="E145" s="60"/>
    </row>
    <row r="146" spans="1:5" x14ac:dyDescent="0.2">
      <c r="A146" s="59"/>
      <c r="D146" s="28"/>
      <c r="E146" s="60"/>
    </row>
    <row r="147" spans="1:5" x14ac:dyDescent="0.2">
      <c r="A147" s="59"/>
      <c r="D147" s="28"/>
      <c r="E147" s="60"/>
    </row>
    <row r="148" spans="1:5" x14ac:dyDescent="0.2">
      <c r="A148" s="59"/>
      <c r="D148" s="28"/>
      <c r="E148" s="60"/>
    </row>
    <row r="149" spans="1:5" x14ac:dyDescent="0.2">
      <c r="A149" s="59"/>
      <c r="D149" s="28"/>
      <c r="E149" s="60"/>
    </row>
    <row r="150" spans="1:5" x14ac:dyDescent="0.2">
      <c r="A150" s="59"/>
      <c r="D150" s="28"/>
      <c r="E150" s="60"/>
    </row>
    <row r="151" spans="1:5" x14ac:dyDescent="0.2">
      <c r="A151" s="59"/>
      <c r="D151" s="28"/>
      <c r="E151" s="60"/>
    </row>
    <row r="152" spans="1:5" x14ac:dyDescent="0.2">
      <c r="A152" s="59"/>
      <c r="D152" s="28"/>
      <c r="E152" s="60"/>
    </row>
    <row r="153" spans="1:5" x14ac:dyDescent="0.2">
      <c r="A153" s="59"/>
      <c r="D153" s="28"/>
      <c r="E153" s="60"/>
    </row>
    <row r="154" spans="1:5" x14ac:dyDescent="0.2">
      <c r="A154" s="59"/>
      <c r="D154" s="28"/>
      <c r="E154" s="60"/>
    </row>
    <row r="155" spans="1:5" x14ac:dyDescent="0.2">
      <c r="A155" s="59"/>
      <c r="D155" s="28"/>
      <c r="E155" s="60"/>
    </row>
    <row r="156" spans="1:5" x14ac:dyDescent="0.2">
      <c r="A156" s="59"/>
      <c r="D156" s="28"/>
      <c r="E156" s="60"/>
    </row>
    <row r="157" spans="1:5" x14ac:dyDescent="0.2">
      <c r="A157" s="59"/>
      <c r="D157" s="28"/>
      <c r="E157" s="60"/>
    </row>
    <row r="158" spans="1:5" x14ac:dyDescent="0.2">
      <c r="A158" s="59"/>
      <c r="D158" s="28"/>
      <c r="E158" s="60"/>
    </row>
    <row r="159" spans="1:5" x14ac:dyDescent="0.2">
      <c r="A159" s="59"/>
      <c r="D159" s="28"/>
      <c r="E159" s="60"/>
    </row>
    <row r="160" spans="1:5" x14ac:dyDescent="0.2">
      <c r="A160" s="59"/>
      <c r="D160" s="28"/>
      <c r="E160" s="60"/>
    </row>
    <row r="161" spans="1:5" x14ac:dyDescent="0.2">
      <c r="A161" s="59"/>
      <c r="D161" s="28"/>
      <c r="E161" s="60"/>
    </row>
    <row r="162" spans="1:5" x14ac:dyDescent="0.2">
      <c r="A162" s="59"/>
      <c r="D162" s="28"/>
      <c r="E162" s="60"/>
    </row>
    <row r="163" spans="1:5" x14ac:dyDescent="0.2">
      <c r="A163" s="59"/>
      <c r="D163" s="28"/>
      <c r="E163" s="60"/>
    </row>
    <row r="164" spans="1:5" x14ac:dyDescent="0.2">
      <c r="A164" s="59"/>
      <c r="D164" s="28"/>
      <c r="E164" s="60"/>
    </row>
    <row r="165" spans="1:5" x14ac:dyDescent="0.2">
      <c r="A165" s="59"/>
      <c r="D165" s="28"/>
      <c r="E165" s="60"/>
    </row>
    <row r="166" spans="1:5" x14ac:dyDescent="0.2">
      <c r="A166" s="59"/>
      <c r="D166" s="28"/>
      <c r="E166" s="60"/>
    </row>
    <row r="167" spans="1:5" x14ac:dyDescent="0.2">
      <c r="A167" s="59"/>
      <c r="D167" s="28"/>
      <c r="E167" s="60"/>
    </row>
    <row r="168" spans="1:5" x14ac:dyDescent="0.2">
      <c r="A168" s="59"/>
      <c r="D168" s="28"/>
      <c r="E168" s="60"/>
    </row>
    <row r="169" spans="1:5" x14ac:dyDescent="0.2">
      <c r="A169" s="59"/>
      <c r="D169" s="28"/>
      <c r="E169" s="60"/>
    </row>
    <row r="170" spans="1:5" x14ac:dyDescent="0.2">
      <c r="A170" s="59"/>
      <c r="D170" s="28"/>
      <c r="E170" s="60"/>
    </row>
    <row r="171" spans="1:5" x14ac:dyDescent="0.2">
      <c r="A171" s="59"/>
      <c r="D171" s="28"/>
      <c r="E171" s="60"/>
    </row>
    <row r="172" spans="1:5" x14ac:dyDescent="0.2">
      <c r="A172" s="59"/>
      <c r="D172" s="28"/>
      <c r="E172" s="60"/>
    </row>
    <row r="173" spans="1:5" x14ac:dyDescent="0.2">
      <c r="A173" s="59"/>
      <c r="D173" s="28"/>
      <c r="E173" s="60"/>
    </row>
    <row r="174" spans="1:5" x14ac:dyDescent="0.2">
      <c r="A174" s="59"/>
      <c r="D174" s="28"/>
      <c r="E174" s="60"/>
    </row>
    <row r="175" spans="1:5" x14ac:dyDescent="0.2">
      <c r="A175" s="59"/>
      <c r="D175" s="28"/>
      <c r="E175" s="60"/>
    </row>
    <row r="176" spans="1:5" x14ac:dyDescent="0.2">
      <c r="A176" s="59"/>
      <c r="D176" s="28"/>
      <c r="E176" s="60"/>
    </row>
    <row r="177" spans="1:5" x14ac:dyDescent="0.2">
      <c r="A177" s="59"/>
      <c r="D177" s="28"/>
      <c r="E177" s="60"/>
    </row>
    <row r="178" spans="1:5" x14ac:dyDescent="0.2">
      <c r="A178" s="59"/>
      <c r="D178" s="28"/>
      <c r="E178" s="60"/>
    </row>
    <row r="179" spans="1:5" x14ac:dyDescent="0.2">
      <c r="A179" s="59"/>
      <c r="D179" s="28"/>
      <c r="E179" s="60"/>
    </row>
    <row r="180" spans="1:5" x14ac:dyDescent="0.2">
      <c r="A180" s="59"/>
      <c r="D180" s="28"/>
      <c r="E180" s="60"/>
    </row>
    <row r="181" spans="1:5" x14ac:dyDescent="0.2">
      <c r="A181" s="59"/>
      <c r="D181" s="28"/>
      <c r="E181" s="60"/>
    </row>
    <row r="182" spans="1:5" x14ac:dyDescent="0.2">
      <c r="A182" s="59"/>
      <c r="D182" s="28"/>
      <c r="E182" s="60"/>
    </row>
    <row r="183" spans="1:5" x14ac:dyDescent="0.2">
      <c r="A183" s="59"/>
      <c r="D183" s="28"/>
      <c r="E183" s="60"/>
    </row>
    <row r="184" spans="1:5" x14ac:dyDescent="0.2">
      <c r="A184" s="59"/>
      <c r="D184" s="28"/>
      <c r="E184" s="60"/>
    </row>
    <row r="185" spans="1:5" x14ac:dyDescent="0.2">
      <c r="A185" s="59"/>
      <c r="D185" s="28"/>
      <c r="E185" s="60"/>
    </row>
    <row r="186" spans="1:5" x14ac:dyDescent="0.2">
      <c r="A186" s="59"/>
      <c r="D186" s="28"/>
      <c r="E186" s="60"/>
    </row>
    <row r="187" spans="1:5" x14ac:dyDescent="0.2">
      <c r="A187" s="59"/>
      <c r="D187" s="28"/>
      <c r="E187" s="60"/>
    </row>
    <row r="188" spans="1:5" x14ac:dyDescent="0.2">
      <c r="A188" s="59"/>
      <c r="D188" s="28"/>
      <c r="E188" s="60"/>
    </row>
    <row r="189" spans="1:5" x14ac:dyDescent="0.2">
      <c r="A189" s="59"/>
      <c r="D189" s="28"/>
      <c r="E189" s="60"/>
    </row>
    <row r="190" spans="1:5" x14ac:dyDescent="0.2">
      <c r="A190" s="59"/>
      <c r="D190" s="28"/>
      <c r="E190" s="60"/>
    </row>
    <row r="191" spans="1:5" x14ac:dyDescent="0.2">
      <c r="A191" s="59"/>
      <c r="D191" s="28"/>
      <c r="E191" s="60"/>
    </row>
    <row r="192" spans="1:5" x14ac:dyDescent="0.2">
      <c r="A192" s="59"/>
      <c r="D192" s="28"/>
      <c r="E192" s="60"/>
    </row>
    <row r="193" spans="1:5" x14ac:dyDescent="0.2">
      <c r="A193" s="59"/>
      <c r="D193" s="28"/>
      <c r="E193" s="60"/>
    </row>
    <row r="194" spans="1:5" x14ac:dyDescent="0.2">
      <c r="A194" s="59"/>
      <c r="D194" s="28"/>
      <c r="E194" s="60"/>
    </row>
    <row r="195" spans="1:5" x14ac:dyDescent="0.2">
      <c r="A195" s="59"/>
      <c r="D195" s="28"/>
      <c r="E195" s="60"/>
    </row>
    <row r="196" spans="1:5" x14ac:dyDescent="0.2">
      <c r="A196" s="59"/>
      <c r="D196" s="28"/>
      <c r="E196" s="60"/>
    </row>
    <row r="197" spans="1:5" x14ac:dyDescent="0.2">
      <c r="A197" s="59"/>
      <c r="D197" s="28"/>
      <c r="E197" s="60"/>
    </row>
    <row r="198" spans="1:5" x14ac:dyDescent="0.2">
      <c r="A198" s="59"/>
      <c r="D198" s="28"/>
      <c r="E198" s="60"/>
    </row>
    <row r="199" spans="1:5" x14ac:dyDescent="0.2">
      <c r="A199" s="59"/>
      <c r="D199" s="28"/>
      <c r="E199" s="60"/>
    </row>
    <row r="200" spans="1:5" x14ac:dyDescent="0.2">
      <c r="A200" s="59"/>
      <c r="D200" s="28"/>
      <c r="E200" s="60"/>
    </row>
    <row r="201" spans="1:5" x14ac:dyDescent="0.2">
      <c r="A201" s="59"/>
      <c r="D201" s="28"/>
      <c r="E201" s="60"/>
    </row>
    <row r="202" spans="1:5" x14ac:dyDescent="0.2">
      <c r="A202" s="59"/>
      <c r="D202" s="28"/>
      <c r="E202" s="60"/>
    </row>
    <row r="203" spans="1:5" x14ac:dyDescent="0.2">
      <c r="A203" s="59"/>
      <c r="D203" s="28"/>
      <c r="E203" s="60"/>
    </row>
    <row r="204" spans="1:5" x14ac:dyDescent="0.2">
      <c r="A204" s="59"/>
      <c r="D204" s="28"/>
      <c r="E204" s="60"/>
    </row>
    <row r="205" spans="1:5" x14ac:dyDescent="0.2">
      <c r="A205" s="59"/>
      <c r="D205" s="28"/>
      <c r="E205" s="60"/>
    </row>
    <row r="206" spans="1:5" x14ac:dyDescent="0.2">
      <c r="A206" s="59"/>
      <c r="D206" s="28"/>
      <c r="E206" s="60"/>
    </row>
    <row r="207" spans="1:5" x14ac:dyDescent="0.2">
      <c r="A207" s="59"/>
      <c r="D207" s="28"/>
      <c r="E207" s="60"/>
    </row>
    <row r="208" spans="1:5" x14ac:dyDescent="0.2">
      <c r="A208" s="59"/>
      <c r="D208" s="28"/>
      <c r="E208" s="60"/>
    </row>
    <row r="209" spans="1:5" x14ac:dyDescent="0.2">
      <c r="A209" s="59"/>
      <c r="D209" s="28"/>
      <c r="E209" s="60"/>
    </row>
    <row r="210" spans="1:5" x14ac:dyDescent="0.2">
      <c r="A210" s="59"/>
      <c r="D210" s="28"/>
      <c r="E210" s="60"/>
    </row>
    <row r="211" spans="1:5" x14ac:dyDescent="0.2">
      <c r="A211" s="59"/>
      <c r="D211" s="28"/>
      <c r="E211" s="60"/>
    </row>
    <row r="212" spans="1:5" x14ac:dyDescent="0.2">
      <c r="A212" s="59"/>
      <c r="D212" s="28"/>
      <c r="E212" s="60"/>
    </row>
    <row r="213" spans="1:5" x14ac:dyDescent="0.2">
      <c r="A213" s="59"/>
      <c r="D213" s="28"/>
      <c r="E213" s="60"/>
    </row>
    <row r="214" spans="1:5" x14ac:dyDescent="0.2">
      <c r="A214" s="59"/>
      <c r="D214" s="28"/>
      <c r="E214" s="60"/>
    </row>
    <row r="215" spans="1:5" x14ac:dyDescent="0.2">
      <c r="A215" s="59"/>
      <c r="D215" s="28"/>
      <c r="E215" s="60"/>
    </row>
    <row r="216" spans="1:5" x14ac:dyDescent="0.2">
      <c r="A216" s="59"/>
      <c r="D216" s="28"/>
      <c r="E216" s="60"/>
    </row>
    <row r="217" spans="1:5" x14ac:dyDescent="0.2">
      <c r="A217" s="59"/>
      <c r="D217" s="28"/>
      <c r="E217" s="60"/>
    </row>
    <row r="218" spans="1:5" x14ac:dyDescent="0.2">
      <c r="A218" s="59"/>
      <c r="D218" s="28"/>
      <c r="E218" s="60"/>
    </row>
    <row r="219" spans="1:5" x14ac:dyDescent="0.2">
      <c r="A219" s="59"/>
      <c r="D219" s="28"/>
      <c r="E219" s="60"/>
    </row>
    <row r="220" spans="1:5" x14ac:dyDescent="0.2">
      <c r="A220" s="59"/>
      <c r="D220" s="28"/>
      <c r="E220" s="60"/>
    </row>
    <row r="221" spans="1:5" x14ac:dyDescent="0.2">
      <c r="A221" s="59"/>
      <c r="D221" s="28"/>
      <c r="E221" s="60"/>
    </row>
    <row r="222" spans="1:5" x14ac:dyDescent="0.2">
      <c r="A222" s="59"/>
      <c r="D222" s="28"/>
      <c r="E222" s="60"/>
    </row>
    <row r="223" spans="1:5" x14ac:dyDescent="0.2">
      <c r="A223" s="59"/>
      <c r="D223" s="28"/>
      <c r="E223" s="60"/>
    </row>
    <row r="224" spans="1:5" x14ac:dyDescent="0.2">
      <c r="A224" s="59"/>
      <c r="D224" s="28"/>
      <c r="E224" s="60"/>
    </row>
    <row r="225" spans="1:5" x14ac:dyDescent="0.2">
      <c r="A225" s="59"/>
      <c r="D225" s="28"/>
      <c r="E225" s="60"/>
    </row>
    <row r="226" spans="1:5" x14ac:dyDescent="0.2">
      <c r="A226" s="59"/>
      <c r="D226" s="28"/>
      <c r="E226" s="60"/>
    </row>
    <row r="227" spans="1:5" x14ac:dyDescent="0.2">
      <c r="A227" s="59"/>
      <c r="D227" s="28"/>
      <c r="E227" s="60"/>
    </row>
    <row r="228" spans="1:5" x14ac:dyDescent="0.2">
      <c r="A228" s="59"/>
      <c r="D228" s="28"/>
      <c r="E228" s="60"/>
    </row>
    <row r="229" spans="1:5" x14ac:dyDescent="0.2">
      <c r="A229" s="59"/>
      <c r="D229" s="28"/>
      <c r="E229" s="60"/>
    </row>
    <row r="230" spans="1:5" x14ac:dyDescent="0.2">
      <c r="A230" s="59"/>
      <c r="D230" s="28"/>
      <c r="E230" s="60"/>
    </row>
    <row r="231" spans="1:5" x14ac:dyDescent="0.2">
      <c r="A231" s="59"/>
      <c r="D231" s="28"/>
      <c r="E231" s="60"/>
    </row>
    <row r="232" spans="1:5" x14ac:dyDescent="0.2">
      <c r="A232" s="59"/>
      <c r="D232" s="28"/>
      <c r="E232" s="60"/>
    </row>
    <row r="233" spans="1:5" x14ac:dyDescent="0.2">
      <c r="A233" s="59"/>
      <c r="D233" s="28"/>
      <c r="E233" s="60"/>
    </row>
    <row r="234" spans="1:5" x14ac:dyDescent="0.2">
      <c r="A234" s="59"/>
      <c r="D234" s="28"/>
      <c r="E234" s="60"/>
    </row>
    <row r="235" spans="1:5" x14ac:dyDescent="0.2">
      <c r="A235" s="59"/>
      <c r="D235" s="28"/>
      <c r="E235" s="60"/>
    </row>
    <row r="236" spans="1:5" x14ac:dyDescent="0.2">
      <c r="A236" s="59"/>
      <c r="D236" s="28"/>
      <c r="E236" s="60"/>
    </row>
    <row r="237" spans="1:5" x14ac:dyDescent="0.2">
      <c r="A237" s="59"/>
      <c r="D237" s="28"/>
      <c r="E237" s="60"/>
    </row>
    <row r="238" spans="1:5" x14ac:dyDescent="0.2">
      <c r="A238" s="59"/>
      <c r="D238" s="28"/>
      <c r="E238" s="60"/>
    </row>
    <row r="239" spans="1:5" x14ac:dyDescent="0.2">
      <c r="A239" s="59"/>
      <c r="D239" s="28"/>
      <c r="E239" s="60"/>
    </row>
    <row r="240" spans="1:5" x14ac:dyDescent="0.2">
      <c r="A240" s="59"/>
      <c r="D240" s="28"/>
      <c r="E240" s="60"/>
    </row>
    <row r="241" spans="1:5" x14ac:dyDescent="0.2">
      <c r="A241" s="59"/>
      <c r="E241" s="59"/>
    </row>
    <row r="242" spans="1:5" x14ac:dyDescent="0.2">
      <c r="A242" s="59"/>
      <c r="E242" s="59"/>
    </row>
    <row r="243" spans="1:5" x14ac:dyDescent="0.2">
      <c r="A243" s="59"/>
      <c r="E243" s="59"/>
    </row>
    <row r="244" spans="1:5" x14ac:dyDescent="0.2">
      <c r="A244" s="59"/>
      <c r="E244" s="59"/>
    </row>
    <row r="245" spans="1:5" x14ac:dyDescent="0.2">
      <c r="A245" s="59"/>
      <c r="E245" s="59"/>
    </row>
    <row r="246" spans="1:5" x14ac:dyDescent="0.2">
      <c r="A246" s="59"/>
      <c r="E246" s="59"/>
    </row>
    <row r="247" spans="1:5" x14ac:dyDescent="0.2">
      <c r="A247" s="59"/>
      <c r="E247" s="59"/>
    </row>
    <row r="248" spans="1:5" x14ac:dyDescent="0.2">
      <c r="A248" s="59"/>
      <c r="E248" s="59"/>
    </row>
    <row r="249" spans="1:5" x14ac:dyDescent="0.2">
      <c r="A249" s="59"/>
      <c r="E249" s="59"/>
    </row>
    <row r="250" spans="1:5" x14ac:dyDescent="0.2">
      <c r="A250" s="59"/>
      <c r="E250" s="59"/>
    </row>
    <row r="251" spans="1:5" x14ac:dyDescent="0.2">
      <c r="A251" s="59"/>
      <c r="E251" s="59"/>
    </row>
    <row r="252" spans="1:5" x14ac:dyDescent="0.2">
      <c r="A252" s="59"/>
      <c r="E252" s="59"/>
    </row>
    <row r="253" spans="1:5" x14ac:dyDescent="0.2">
      <c r="A253" s="59"/>
      <c r="E253" s="59"/>
    </row>
    <row r="254" spans="1:5" x14ac:dyDescent="0.2">
      <c r="A254" s="59"/>
      <c r="E254" s="59"/>
    </row>
    <row r="255" spans="1:5" x14ac:dyDescent="0.2">
      <c r="A255" s="59"/>
      <c r="E255" s="59"/>
    </row>
    <row r="256" spans="1:5" x14ac:dyDescent="0.2">
      <c r="A256" s="59"/>
      <c r="E256" s="59"/>
    </row>
    <row r="257" spans="1:5" x14ac:dyDescent="0.2">
      <c r="A257" s="59"/>
      <c r="E257" s="59"/>
    </row>
    <row r="258" spans="1:5" x14ac:dyDescent="0.2">
      <c r="A258" s="59"/>
      <c r="E258" s="59"/>
    </row>
    <row r="259" spans="1:5" x14ac:dyDescent="0.2">
      <c r="A259" s="59"/>
      <c r="E259" s="59"/>
    </row>
    <row r="260" spans="1:5" x14ac:dyDescent="0.2">
      <c r="A260" s="59"/>
      <c r="E260" s="59"/>
    </row>
    <row r="261" spans="1:5" x14ac:dyDescent="0.2">
      <c r="A261" s="59"/>
      <c r="E261" s="59"/>
    </row>
    <row r="262" spans="1:5" x14ac:dyDescent="0.2">
      <c r="A262" s="59"/>
      <c r="E262" s="59"/>
    </row>
    <row r="263" spans="1:5" x14ac:dyDescent="0.2">
      <c r="A263" s="59"/>
      <c r="E263" s="59"/>
    </row>
    <row r="264" spans="1:5" x14ac:dyDescent="0.2">
      <c r="A264" s="59"/>
      <c r="E264" s="59"/>
    </row>
    <row r="265" spans="1:5" x14ac:dyDescent="0.2">
      <c r="A265" s="59"/>
      <c r="E265" s="59"/>
    </row>
    <row r="266" spans="1:5" x14ac:dyDescent="0.2">
      <c r="A266" s="59"/>
      <c r="E266" s="59"/>
    </row>
    <row r="267" spans="1:5" x14ac:dyDescent="0.2">
      <c r="A267" s="59"/>
      <c r="E267" s="59"/>
    </row>
    <row r="268" spans="1:5" x14ac:dyDescent="0.2">
      <c r="A268" s="59"/>
      <c r="E268" s="59"/>
    </row>
    <row r="269" spans="1:5" x14ac:dyDescent="0.2">
      <c r="A269" s="59"/>
      <c r="E269" s="59"/>
    </row>
    <row r="270" spans="1:5" x14ac:dyDescent="0.2">
      <c r="A270" s="59"/>
      <c r="E270" s="59"/>
    </row>
    <row r="271" spans="1:5" x14ac:dyDescent="0.2">
      <c r="A271" s="59"/>
      <c r="E271" s="59"/>
    </row>
    <row r="272" spans="1:5" x14ac:dyDescent="0.2">
      <c r="A272" s="59"/>
    </row>
    <row r="273" spans="1:1" x14ac:dyDescent="0.2">
      <c r="A273" s="59"/>
    </row>
    <row r="274" spans="1:1" x14ac:dyDescent="0.2">
      <c r="A274" s="59"/>
    </row>
    <row r="275" spans="1:1" x14ac:dyDescent="0.2">
      <c r="A275" s="59"/>
    </row>
    <row r="276" spans="1:1" x14ac:dyDescent="0.2">
      <c r="A276" s="59"/>
    </row>
    <row r="277" spans="1:1" x14ac:dyDescent="0.2">
      <c r="A277" s="59"/>
    </row>
    <row r="278" spans="1:1" x14ac:dyDescent="0.2">
      <c r="A278" s="59"/>
    </row>
    <row r="279" spans="1:1" x14ac:dyDescent="0.2">
      <c r="A279" s="59"/>
    </row>
    <row r="280" spans="1:1" x14ac:dyDescent="0.2">
      <c r="A280" s="59"/>
    </row>
    <row r="281" spans="1:1" x14ac:dyDescent="0.2">
      <c r="A281" s="59"/>
    </row>
    <row r="282" spans="1:1" x14ac:dyDescent="0.2">
      <c r="A282" s="59"/>
    </row>
    <row r="283" spans="1:1" x14ac:dyDescent="0.2">
      <c r="A283" s="59"/>
    </row>
    <row r="284" spans="1:1" x14ac:dyDescent="0.2">
      <c r="A284" s="59"/>
    </row>
    <row r="285" spans="1:1" x14ac:dyDescent="0.2">
      <c r="A285" s="59"/>
    </row>
    <row r="286" spans="1:1" x14ac:dyDescent="0.2">
      <c r="A286" s="59"/>
    </row>
    <row r="287" spans="1:1" x14ac:dyDescent="0.2">
      <c r="A287" s="59"/>
    </row>
    <row r="288" spans="1:1" x14ac:dyDescent="0.2">
      <c r="A288" s="59"/>
    </row>
    <row r="289" spans="1:1" x14ac:dyDescent="0.2">
      <c r="A289" s="59"/>
    </row>
    <row r="290" spans="1:1" x14ac:dyDescent="0.2">
      <c r="A290" s="59"/>
    </row>
    <row r="291" spans="1:1" x14ac:dyDescent="0.2">
      <c r="A291" s="59"/>
    </row>
    <row r="292" spans="1:1" x14ac:dyDescent="0.2">
      <c r="A292" s="59"/>
    </row>
    <row r="293" spans="1:1" x14ac:dyDescent="0.2">
      <c r="A293" s="59"/>
    </row>
    <row r="294" spans="1:1" x14ac:dyDescent="0.2">
      <c r="A294" s="59"/>
    </row>
    <row r="295" spans="1:1" x14ac:dyDescent="0.2">
      <c r="A295" s="59"/>
    </row>
    <row r="296" spans="1:1" x14ac:dyDescent="0.2">
      <c r="A296" s="59"/>
    </row>
    <row r="297" spans="1:1" x14ac:dyDescent="0.2">
      <c r="A297" s="59"/>
    </row>
    <row r="298" spans="1:1" x14ac:dyDescent="0.2">
      <c r="A298" s="59"/>
    </row>
    <row r="299" spans="1:1" x14ac:dyDescent="0.2">
      <c r="A299" s="59"/>
    </row>
    <row r="300" spans="1:1" x14ac:dyDescent="0.2">
      <c r="A300" s="59"/>
    </row>
    <row r="301" spans="1:1" x14ac:dyDescent="0.2">
      <c r="A301" s="59"/>
    </row>
    <row r="302" spans="1:1" x14ac:dyDescent="0.2">
      <c r="A302" s="59"/>
    </row>
    <row r="303" spans="1:1" x14ac:dyDescent="0.2">
      <c r="A303" s="59"/>
    </row>
    <row r="304" spans="1:1" x14ac:dyDescent="0.2">
      <c r="A304" s="59"/>
    </row>
    <row r="305" spans="1:1" x14ac:dyDescent="0.2">
      <c r="A305" s="59"/>
    </row>
    <row r="306" spans="1:1" x14ac:dyDescent="0.2">
      <c r="A306" s="59"/>
    </row>
    <row r="307" spans="1:1" x14ac:dyDescent="0.2">
      <c r="A307" s="59"/>
    </row>
    <row r="308" spans="1:1" x14ac:dyDescent="0.2">
      <c r="A308" s="59"/>
    </row>
    <row r="309" spans="1:1" x14ac:dyDescent="0.2">
      <c r="A309" s="59"/>
    </row>
    <row r="310" spans="1:1" x14ac:dyDescent="0.2">
      <c r="A310" s="59"/>
    </row>
    <row r="311" spans="1:1" x14ac:dyDescent="0.2">
      <c r="A311" s="59"/>
    </row>
    <row r="312" spans="1:1" x14ac:dyDescent="0.2">
      <c r="A312" s="59"/>
    </row>
    <row r="313" spans="1:1" x14ac:dyDescent="0.2">
      <c r="A313" s="59"/>
    </row>
    <row r="314" spans="1:1" x14ac:dyDescent="0.2">
      <c r="A314" s="59"/>
    </row>
    <row r="315" spans="1:1" x14ac:dyDescent="0.2">
      <c r="A315" s="59"/>
    </row>
    <row r="316" spans="1:1" x14ac:dyDescent="0.2">
      <c r="A316" s="59"/>
    </row>
    <row r="317" spans="1:1" x14ac:dyDescent="0.2">
      <c r="A317" s="59"/>
    </row>
    <row r="318" spans="1:1" x14ac:dyDescent="0.2">
      <c r="A318" s="59"/>
    </row>
    <row r="319" spans="1:1" x14ac:dyDescent="0.2">
      <c r="A319" s="59"/>
    </row>
    <row r="320" spans="1:1" x14ac:dyDescent="0.2">
      <c r="A320" s="59"/>
    </row>
    <row r="321" spans="1:1" x14ac:dyDescent="0.2">
      <c r="A321" s="59"/>
    </row>
    <row r="322" spans="1:1" x14ac:dyDescent="0.2">
      <c r="A322" s="59"/>
    </row>
    <row r="323" spans="1:1" x14ac:dyDescent="0.2">
      <c r="A323" s="59"/>
    </row>
    <row r="324" spans="1:1" x14ac:dyDescent="0.2">
      <c r="A324" s="59"/>
    </row>
    <row r="325" spans="1:1" x14ac:dyDescent="0.2">
      <c r="A325" s="59"/>
    </row>
    <row r="326" spans="1:1" x14ac:dyDescent="0.2">
      <c r="A326" s="59"/>
    </row>
    <row r="327" spans="1:1" x14ac:dyDescent="0.2">
      <c r="A327" s="59"/>
    </row>
    <row r="328" spans="1:1" x14ac:dyDescent="0.2">
      <c r="A328" s="59"/>
    </row>
    <row r="329" spans="1:1" x14ac:dyDescent="0.2">
      <c r="A329" s="59"/>
    </row>
    <row r="330" spans="1:1" x14ac:dyDescent="0.2">
      <c r="A330" s="59"/>
    </row>
    <row r="331" spans="1:1" x14ac:dyDescent="0.2">
      <c r="A331" s="59"/>
    </row>
    <row r="332" spans="1:1" x14ac:dyDescent="0.2">
      <c r="A332" s="59"/>
    </row>
    <row r="333" spans="1:1" x14ac:dyDescent="0.2">
      <c r="A333" s="59"/>
    </row>
    <row r="334" spans="1:1" x14ac:dyDescent="0.2">
      <c r="A334" s="59"/>
    </row>
    <row r="335" spans="1:1" x14ac:dyDescent="0.2">
      <c r="A335" s="59"/>
    </row>
    <row r="336" spans="1:1" x14ac:dyDescent="0.2">
      <c r="A336" s="59"/>
    </row>
    <row r="337" spans="1:1" x14ac:dyDescent="0.2">
      <c r="A337" s="59"/>
    </row>
    <row r="338" spans="1:1" x14ac:dyDescent="0.2">
      <c r="A338" s="59"/>
    </row>
    <row r="339" spans="1:1" x14ac:dyDescent="0.2">
      <c r="A339" s="59"/>
    </row>
    <row r="340" spans="1:1" x14ac:dyDescent="0.2">
      <c r="A340" s="59"/>
    </row>
    <row r="341" spans="1:1" x14ac:dyDescent="0.2">
      <c r="A341" s="59"/>
    </row>
    <row r="342" spans="1:1" x14ac:dyDescent="0.2">
      <c r="A342" s="59"/>
    </row>
    <row r="343" spans="1:1" x14ac:dyDescent="0.2">
      <c r="A343" s="59"/>
    </row>
    <row r="344" spans="1:1" x14ac:dyDescent="0.2">
      <c r="A344" s="59"/>
    </row>
    <row r="345" spans="1:1" x14ac:dyDescent="0.2">
      <c r="A345" s="59"/>
    </row>
    <row r="346" spans="1:1" x14ac:dyDescent="0.2">
      <c r="A346" s="59"/>
    </row>
    <row r="347" spans="1:1" x14ac:dyDescent="0.2">
      <c r="A347" s="59"/>
    </row>
    <row r="348" spans="1:1" x14ac:dyDescent="0.2">
      <c r="A348" s="59"/>
    </row>
    <row r="349" spans="1:1" x14ac:dyDescent="0.2">
      <c r="A349" s="59"/>
    </row>
    <row r="350" spans="1:1" x14ac:dyDescent="0.2">
      <c r="A350" s="59"/>
    </row>
    <row r="351" spans="1:1" x14ac:dyDescent="0.2">
      <c r="A351" s="59"/>
    </row>
    <row r="352" spans="1:1" x14ac:dyDescent="0.2">
      <c r="A352" s="59"/>
    </row>
    <row r="353" spans="1:1" x14ac:dyDescent="0.2">
      <c r="A353" s="59"/>
    </row>
    <row r="354" spans="1:1" x14ac:dyDescent="0.2">
      <c r="A354" s="59"/>
    </row>
    <row r="355" spans="1:1" x14ac:dyDescent="0.2">
      <c r="A355" s="59"/>
    </row>
    <row r="356" spans="1:1" x14ac:dyDescent="0.2">
      <c r="A356" s="59"/>
    </row>
    <row r="357" spans="1:1" x14ac:dyDescent="0.2">
      <c r="A357" s="59"/>
    </row>
    <row r="358" spans="1:1" x14ac:dyDescent="0.2">
      <c r="A358" s="59"/>
    </row>
    <row r="359" spans="1:1" x14ac:dyDescent="0.2">
      <c r="A359" s="59"/>
    </row>
    <row r="360" spans="1:1" x14ac:dyDescent="0.2">
      <c r="A360" s="59"/>
    </row>
    <row r="361" spans="1:1" x14ac:dyDescent="0.2">
      <c r="A361" s="59"/>
    </row>
    <row r="362" spans="1:1" x14ac:dyDescent="0.2">
      <c r="A362" s="59"/>
    </row>
    <row r="363" spans="1:1" x14ac:dyDescent="0.2">
      <c r="A363" s="59"/>
    </row>
    <row r="364" spans="1:1" x14ac:dyDescent="0.2">
      <c r="A364" s="59"/>
    </row>
    <row r="365" spans="1:1" x14ac:dyDescent="0.2">
      <c r="A365" s="59"/>
    </row>
    <row r="366" spans="1:1" x14ac:dyDescent="0.2">
      <c r="A366" s="59"/>
    </row>
    <row r="367" spans="1:1" x14ac:dyDescent="0.2">
      <c r="A367" s="59"/>
    </row>
    <row r="368" spans="1:1" x14ac:dyDescent="0.2">
      <c r="A368" s="59"/>
    </row>
    <row r="369" spans="1:1" x14ac:dyDescent="0.2">
      <c r="A369" s="59"/>
    </row>
    <row r="370" spans="1:1" x14ac:dyDescent="0.2">
      <c r="A370" s="59"/>
    </row>
    <row r="371" spans="1:1" x14ac:dyDescent="0.2">
      <c r="A371" s="59"/>
    </row>
    <row r="372" spans="1:1" x14ac:dyDescent="0.2">
      <c r="A372" s="59"/>
    </row>
    <row r="373" spans="1:1" x14ac:dyDescent="0.2">
      <c r="A373" s="59"/>
    </row>
    <row r="374" spans="1:1" x14ac:dyDescent="0.2">
      <c r="A374" s="59"/>
    </row>
    <row r="375" spans="1:1" x14ac:dyDescent="0.2">
      <c r="A375" s="59"/>
    </row>
    <row r="376" spans="1:1" x14ac:dyDescent="0.2">
      <c r="A376" s="59"/>
    </row>
    <row r="377" spans="1:1" x14ac:dyDescent="0.2">
      <c r="A377" s="59"/>
    </row>
    <row r="378" spans="1:1" x14ac:dyDescent="0.2">
      <c r="A378" s="59"/>
    </row>
    <row r="379" spans="1:1" x14ac:dyDescent="0.2">
      <c r="A379" s="59"/>
    </row>
    <row r="380" spans="1:1" x14ac:dyDescent="0.2">
      <c r="A380" s="59"/>
    </row>
    <row r="381" spans="1:1" x14ac:dyDescent="0.2">
      <c r="A381" s="59"/>
    </row>
    <row r="382" spans="1:1" x14ac:dyDescent="0.2">
      <c r="A382" s="59"/>
    </row>
    <row r="383" spans="1:1" x14ac:dyDescent="0.2">
      <c r="A383" s="59"/>
    </row>
    <row r="384" spans="1:1" x14ac:dyDescent="0.2">
      <c r="A384" s="59"/>
    </row>
    <row r="385" spans="1:1" x14ac:dyDescent="0.2">
      <c r="A385" s="59"/>
    </row>
    <row r="386" spans="1:1" x14ac:dyDescent="0.2">
      <c r="A386" s="59"/>
    </row>
    <row r="387" spans="1:1" x14ac:dyDescent="0.2">
      <c r="A387" s="59"/>
    </row>
    <row r="388" spans="1:1" x14ac:dyDescent="0.2">
      <c r="A388" s="59"/>
    </row>
    <row r="389" spans="1:1" x14ac:dyDescent="0.2">
      <c r="A389" s="59"/>
    </row>
    <row r="390" spans="1:1" x14ac:dyDescent="0.2">
      <c r="A390" s="59"/>
    </row>
    <row r="391" spans="1:1" x14ac:dyDescent="0.2">
      <c r="A391" s="59"/>
    </row>
    <row r="392" spans="1:1" x14ac:dyDescent="0.2">
      <c r="A392" s="59"/>
    </row>
    <row r="393" spans="1:1" x14ac:dyDescent="0.2">
      <c r="A393" s="59"/>
    </row>
    <row r="394" spans="1:1" x14ac:dyDescent="0.2">
      <c r="A394" s="59"/>
    </row>
    <row r="395" spans="1:1" x14ac:dyDescent="0.2">
      <c r="A395" s="59"/>
    </row>
    <row r="396" spans="1:1" x14ac:dyDescent="0.2">
      <c r="A396" s="59"/>
    </row>
    <row r="397" spans="1:1" x14ac:dyDescent="0.2">
      <c r="A397" s="59"/>
    </row>
    <row r="398" spans="1:1" x14ac:dyDescent="0.2">
      <c r="A398" s="59"/>
    </row>
    <row r="399" spans="1:1" x14ac:dyDescent="0.2">
      <c r="A399" s="59"/>
    </row>
    <row r="400" spans="1:1" x14ac:dyDescent="0.2">
      <c r="A400" s="59"/>
    </row>
    <row r="401" spans="1:1" x14ac:dyDescent="0.2">
      <c r="A401" s="59"/>
    </row>
    <row r="402" spans="1:1" x14ac:dyDescent="0.2">
      <c r="A402" s="59"/>
    </row>
    <row r="403" spans="1:1" x14ac:dyDescent="0.2">
      <c r="A403" s="59"/>
    </row>
    <row r="404" spans="1:1" x14ac:dyDescent="0.2">
      <c r="A404" s="59"/>
    </row>
    <row r="405" spans="1:1" x14ac:dyDescent="0.2">
      <c r="A405" s="59"/>
    </row>
    <row r="406" spans="1:1" x14ac:dyDescent="0.2">
      <c r="A406" s="59"/>
    </row>
    <row r="407" spans="1:1" x14ac:dyDescent="0.2">
      <c r="A407" s="59"/>
    </row>
    <row r="408" spans="1:1" x14ac:dyDescent="0.2">
      <c r="A408" s="59"/>
    </row>
    <row r="409" spans="1:1" x14ac:dyDescent="0.2">
      <c r="A409" s="59"/>
    </row>
    <row r="410" spans="1:1" x14ac:dyDescent="0.2">
      <c r="A410" s="59"/>
    </row>
    <row r="411" spans="1:1" x14ac:dyDescent="0.2">
      <c r="A411" s="59"/>
    </row>
    <row r="412" spans="1:1" x14ac:dyDescent="0.2">
      <c r="A412" s="59"/>
    </row>
    <row r="413" spans="1:1" x14ac:dyDescent="0.2">
      <c r="A413" s="59"/>
    </row>
    <row r="414" spans="1:1" x14ac:dyDescent="0.2">
      <c r="A414" s="59"/>
    </row>
    <row r="415" spans="1:1" x14ac:dyDescent="0.2">
      <c r="A415" s="59"/>
    </row>
    <row r="416" spans="1:1" x14ac:dyDescent="0.2">
      <c r="A416" s="59"/>
    </row>
    <row r="417" spans="1:1" x14ac:dyDescent="0.2">
      <c r="A417" s="59"/>
    </row>
    <row r="418" spans="1:1" x14ac:dyDescent="0.2">
      <c r="A418" s="59"/>
    </row>
    <row r="419" spans="1:1" x14ac:dyDescent="0.2">
      <c r="A419" s="59"/>
    </row>
    <row r="420" spans="1:1" x14ac:dyDescent="0.2">
      <c r="A420" s="59"/>
    </row>
    <row r="421" spans="1:1" x14ac:dyDescent="0.2">
      <c r="A421" s="59"/>
    </row>
    <row r="422" spans="1:1" x14ac:dyDescent="0.2">
      <c r="A422" s="59"/>
    </row>
    <row r="423" spans="1:1" x14ac:dyDescent="0.2">
      <c r="A423" s="59"/>
    </row>
    <row r="424" spans="1:1" x14ac:dyDescent="0.2">
      <c r="A424" s="59"/>
    </row>
    <row r="425" spans="1:1" x14ac:dyDescent="0.2">
      <c r="A425" s="59"/>
    </row>
    <row r="426" spans="1:1" x14ac:dyDescent="0.2">
      <c r="A426" s="59"/>
    </row>
    <row r="427" spans="1:1" x14ac:dyDescent="0.2">
      <c r="A427" s="59"/>
    </row>
    <row r="428" spans="1:1" x14ac:dyDescent="0.2">
      <c r="A428" s="59"/>
    </row>
    <row r="429" spans="1:1" x14ac:dyDescent="0.2">
      <c r="A429" s="59"/>
    </row>
    <row r="430" spans="1:1" x14ac:dyDescent="0.2">
      <c r="A430" s="59"/>
    </row>
    <row r="431" spans="1:1" x14ac:dyDescent="0.2">
      <c r="A431" s="59"/>
    </row>
    <row r="432" spans="1:1" x14ac:dyDescent="0.2">
      <c r="A432" s="59"/>
    </row>
    <row r="433" spans="1:1" x14ac:dyDescent="0.2">
      <c r="A433" s="59"/>
    </row>
    <row r="434" spans="1:1" x14ac:dyDescent="0.2">
      <c r="A434" s="59"/>
    </row>
    <row r="435" spans="1:1" x14ac:dyDescent="0.2">
      <c r="A435" s="59"/>
    </row>
    <row r="436" spans="1:1" x14ac:dyDescent="0.2">
      <c r="A436" s="59"/>
    </row>
    <row r="437" spans="1:1" x14ac:dyDescent="0.2">
      <c r="A437" s="59"/>
    </row>
    <row r="438" spans="1:1" x14ac:dyDescent="0.2">
      <c r="A438" s="59"/>
    </row>
    <row r="439" spans="1:1" x14ac:dyDescent="0.2">
      <c r="A439" s="59"/>
    </row>
    <row r="440" spans="1:1" x14ac:dyDescent="0.2">
      <c r="A440" s="59"/>
    </row>
    <row r="441" spans="1:1" x14ac:dyDescent="0.2">
      <c r="A441" s="59"/>
    </row>
    <row r="442" spans="1:1" x14ac:dyDescent="0.2">
      <c r="A442" s="59"/>
    </row>
    <row r="443" spans="1:1" x14ac:dyDescent="0.2">
      <c r="A443" s="59"/>
    </row>
    <row r="444" spans="1:1" x14ac:dyDescent="0.2">
      <c r="A444" s="59"/>
    </row>
    <row r="445" spans="1:1" x14ac:dyDescent="0.2">
      <c r="A445" s="59"/>
    </row>
    <row r="446" spans="1:1" x14ac:dyDescent="0.2">
      <c r="A446" s="59"/>
    </row>
    <row r="447" spans="1:1" x14ac:dyDescent="0.2">
      <c r="A447" s="59"/>
    </row>
    <row r="448" spans="1:1" x14ac:dyDescent="0.2">
      <c r="A448" s="59"/>
    </row>
    <row r="449" spans="1:1" x14ac:dyDescent="0.2">
      <c r="A449" s="59"/>
    </row>
    <row r="450" spans="1:1" x14ac:dyDescent="0.2">
      <c r="A450" s="59"/>
    </row>
    <row r="451" spans="1:1" x14ac:dyDescent="0.2">
      <c r="A451" s="59"/>
    </row>
    <row r="452" spans="1:1" x14ac:dyDescent="0.2">
      <c r="A452" s="59"/>
    </row>
    <row r="453" spans="1:1" x14ac:dyDescent="0.2">
      <c r="A453" s="59"/>
    </row>
    <row r="454" spans="1:1" x14ac:dyDescent="0.2">
      <c r="A454" s="59"/>
    </row>
    <row r="455" spans="1:1" x14ac:dyDescent="0.2">
      <c r="A455" s="59"/>
    </row>
    <row r="456" spans="1:1" x14ac:dyDescent="0.2">
      <c r="A456" s="59"/>
    </row>
    <row r="457" spans="1:1" x14ac:dyDescent="0.2">
      <c r="A457" s="59"/>
    </row>
    <row r="458" spans="1:1" x14ac:dyDescent="0.2">
      <c r="A458" s="59"/>
    </row>
    <row r="459" spans="1:1" x14ac:dyDescent="0.2">
      <c r="A459" s="59"/>
    </row>
    <row r="460" spans="1:1" x14ac:dyDescent="0.2">
      <c r="A460" s="59"/>
    </row>
    <row r="461" spans="1:1" x14ac:dyDescent="0.2">
      <c r="A461" s="59"/>
    </row>
    <row r="462" spans="1:1" x14ac:dyDescent="0.2">
      <c r="A462" s="59"/>
    </row>
    <row r="463" spans="1:1" x14ac:dyDescent="0.2">
      <c r="A463" s="59"/>
    </row>
    <row r="464" spans="1:1" x14ac:dyDescent="0.2">
      <c r="A464" s="59"/>
    </row>
    <row r="465" spans="1:1" x14ac:dyDescent="0.2">
      <c r="A465" s="59"/>
    </row>
    <row r="466" spans="1:1" x14ac:dyDescent="0.2">
      <c r="A466" s="59"/>
    </row>
    <row r="467" spans="1:1" x14ac:dyDescent="0.2">
      <c r="A467" s="59"/>
    </row>
    <row r="468" spans="1:1" x14ac:dyDescent="0.2">
      <c r="A468" s="59"/>
    </row>
    <row r="469" spans="1:1" x14ac:dyDescent="0.2">
      <c r="A469" s="59"/>
    </row>
    <row r="470" spans="1:1" x14ac:dyDescent="0.2">
      <c r="A470" s="59"/>
    </row>
    <row r="471" spans="1:1" x14ac:dyDescent="0.2">
      <c r="A471" s="59"/>
    </row>
    <row r="472" spans="1:1" x14ac:dyDescent="0.2">
      <c r="A472" s="59"/>
    </row>
    <row r="473" spans="1:1" x14ac:dyDescent="0.2">
      <c r="A473" s="59"/>
    </row>
    <row r="474" spans="1:1" x14ac:dyDescent="0.2">
      <c r="A474" s="59"/>
    </row>
    <row r="475" spans="1:1" x14ac:dyDescent="0.2">
      <c r="A475" s="59"/>
    </row>
    <row r="476" spans="1:1" x14ac:dyDescent="0.2">
      <c r="A476" s="59"/>
    </row>
    <row r="477" spans="1:1" x14ac:dyDescent="0.2">
      <c r="A477" s="59"/>
    </row>
    <row r="478" spans="1:1" x14ac:dyDescent="0.2">
      <c r="A478" s="59"/>
    </row>
    <row r="479" spans="1:1" x14ac:dyDescent="0.2">
      <c r="A479" s="59"/>
    </row>
    <row r="480" spans="1:1" x14ac:dyDescent="0.2">
      <c r="A480" s="59"/>
    </row>
    <row r="481" spans="1:1" x14ac:dyDescent="0.2">
      <c r="A481" s="59"/>
    </row>
    <row r="482" spans="1:1" x14ac:dyDescent="0.2">
      <c r="A482" s="59"/>
    </row>
    <row r="483" spans="1:1" x14ac:dyDescent="0.2">
      <c r="A483" s="59"/>
    </row>
    <row r="484" spans="1:1" x14ac:dyDescent="0.2">
      <c r="A484" s="59"/>
    </row>
    <row r="485" spans="1:1" x14ac:dyDescent="0.2">
      <c r="A485" s="59"/>
    </row>
    <row r="486" spans="1:1" x14ac:dyDescent="0.2">
      <c r="A486" s="59"/>
    </row>
    <row r="487" spans="1:1" x14ac:dyDescent="0.2">
      <c r="A487" s="59"/>
    </row>
    <row r="488" spans="1:1" x14ac:dyDescent="0.2">
      <c r="A488" s="59"/>
    </row>
    <row r="489" spans="1:1" x14ac:dyDescent="0.2">
      <c r="A489" s="59"/>
    </row>
    <row r="490" spans="1:1" x14ac:dyDescent="0.2">
      <c r="A490" s="59"/>
    </row>
    <row r="491" spans="1:1" x14ac:dyDescent="0.2">
      <c r="A491" s="59"/>
    </row>
    <row r="492" spans="1:1" x14ac:dyDescent="0.2">
      <c r="A492" s="59"/>
    </row>
    <row r="493" spans="1:1" x14ac:dyDescent="0.2">
      <c r="A493" s="59"/>
    </row>
    <row r="494" spans="1:1" x14ac:dyDescent="0.2">
      <c r="A494" s="59"/>
    </row>
    <row r="495" spans="1:1" x14ac:dyDescent="0.2">
      <c r="A495" s="59"/>
    </row>
    <row r="496" spans="1:1" x14ac:dyDescent="0.2">
      <c r="A496" s="59"/>
    </row>
    <row r="497" spans="1:1" x14ac:dyDescent="0.2">
      <c r="A497" s="59"/>
    </row>
    <row r="498" spans="1:1" x14ac:dyDescent="0.2">
      <c r="A498" s="59"/>
    </row>
    <row r="499" spans="1:1" x14ac:dyDescent="0.2">
      <c r="A499" s="59"/>
    </row>
    <row r="500" spans="1:1" x14ac:dyDescent="0.2">
      <c r="A500" s="59"/>
    </row>
    <row r="501" spans="1:1" x14ac:dyDescent="0.2">
      <c r="A501" s="59"/>
    </row>
    <row r="502" spans="1:1" x14ac:dyDescent="0.2">
      <c r="A502" s="59"/>
    </row>
    <row r="503" spans="1:1" x14ac:dyDescent="0.2">
      <c r="A503" s="59"/>
    </row>
    <row r="504" spans="1:1" x14ac:dyDescent="0.2">
      <c r="A504" s="59"/>
    </row>
    <row r="505" spans="1:1" x14ac:dyDescent="0.2">
      <c r="A505" s="59"/>
    </row>
    <row r="506" spans="1:1" x14ac:dyDescent="0.2">
      <c r="A506" s="59"/>
    </row>
    <row r="507" spans="1:1" x14ac:dyDescent="0.2">
      <c r="A507" s="59"/>
    </row>
    <row r="508" spans="1:1" x14ac:dyDescent="0.2">
      <c r="A508" s="59"/>
    </row>
    <row r="509" spans="1:1" x14ac:dyDescent="0.2">
      <c r="A509" s="59"/>
    </row>
    <row r="510" spans="1:1" x14ac:dyDescent="0.2">
      <c r="A510" s="59"/>
    </row>
    <row r="511" spans="1:1" x14ac:dyDescent="0.2">
      <c r="A511" s="59"/>
    </row>
    <row r="512" spans="1:1" x14ac:dyDescent="0.2">
      <c r="A512" s="59"/>
    </row>
    <row r="513" spans="1:1" x14ac:dyDescent="0.2">
      <c r="A513" s="59"/>
    </row>
    <row r="514" spans="1:1" x14ac:dyDescent="0.2">
      <c r="A514" s="59"/>
    </row>
    <row r="515" spans="1:1" x14ac:dyDescent="0.2">
      <c r="A515" s="59"/>
    </row>
    <row r="516" spans="1:1" x14ac:dyDescent="0.2">
      <c r="A516" s="59"/>
    </row>
    <row r="517" spans="1:1" x14ac:dyDescent="0.2">
      <c r="A517" s="59"/>
    </row>
    <row r="518" spans="1:1" x14ac:dyDescent="0.2">
      <c r="A518" s="59"/>
    </row>
    <row r="519" spans="1:1" x14ac:dyDescent="0.2">
      <c r="A519" s="59"/>
    </row>
    <row r="520" spans="1:1" x14ac:dyDescent="0.2">
      <c r="A520" s="59"/>
    </row>
    <row r="521" spans="1:1" x14ac:dyDescent="0.2">
      <c r="A521" s="59"/>
    </row>
    <row r="522" spans="1:1" x14ac:dyDescent="0.2">
      <c r="A522" s="59"/>
    </row>
    <row r="523" spans="1:1" x14ac:dyDescent="0.2">
      <c r="A523" s="59"/>
    </row>
    <row r="524" spans="1:1" x14ac:dyDescent="0.2">
      <c r="A524" s="59"/>
    </row>
    <row r="525" spans="1:1" x14ac:dyDescent="0.2">
      <c r="A525" s="59"/>
    </row>
    <row r="526" spans="1:1" x14ac:dyDescent="0.2">
      <c r="A526" s="59"/>
    </row>
    <row r="527" spans="1:1" x14ac:dyDescent="0.2">
      <c r="A527" s="59"/>
    </row>
    <row r="528" spans="1:1" x14ac:dyDescent="0.2">
      <c r="A528" s="59"/>
    </row>
    <row r="529" spans="1:1" x14ac:dyDescent="0.2">
      <c r="A529" s="59"/>
    </row>
    <row r="530" spans="1:1" x14ac:dyDescent="0.2">
      <c r="A530" s="59"/>
    </row>
    <row r="531" spans="1:1" x14ac:dyDescent="0.2">
      <c r="A531" s="59"/>
    </row>
    <row r="532" spans="1:1" x14ac:dyDescent="0.2">
      <c r="A532" s="59"/>
    </row>
    <row r="533" spans="1:1" x14ac:dyDescent="0.2">
      <c r="A533" s="59"/>
    </row>
    <row r="534" spans="1:1" x14ac:dyDescent="0.2">
      <c r="A534" s="59"/>
    </row>
    <row r="535" spans="1:1" x14ac:dyDescent="0.2">
      <c r="A535" s="59"/>
    </row>
    <row r="536" spans="1:1" x14ac:dyDescent="0.2">
      <c r="A536" s="59"/>
    </row>
    <row r="537" spans="1:1" x14ac:dyDescent="0.2">
      <c r="A537" s="59"/>
    </row>
    <row r="538" spans="1:1" x14ac:dyDescent="0.2">
      <c r="A538" s="59"/>
    </row>
    <row r="539" spans="1:1" x14ac:dyDescent="0.2">
      <c r="A539" s="59"/>
    </row>
    <row r="540" spans="1:1" x14ac:dyDescent="0.2">
      <c r="A540" s="59"/>
    </row>
    <row r="541" spans="1:1" x14ac:dyDescent="0.2">
      <c r="A541" s="59"/>
    </row>
    <row r="542" spans="1:1" x14ac:dyDescent="0.2">
      <c r="A542" s="59"/>
    </row>
    <row r="543" spans="1:1" x14ac:dyDescent="0.2">
      <c r="A543" s="59"/>
    </row>
    <row r="544" spans="1:1" x14ac:dyDescent="0.2">
      <c r="A544" s="59"/>
    </row>
    <row r="545" spans="1:1" x14ac:dyDescent="0.2">
      <c r="A545" s="59"/>
    </row>
    <row r="546" spans="1:1" x14ac:dyDescent="0.2">
      <c r="A546" s="59"/>
    </row>
    <row r="547" spans="1:1" x14ac:dyDescent="0.2">
      <c r="A547" s="59"/>
    </row>
    <row r="548" spans="1:1" x14ac:dyDescent="0.2">
      <c r="A548" s="59"/>
    </row>
    <row r="549" spans="1:1" x14ac:dyDescent="0.2">
      <c r="A549" s="59"/>
    </row>
    <row r="550" spans="1:1" x14ac:dyDescent="0.2">
      <c r="A550" s="59"/>
    </row>
    <row r="551" spans="1:1" x14ac:dyDescent="0.2">
      <c r="A551" s="59"/>
    </row>
    <row r="552" spans="1:1" x14ac:dyDescent="0.2">
      <c r="A552" s="59"/>
    </row>
    <row r="553" spans="1:1" x14ac:dyDescent="0.2">
      <c r="A553" s="59"/>
    </row>
    <row r="554" spans="1:1" x14ac:dyDescent="0.2">
      <c r="A554" s="59"/>
    </row>
    <row r="555" spans="1:1" x14ac:dyDescent="0.2">
      <c r="A555" s="59"/>
    </row>
    <row r="556" spans="1:1" x14ac:dyDescent="0.2">
      <c r="A556" s="59"/>
    </row>
    <row r="557" spans="1:1" x14ac:dyDescent="0.2">
      <c r="A557" s="59"/>
    </row>
    <row r="558" spans="1:1" x14ac:dyDescent="0.2">
      <c r="A558" s="59"/>
    </row>
    <row r="559" spans="1:1" x14ac:dyDescent="0.2">
      <c r="A559" s="59"/>
    </row>
    <row r="560" spans="1:1" x14ac:dyDescent="0.2">
      <c r="A560" s="59"/>
    </row>
    <row r="561" spans="1:1" x14ac:dyDescent="0.2">
      <c r="A561" s="59"/>
    </row>
    <row r="562" spans="1:1" x14ac:dyDescent="0.2">
      <c r="A562" s="59"/>
    </row>
    <row r="563" spans="1:1" x14ac:dyDescent="0.2">
      <c r="A563" s="59"/>
    </row>
    <row r="564" spans="1:1" x14ac:dyDescent="0.2">
      <c r="A564" s="59"/>
    </row>
    <row r="565" spans="1:1" x14ac:dyDescent="0.2">
      <c r="A565" s="59"/>
    </row>
    <row r="566" spans="1:1" x14ac:dyDescent="0.2">
      <c r="A566" s="59"/>
    </row>
    <row r="567" spans="1:1" x14ac:dyDescent="0.2">
      <c r="A567" s="59"/>
    </row>
    <row r="568" spans="1:1" x14ac:dyDescent="0.2">
      <c r="A568" s="59"/>
    </row>
    <row r="569" spans="1:1" x14ac:dyDescent="0.2">
      <c r="A569" s="59"/>
    </row>
    <row r="570" spans="1:1" x14ac:dyDescent="0.2">
      <c r="A570" s="59"/>
    </row>
    <row r="571" spans="1:1" x14ac:dyDescent="0.2">
      <c r="A571" s="59"/>
    </row>
    <row r="572" spans="1:1" x14ac:dyDescent="0.2">
      <c r="A572" s="59"/>
    </row>
    <row r="573" spans="1:1" x14ac:dyDescent="0.2">
      <c r="A573" s="59"/>
    </row>
    <row r="574" spans="1:1" x14ac:dyDescent="0.2">
      <c r="A574" s="59"/>
    </row>
    <row r="575" spans="1:1" x14ac:dyDescent="0.2">
      <c r="A575" s="59"/>
    </row>
    <row r="576" spans="1:1" x14ac:dyDescent="0.2">
      <c r="A576" s="59"/>
    </row>
    <row r="577" spans="1:1" x14ac:dyDescent="0.2">
      <c r="A577" s="59"/>
    </row>
    <row r="578" spans="1:1" x14ac:dyDescent="0.2">
      <c r="A578" s="59"/>
    </row>
    <row r="579" spans="1:1" x14ac:dyDescent="0.2">
      <c r="A579" s="59"/>
    </row>
    <row r="580" spans="1:1" x14ac:dyDescent="0.2">
      <c r="A580" s="59"/>
    </row>
    <row r="581" spans="1:1" x14ac:dyDescent="0.2">
      <c r="A581" s="59"/>
    </row>
    <row r="582" spans="1:1" x14ac:dyDescent="0.2">
      <c r="A582" s="59"/>
    </row>
    <row r="583" spans="1:1" x14ac:dyDescent="0.2">
      <c r="A583" s="59"/>
    </row>
    <row r="584" spans="1:1" x14ac:dyDescent="0.2">
      <c r="A584" s="59"/>
    </row>
    <row r="585" spans="1:1" x14ac:dyDescent="0.2">
      <c r="A585" s="59"/>
    </row>
    <row r="586" spans="1:1" x14ac:dyDescent="0.2">
      <c r="A586" s="59"/>
    </row>
    <row r="587" spans="1:1" x14ac:dyDescent="0.2">
      <c r="A587" s="59"/>
    </row>
    <row r="588" spans="1:1" x14ac:dyDescent="0.2">
      <c r="A588" s="59"/>
    </row>
    <row r="589" spans="1:1" x14ac:dyDescent="0.2">
      <c r="A589" s="59"/>
    </row>
    <row r="590" spans="1:1" x14ac:dyDescent="0.2">
      <c r="A590" s="59"/>
    </row>
    <row r="591" spans="1:1" x14ac:dyDescent="0.2">
      <c r="A591" s="59"/>
    </row>
    <row r="592" spans="1:1" x14ac:dyDescent="0.2">
      <c r="A592" s="59"/>
    </row>
    <row r="593" spans="1:1" x14ac:dyDescent="0.2">
      <c r="A593" s="59"/>
    </row>
    <row r="594" spans="1:1" x14ac:dyDescent="0.2">
      <c r="A594" s="59"/>
    </row>
    <row r="595" spans="1:1" x14ac:dyDescent="0.2">
      <c r="A595" s="59"/>
    </row>
    <row r="596" spans="1:1" x14ac:dyDescent="0.2">
      <c r="A596" s="59"/>
    </row>
    <row r="597" spans="1:1" x14ac:dyDescent="0.2">
      <c r="A597" s="59"/>
    </row>
    <row r="598" spans="1:1" x14ac:dyDescent="0.2">
      <c r="A598" s="59"/>
    </row>
    <row r="599" spans="1:1" x14ac:dyDescent="0.2">
      <c r="A599" s="59"/>
    </row>
    <row r="600" spans="1:1" x14ac:dyDescent="0.2">
      <c r="A600" s="59"/>
    </row>
    <row r="601" spans="1:1" x14ac:dyDescent="0.2">
      <c r="A601" s="59"/>
    </row>
    <row r="602" spans="1:1" x14ac:dyDescent="0.2">
      <c r="A602" s="59"/>
    </row>
    <row r="603" spans="1:1" x14ac:dyDescent="0.2">
      <c r="A603" s="59"/>
    </row>
    <row r="604" spans="1:1" x14ac:dyDescent="0.2">
      <c r="A604" s="59"/>
    </row>
    <row r="605" spans="1:1" x14ac:dyDescent="0.2">
      <c r="A605" s="59"/>
    </row>
    <row r="606" spans="1:1" x14ac:dyDescent="0.2">
      <c r="A606" s="59"/>
    </row>
    <row r="607" spans="1:1" x14ac:dyDescent="0.2">
      <c r="A607" s="59"/>
    </row>
    <row r="608" spans="1:1" x14ac:dyDescent="0.2">
      <c r="A608" s="59"/>
    </row>
    <row r="609" spans="1:1" x14ac:dyDescent="0.2">
      <c r="A609" s="59"/>
    </row>
    <row r="610" spans="1:1" x14ac:dyDescent="0.2">
      <c r="A610" s="59"/>
    </row>
    <row r="611" spans="1:1" x14ac:dyDescent="0.2">
      <c r="A611" s="59"/>
    </row>
    <row r="612" spans="1:1" x14ac:dyDescent="0.2">
      <c r="A612" s="59"/>
    </row>
    <row r="613" spans="1:1" x14ac:dyDescent="0.2">
      <c r="A613" s="59"/>
    </row>
    <row r="614" spans="1:1" x14ac:dyDescent="0.2">
      <c r="A614" s="59"/>
    </row>
    <row r="615" spans="1:1" x14ac:dyDescent="0.2">
      <c r="A615" s="59"/>
    </row>
    <row r="616" spans="1:1" x14ac:dyDescent="0.2">
      <c r="A616" s="59"/>
    </row>
    <row r="617" spans="1:1" x14ac:dyDescent="0.2">
      <c r="A617" s="59"/>
    </row>
    <row r="618" spans="1:1" x14ac:dyDescent="0.2">
      <c r="A618" s="59"/>
    </row>
    <row r="619" spans="1:1" x14ac:dyDescent="0.2">
      <c r="A619" s="59"/>
    </row>
    <row r="620" spans="1:1" x14ac:dyDescent="0.2">
      <c r="A620" s="59"/>
    </row>
    <row r="621" spans="1:1" x14ac:dyDescent="0.2">
      <c r="A621" s="59"/>
    </row>
    <row r="622" spans="1:1" x14ac:dyDescent="0.2">
      <c r="A622" s="59"/>
    </row>
    <row r="623" spans="1:1" x14ac:dyDescent="0.2">
      <c r="A623" s="59"/>
    </row>
    <row r="624" spans="1:1" x14ac:dyDescent="0.2">
      <c r="A624" s="59"/>
    </row>
    <row r="625" spans="1:1" x14ac:dyDescent="0.2">
      <c r="A625" s="59"/>
    </row>
    <row r="626" spans="1:1" x14ac:dyDescent="0.2">
      <c r="A626" s="59"/>
    </row>
    <row r="627" spans="1:1" x14ac:dyDescent="0.2">
      <c r="A627" s="59"/>
    </row>
    <row r="628" spans="1:1" x14ac:dyDescent="0.2">
      <c r="A628" s="59"/>
    </row>
    <row r="629" spans="1:1" x14ac:dyDescent="0.2">
      <c r="A629" s="59"/>
    </row>
    <row r="630" spans="1:1" x14ac:dyDescent="0.2">
      <c r="A630" s="59"/>
    </row>
    <row r="631" spans="1:1" x14ac:dyDescent="0.2">
      <c r="A631" s="59"/>
    </row>
    <row r="632" spans="1:1" x14ac:dyDescent="0.2">
      <c r="A632" s="59"/>
    </row>
    <row r="633" spans="1:1" x14ac:dyDescent="0.2">
      <c r="A633" s="59"/>
    </row>
    <row r="634" spans="1:1" x14ac:dyDescent="0.2">
      <c r="A634" s="59"/>
    </row>
    <row r="635" spans="1:1" x14ac:dyDescent="0.2">
      <c r="A635" s="59"/>
    </row>
    <row r="636" spans="1:1" x14ac:dyDescent="0.2">
      <c r="A636" s="59"/>
    </row>
    <row r="637" spans="1:1" x14ac:dyDescent="0.2">
      <c r="A637" s="59"/>
    </row>
    <row r="638" spans="1:1" x14ac:dyDescent="0.2">
      <c r="A638" s="59"/>
    </row>
    <row r="639" spans="1:1" x14ac:dyDescent="0.2">
      <c r="A639" s="59"/>
    </row>
    <row r="640" spans="1:1" x14ac:dyDescent="0.2">
      <c r="A640" s="59"/>
    </row>
    <row r="641" spans="1:1" x14ac:dyDescent="0.2">
      <c r="A641" s="59"/>
    </row>
    <row r="642" spans="1:1" x14ac:dyDescent="0.2">
      <c r="A642" s="59"/>
    </row>
    <row r="643" spans="1:1" x14ac:dyDescent="0.2">
      <c r="A643" s="59"/>
    </row>
    <row r="644" spans="1:1" x14ac:dyDescent="0.2">
      <c r="A644" s="59"/>
    </row>
    <row r="645" spans="1:1" x14ac:dyDescent="0.2">
      <c r="A645" s="59"/>
    </row>
    <row r="646" spans="1:1" x14ac:dyDescent="0.2">
      <c r="A646" s="59"/>
    </row>
    <row r="647" spans="1:1" x14ac:dyDescent="0.2">
      <c r="A647" s="59"/>
    </row>
    <row r="648" spans="1:1" x14ac:dyDescent="0.2">
      <c r="A648" s="59"/>
    </row>
    <row r="649" spans="1:1" x14ac:dyDescent="0.2">
      <c r="A649" s="59"/>
    </row>
    <row r="650" spans="1:1" x14ac:dyDescent="0.2">
      <c r="A650" s="59"/>
    </row>
    <row r="651" spans="1:1" x14ac:dyDescent="0.2">
      <c r="A651" s="59"/>
    </row>
    <row r="652" spans="1:1" x14ac:dyDescent="0.2">
      <c r="A652" s="59"/>
    </row>
    <row r="653" spans="1:1" x14ac:dyDescent="0.2">
      <c r="A653" s="59"/>
    </row>
    <row r="654" spans="1:1" x14ac:dyDescent="0.2">
      <c r="A654" s="59"/>
    </row>
    <row r="655" spans="1:1" x14ac:dyDescent="0.2">
      <c r="A655" s="59"/>
    </row>
    <row r="656" spans="1:1" x14ac:dyDescent="0.2">
      <c r="A656" s="59"/>
    </row>
    <row r="657" spans="1:1" x14ac:dyDescent="0.2">
      <c r="A657" s="59"/>
    </row>
    <row r="658" spans="1:1" x14ac:dyDescent="0.2">
      <c r="A658" s="59"/>
    </row>
    <row r="659" spans="1:1" x14ac:dyDescent="0.2">
      <c r="A659" s="59"/>
    </row>
    <row r="660" spans="1:1" x14ac:dyDescent="0.2">
      <c r="A660" s="59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5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696"/>
  <sheetViews>
    <sheetView workbookViewId="0">
      <selection activeCell="B59" sqref="B59"/>
    </sheetView>
  </sheetViews>
  <sheetFormatPr defaultRowHeight="12.75" x14ac:dyDescent="0.2"/>
  <cols>
    <col min="1" max="1" width="17.85546875" style="51" customWidth="1"/>
    <col min="2" max="2" width="5.7109375" style="51" bestFit="1" customWidth="1"/>
    <col min="3" max="3" width="4.85546875" style="51" bestFit="1" customWidth="1"/>
    <col min="4" max="6" width="5.28515625" style="51" customWidth="1"/>
    <col min="7" max="7" width="6.28515625" style="51" customWidth="1"/>
    <col min="8" max="8" width="5.7109375" style="51" bestFit="1" customWidth="1"/>
    <col min="9" max="9" width="5.7109375" style="51" customWidth="1"/>
    <col min="10" max="10" width="5.140625" style="51" customWidth="1"/>
    <col min="11" max="13" width="5.28515625" style="51" customWidth="1"/>
    <col min="14" max="23" width="6.7109375" style="51" customWidth="1"/>
    <col min="24" max="16384" width="9.140625" style="51"/>
  </cols>
  <sheetData>
    <row r="1" spans="1:14" ht="14.25" x14ac:dyDescent="0.2">
      <c r="A1" s="237" t="s">
        <v>107</v>
      </c>
      <c r="B1" s="237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4" ht="14.25" x14ac:dyDescent="0.2">
      <c r="A2" s="217" t="s">
        <v>361</v>
      </c>
      <c r="B2" s="239"/>
      <c r="C2" s="239"/>
      <c r="D2" s="239"/>
      <c r="E2" s="239"/>
      <c r="F2" s="239"/>
      <c r="G2" s="239"/>
      <c r="H2" s="239"/>
      <c r="I2" s="239"/>
      <c r="J2" s="207" t="s">
        <v>101</v>
      </c>
      <c r="K2" s="240"/>
      <c r="L2" s="238" t="s">
        <v>139</v>
      </c>
      <c r="M2" s="240"/>
      <c r="N2" s="240"/>
    </row>
    <row r="3" spans="1:14" x14ac:dyDescent="0.2">
      <c r="A3" s="241"/>
      <c r="B3" s="213" t="s">
        <v>108</v>
      </c>
      <c r="C3" s="208" t="s">
        <v>109</v>
      </c>
      <c r="D3" s="213" t="s">
        <v>110</v>
      </c>
      <c r="E3" s="208" t="s">
        <v>111</v>
      </c>
      <c r="F3" s="213" t="s">
        <v>112</v>
      </c>
      <c r="G3" s="213" t="s">
        <v>328</v>
      </c>
      <c r="H3" s="208" t="s">
        <v>329</v>
      </c>
      <c r="I3" s="208" t="s">
        <v>336</v>
      </c>
      <c r="J3" s="213" t="s">
        <v>113</v>
      </c>
      <c r="K3" s="213" t="s">
        <v>114</v>
      </c>
      <c r="L3" s="208" t="s">
        <v>115</v>
      </c>
      <c r="M3" s="213" t="s">
        <v>116</v>
      </c>
      <c r="N3" s="238"/>
    </row>
    <row r="4" spans="1:14" x14ac:dyDescent="0.2">
      <c r="A4" s="218" t="s">
        <v>6</v>
      </c>
      <c r="B4" s="219">
        <v>27</v>
      </c>
      <c r="C4" s="220">
        <v>3</v>
      </c>
      <c r="D4" s="221">
        <v>87</v>
      </c>
      <c r="E4" s="219">
        <v>1458</v>
      </c>
      <c r="F4" s="219">
        <v>48</v>
      </c>
      <c r="G4" s="220">
        <v>47587</v>
      </c>
      <c r="H4" s="221">
        <v>11836</v>
      </c>
      <c r="I4" s="220">
        <v>257</v>
      </c>
      <c r="J4" s="219">
        <v>2823</v>
      </c>
      <c r="K4" s="219">
        <v>54</v>
      </c>
      <c r="L4" s="220">
        <v>11</v>
      </c>
      <c r="M4" s="219">
        <v>3520</v>
      </c>
      <c r="N4" s="258"/>
    </row>
    <row r="5" spans="1:14" x14ac:dyDescent="0.2">
      <c r="A5" s="222" t="s">
        <v>7</v>
      </c>
      <c r="B5" s="223">
        <v>0</v>
      </c>
      <c r="C5" s="224">
        <v>0</v>
      </c>
      <c r="D5" s="224">
        <v>1</v>
      </c>
      <c r="E5" s="223">
        <v>32</v>
      </c>
      <c r="F5" s="223">
        <v>0</v>
      </c>
      <c r="G5" s="224">
        <v>48</v>
      </c>
      <c r="H5" s="224">
        <v>56</v>
      </c>
      <c r="I5" s="224">
        <v>4</v>
      </c>
      <c r="J5" s="223">
        <v>25</v>
      </c>
      <c r="K5" s="223">
        <v>1</v>
      </c>
      <c r="L5" s="224">
        <v>0</v>
      </c>
      <c r="M5" s="223">
        <v>5</v>
      </c>
      <c r="N5" s="206"/>
    </row>
    <row r="6" spans="1:14" x14ac:dyDescent="0.2">
      <c r="A6" s="215" t="s">
        <v>8</v>
      </c>
      <c r="B6" s="225">
        <v>0</v>
      </c>
      <c r="C6" s="226">
        <v>0</v>
      </c>
      <c r="D6" s="226">
        <v>0</v>
      </c>
      <c r="E6" s="225">
        <v>0</v>
      </c>
      <c r="F6" s="225">
        <v>0</v>
      </c>
      <c r="G6" s="226">
        <v>0</v>
      </c>
      <c r="H6" s="226">
        <v>0</v>
      </c>
      <c r="I6" s="226">
        <v>0</v>
      </c>
      <c r="J6" s="225">
        <v>1</v>
      </c>
      <c r="K6" s="225">
        <v>0</v>
      </c>
      <c r="L6" s="226">
        <v>0</v>
      </c>
      <c r="M6" s="225">
        <v>0</v>
      </c>
      <c r="N6" s="206"/>
    </row>
    <row r="7" spans="1:14" x14ac:dyDescent="0.2">
      <c r="A7" s="215" t="s">
        <v>9</v>
      </c>
      <c r="B7" s="225">
        <v>0</v>
      </c>
      <c r="C7" s="226">
        <v>0</v>
      </c>
      <c r="D7" s="226">
        <v>0</v>
      </c>
      <c r="E7" s="225">
        <v>4</v>
      </c>
      <c r="F7" s="225">
        <v>0</v>
      </c>
      <c r="G7" s="226">
        <v>1</v>
      </c>
      <c r="H7" s="226">
        <v>1</v>
      </c>
      <c r="I7" s="226">
        <v>1</v>
      </c>
      <c r="J7" s="225">
        <v>3</v>
      </c>
      <c r="K7" s="225">
        <v>0</v>
      </c>
      <c r="L7" s="226">
        <v>0</v>
      </c>
      <c r="M7" s="225">
        <v>0</v>
      </c>
      <c r="N7" s="206"/>
    </row>
    <row r="8" spans="1:14" x14ac:dyDescent="0.2">
      <c r="A8" s="215" t="s">
        <v>10</v>
      </c>
      <c r="B8" s="225">
        <v>0</v>
      </c>
      <c r="C8" s="226">
        <v>0</v>
      </c>
      <c r="D8" s="226">
        <v>0</v>
      </c>
      <c r="E8" s="225">
        <v>0</v>
      </c>
      <c r="F8" s="225">
        <v>0</v>
      </c>
      <c r="G8" s="226">
        <v>0</v>
      </c>
      <c r="H8" s="226">
        <v>1</v>
      </c>
      <c r="I8" s="226">
        <v>0</v>
      </c>
      <c r="J8" s="225">
        <v>1</v>
      </c>
      <c r="K8" s="225">
        <v>0</v>
      </c>
      <c r="L8" s="226">
        <v>0</v>
      </c>
      <c r="M8" s="225">
        <v>0</v>
      </c>
      <c r="N8" s="206"/>
    </row>
    <row r="9" spans="1:14" x14ac:dyDescent="0.2">
      <c r="A9" s="215" t="s">
        <v>11</v>
      </c>
      <c r="B9" s="225">
        <v>0</v>
      </c>
      <c r="C9" s="226">
        <v>0</v>
      </c>
      <c r="D9" s="226">
        <v>0</v>
      </c>
      <c r="E9" s="225">
        <v>8</v>
      </c>
      <c r="F9" s="225">
        <v>0</v>
      </c>
      <c r="G9" s="226">
        <v>2</v>
      </c>
      <c r="H9" s="226">
        <v>2</v>
      </c>
      <c r="I9" s="226">
        <v>2</v>
      </c>
      <c r="J9" s="225">
        <v>4</v>
      </c>
      <c r="K9" s="225">
        <v>0</v>
      </c>
      <c r="L9" s="226">
        <v>0</v>
      </c>
      <c r="M9" s="225">
        <v>0</v>
      </c>
      <c r="N9" s="206"/>
    </row>
    <row r="10" spans="1:14" x14ac:dyDescent="0.2">
      <c r="A10" s="215" t="s">
        <v>12</v>
      </c>
      <c r="B10" s="225">
        <v>0</v>
      </c>
      <c r="C10" s="226">
        <v>0</v>
      </c>
      <c r="D10" s="226">
        <v>1</v>
      </c>
      <c r="E10" s="225">
        <v>9</v>
      </c>
      <c r="F10" s="225">
        <v>0</v>
      </c>
      <c r="G10" s="226">
        <v>6</v>
      </c>
      <c r="H10" s="226">
        <v>0</v>
      </c>
      <c r="I10" s="226">
        <v>0</v>
      </c>
      <c r="J10" s="225">
        <v>12</v>
      </c>
      <c r="K10" s="225">
        <v>1</v>
      </c>
      <c r="L10" s="226">
        <v>0</v>
      </c>
      <c r="M10" s="225">
        <v>0</v>
      </c>
      <c r="N10" s="206"/>
    </row>
    <row r="11" spans="1:14" x14ac:dyDescent="0.2">
      <c r="A11" s="215" t="s">
        <v>13</v>
      </c>
      <c r="B11" s="225">
        <v>0</v>
      </c>
      <c r="C11" s="226">
        <v>0</v>
      </c>
      <c r="D11" s="226">
        <v>0</v>
      </c>
      <c r="E11" s="225">
        <v>7</v>
      </c>
      <c r="F11" s="225">
        <v>0</v>
      </c>
      <c r="G11" s="226">
        <v>0</v>
      </c>
      <c r="H11" s="226">
        <v>28</v>
      </c>
      <c r="I11" s="226">
        <v>0</v>
      </c>
      <c r="J11" s="225">
        <v>3</v>
      </c>
      <c r="K11" s="225">
        <v>0</v>
      </c>
      <c r="L11" s="226">
        <v>0</v>
      </c>
      <c r="M11" s="225">
        <v>1</v>
      </c>
      <c r="N11" s="206"/>
    </row>
    <row r="12" spans="1:14" x14ac:dyDescent="0.2">
      <c r="A12" s="215" t="s">
        <v>14</v>
      </c>
      <c r="B12" s="225">
        <v>0</v>
      </c>
      <c r="C12" s="226">
        <v>0</v>
      </c>
      <c r="D12" s="226">
        <v>0</v>
      </c>
      <c r="E12" s="225">
        <v>2</v>
      </c>
      <c r="F12" s="225">
        <v>0</v>
      </c>
      <c r="G12" s="226">
        <v>37</v>
      </c>
      <c r="H12" s="226">
        <v>16</v>
      </c>
      <c r="I12" s="226">
        <v>1</v>
      </c>
      <c r="J12" s="225">
        <v>0</v>
      </c>
      <c r="K12" s="225">
        <v>0</v>
      </c>
      <c r="L12" s="226">
        <v>0</v>
      </c>
      <c r="M12" s="225">
        <v>4</v>
      </c>
      <c r="N12" s="206"/>
    </row>
    <row r="13" spans="1:14" x14ac:dyDescent="0.2">
      <c r="A13" s="215" t="s">
        <v>15</v>
      </c>
      <c r="B13" s="225">
        <v>0</v>
      </c>
      <c r="C13" s="226">
        <v>0</v>
      </c>
      <c r="D13" s="226">
        <v>0</v>
      </c>
      <c r="E13" s="225">
        <v>2</v>
      </c>
      <c r="F13" s="225">
        <v>0</v>
      </c>
      <c r="G13" s="226">
        <v>2</v>
      </c>
      <c r="H13" s="226">
        <v>8</v>
      </c>
      <c r="I13" s="226">
        <v>0</v>
      </c>
      <c r="J13" s="225">
        <v>1</v>
      </c>
      <c r="K13" s="225">
        <v>0</v>
      </c>
      <c r="L13" s="226">
        <v>0</v>
      </c>
      <c r="M13" s="225">
        <v>0</v>
      </c>
      <c r="N13" s="206"/>
    </row>
    <row r="14" spans="1:14" x14ac:dyDescent="0.2">
      <c r="A14" s="227" t="s">
        <v>16</v>
      </c>
      <c r="B14" s="223">
        <v>1</v>
      </c>
      <c r="C14" s="228">
        <v>0</v>
      </c>
      <c r="D14" s="228">
        <v>1</v>
      </c>
      <c r="E14" s="223">
        <v>55</v>
      </c>
      <c r="F14" s="223">
        <v>1</v>
      </c>
      <c r="G14" s="228">
        <v>637</v>
      </c>
      <c r="H14" s="228">
        <v>152</v>
      </c>
      <c r="I14" s="228">
        <v>2</v>
      </c>
      <c r="J14" s="223">
        <v>139</v>
      </c>
      <c r="K14" s="223">
        <v>1</v>
      </c>
      <c r="L14" s="228">
        <v>1</v>
      </c>
      <c r="M14" s="223">
        <v>22</v>
      </c>
      <c r="N14" s="206"/>
    </row>
    <row r="15" spans="1:14" x14ac:dyDescent="0.2">
      <c r="A15" s="215" t="s">
        <v>17</v>
      </c>
      <c r="B15" s="225">
        <v>0</v>
      </c>
      <c r="C15" s="226">
        <v>0</v>
      </c>
      <c r="D15" s="226">
        <v>0</v>
      </c>
      <c r="E15" s="225">
        <v>10</v>
      </c>
      <c r="F15" s="225">
        <v>0</v>
      </c>
      <c r="G15" s="226">
        <v>315</v>
      </c>
      <c r="H15" s="226">
        <v>33</v>
      </c>
      <c r="I15" s="226">
        <v>1</v>
      </c>
      <c r="J15" s="225">
        <v>35</v>
      </c>
      <c r="K15" s="225">
        <v>1</v>
      </c>
      <c r="L15" s="226">
        <v>0</v>
      </c>
      <c r="M15" s="225">
        <v>12</v>
      </c>
      <c r="N15" s="206"/>
    </row>
    <row r="16" spans="1:14" x14ac:dyDescent="0.2">
      <c r="A16" s="215" t="s">
        <v>18</v>
      </c>
      <c r="B16" s="225">
        <v>1</v>
      </c>
      <c r="C16" s="226">
        <v>0</v>
      </c>
      <c r="D16" s="226">
        <v>0</v>
      </c>
      <c r="E16" s="225">
        <v>12</v>
      </c>
      <c r="F16" s="225">
        <v>0</v>
      </c>
      <c r="G16" s="226">
        <v>4</v>
      </c>
      <c r="H16" s="226">
        <v>23</v>
      </c>
      <c r="I16" s="226">
        <v>0</v>
      </c>
      <c r="J16" s="225">
        <v>17</v>
      </c>
      <c r="K16" s="225">
        <v>0</v>
      </c>
      <c r="L16" s="226">
        <v>0</v>
      </c>
      <c r="M16" s="225">
        <v>2</v>
      </c>
      <c r="N16" s="206"/>
    </row>
    <row r="17" spans="1:13" x14ac:dyDescent="0.2">
      <c r="A17" s="215" t="s">
        <v>19</v>
      </c>
      <c r="B17" s="225">
        <v>0</v>
      </c>
      <c r="C17" s="226">
        <v>0</v>
      </c>
      <c r="D17" s="226">
        <v>0</v>
      </c>
      <c r="E17" s="225">
        <v>7</v>
      </c>
      <c r="F17" s="225">
        <v>0</v>
      </c>
      <c r="G17" s="226">
        <v>28</v>
      </c>
      <c r="H17" s="226">
        <v>12</v>
      </c>
      <c r="I17" s="226">
        <v>0</v>
      </c>
      <c r="J17" s="225">
        <v>20</v>
      </c>
      <c r="K17" s="225">
        <v>0</v>
      </c>
      <c r="L17" s="226">
        <v>1</v>
      </c>
      <c r="M17" s="225">
        <v>0</v>
      </c>
    </row>
    <row r="18" spans="1:13" x14ac:dyDescent="0.2">
      <c r="A18" s="215" t="s">
        <v>20</v>
      </c>
      <c r="B18" s="225">
        <v>0</v>
      </c>
      <c r="C18" s="226">
        <v>0</v>
      </c>
      <c r="D18" s="226">
        <v>1</v>
      </c>
      <c r="E18" s="225">
        <v>6</v>
      </c>
      <c r="F18" s="225">
        <v>0</v>
      </c>
      <c r="G18" s="226">
        <v>21</v>
      </c>
      <c r="H18" s="226">
        <v>27</v>
      </c>
      <c r="I18" s="226">
        <v>1</v>
      </c>
      <c r="J18" s="225">
        <v>16</v>
      </c>
      <c r="K18" s="225">
        <v>0</v>
      </c>
      <c r="L18" s="226">
        <v>0</v>
      </c>
      <c r="M18" s="225">
        <v>1</v>
      </c>
    </row>
    <row r="19" spans="1:13" x14ac:dyDescent="0.2">
      <c r="A19" s="215" t="s">
        <v>21</v>
      </c>
      <c r="B19" s="225">
        <v>0</v>
      </c>
      <c r="C19" s="226">
        <v>0</v>
      </c>
      <c r="D19" s="226">
        <v>0</v>
      </c>
      <c r="E19" s="225">
        <v>7</v>
      </c>
      <c r="F19" s="225">
        <v>0</v>
      </c>
      <c r="G19" s="226">
        <v>125</v>
      </c>
      <c r="H19" s="226">
        <v>33</v>
      </c>
      <c r="I19" s="226">
        <v>0</v>
      </c>
      <c r="J19" s="225">
        <v>20</v>
      </c>
      <c r="K19" s="225">
        <v>0</v>
      </c>
      <c r="L19" s="226">
        <v>0</v>
      </c>
      <c r="M19" s="225">
        <v>4</v>
      </c>
    </row>
    <row r="20" spans="1:13" x14ac:dyDescent="0.2">
      <c r="A20" s="215" t="s">
        <v>22</v>
      </c>
      <c r="B20" s="225">
        <v>0</v>
      </c>
      <c r="C20" s="226">
        <v>0</v>
      </c>
      <c r="D20" s="226">
        <v>0</v>
      </c>
      <c r="E20" s="225">
        <v>6</v>
      </c>
      <c r="F20" s="225">
        <v>0</v>
      </c>
      <c r="G20" s="226">
        <v>124</v>
      </c>
      <c r="H20" s="226">
        <v>10</v>
      </c>
      <c r="I20" s="226">
        <v>0</v>
      </c>
      <c r="J20" s="225">
        <v>20</v>
      </c>
      <c r="K20" s="225">
        <v>0</v>
      </c>
      <c r="L20" s="226">
        <v>0</v>
      </c>
      <c r="M20" s="225">
        <v>3</v>
      </c>
    </row>
    <row r="21" spans="1:13" x14ac:dyDescent="0.2">
      <c r="A21" s="215" t="s">
        <v>23</v>
      </c>
      <c r="B21" s="225">
        <v>0</v>
      </c>
      <c r="C21" s="226">
        <v>0</v>
      </c>
      <c r="D21" s="226">
        <v>0</v>
      </c>
      <c r="E21" s="225">
        <v>7</v>
      </c>
      <c r="F21" s="225">
        <v>1</v>
      </c>
      <c r="G21" s="226">
        <v>20</v>
      </c>
      <c r="H21" s="226">
        <v>14</v>
      </c>
      <c r="I21" s="226">
        <v>0</v>
      </c>
      <c r="J21" s="225">
        <v>11</v>
      </c>
      <c r="K21" s="225">
        <v>0</v>
      </c>
      <c r="L21" s="226">
        <v>0</v>
      </c>
      <c r="M21" s="225">
        <v>0</v>
      </c>
    </row>
    <row r="22" spans="1:13" x14ac:dyDescent="0.2">
      <c r="A22" s="227" t="s">
        <v>24</v>
      </c>
      <c r="B22" s="223">
        <v>1</v>
      </c>
      <c r="C22" s="228">
        <v>0</v>
      </c>
      <c r="D22" s="228">
        <v>6</v>
      </c>
      <c r="E22" s="223">
        <v>79</v>
      </c>
      <c r="F22" s="223">
        <v>2</v>
      </c>
      <c r="G22" s="228">
        <v>939</v>
      </c>
      <c r="H22" s="228">
        <v>258</v>
      </c>
      <c r="I22" s="228">
        <v>6</v>
      </c>
      <c r="J22" s="223">
        <v>203</v>
      </c>
      <c r="K22" s="223">
        <v>5</v>
      </c>
      <c r="L22" s="228">
        <v>2</v>
      </c>
      <c r="M22" s="223">
        <v>24</v>
      </c>
    </row>
    <row r="23" spans="1:13" x14ac:dyDescent="0.2">
      <c r="A23" s="215" t="s">
        <v>25</v>
      </c>
      <c r="B23" s="225">
        <v>0</v>
      </c>
      <c r="C23" s="226">
        <v>0</v>
      </c>
      <c r="D23" s="226">
        <v>0</v>
      </c>
      <c r="E23" s="225">
        <v>4</v>
      </c>
      <c r="F23" s="225">
        <v>0</v>
      </c>
      <c r="G23" s="226">
        <v>84</v>
      </c>
      <c r="H23" s="226">
        <v>48</v>
      </c>
      <c r="I23" s="226">
        <v>0</v>
      </c>
      <c r="J23" s="225">
        <v>11</v>
      </c>
      <c r="K23" s="225">
        <v>1</v>
      </c>
      <c r="L23" s="226">
        <v>0</v>
      </c>
      <c r="M23" s="225">
        <v>7</v>
      </c>
    </row>
    <row r="24" spans="1:13" x14ac:dyDescent="0.2">
      <c r="A24" s="215" t="s">
        <v>26</v>
      </c>
      <c r="B24" s="225">
        <v>0</v>
      </c>
      <c r="C24" s="226">
        <v>0</v>
      </c>
      <c r="D24" s="226">
        <v>2</v>
      </c>
      <c r="E24" s="225">
        <v>9</v>
      </c>
      <c r="F24" s="225">
        <v>0</v>
      </c>
      <c r="G24" s="226">
        <v>15</v>
      </c>
      <c r="H24" s="226">
        <v>2</v>
      </c>
      <c r="I24" s="226">
        <v>1</v>
      </c>
      <c r="J24" s="225">
        <v>23</v>
      </c>
      <c r="K24" s="225">
        <v>0</v>
      </c>
      <c r="L24" s="226">
        <v>1</v>
      </c>
      <c r="M24" s="225">
        <v>1</v>
      </c>
    </row>
    <row r="25" spans="1:13" x14ac:dyDescent="0.2">
      <c r="A25" s="215" t="s">
        <v>27</v>
      </c>
      <c r="B25" s="225">
        <v>0</v>
      </c>
      <c r="C25" s="226">
        <v>0</v>
      </c>
      <c r="D25" s="226">
        <v>0</v>
      </c>
      <c r="E25" s="225">
        <v>4</v>
      </c>
      <c r="F25" s="225">
        <v>0</v>
      </c>
      <c r="G25" s="226">
        <v>31</v>
      </c>
      <c r="H25" s="226">
        <v>3</v>
      </c>
      <c r="I25" s="226">
        <v>0</v>
      </c>
      <c r="J25" s="225">
        <v>13</v>
      </c>
      <c r="K25" s="225">
        <v>0</v>
      </c>
      <c r="L25" s="226">
        <v>0</v>
      </c>
      <c r="M25" s="225">
        <v>0</v>
      </c>
    </row>
    <row r="26" spans="1:13" x14ac:dyDescent="0.2">
      <c r="A26" s="215" t="s">
        <v>28</v>
      </c>
      <c r="B26" s="225">
        <v>0</v>
      </c>
      <c r="C26" s="226">
        <v>0</v>
      </c>
      <c r="D26" s="226">
        <v>2</v>
      </c>
      <c r="E26" s="225">
        <v>1</v>
      </c>
      <c r="F26" s="225">
        <v>0</v>
      </c>
      <c r="G26" s="226">
        <v>109</v>
      </c>
      <c r="H26" s="226">
        <v>25</v>
      </c>
      <c r="I26" s="226">
        <v>0</v>
      </c>
      <c r="J26" s="225">
        <v>5</v>
      </c>
      <c r="K26" s="225">
        <v>0</v>
      </c>
      <c r="L26" s="226">
        <v>0</v>
      </c>
      <c r="M26" s="225">
        <v>6</v>
      </c>
    </row>
    <row r="27" spans="1:13" x14ac:dyDescent="0.2">
      <c r="A27" s="215" t="s">
        <v>29</v>
      </c>
      <c r="B27" s="225">
        <v>0</v>
      </c>
      <c r="C27" s="226">
        <v>0</v>
      </c>
      <c r="D27" s="226">
        <v>0</v>
      </c>
      <c r="E27" s="225">
        <v>11</v>
      </c>
      <c r="F27" s="225">
        <v>0</v>
      </c>
      <c r="G27" s="226">
        <v>108</v>
      </c>
      <c r="H27" s="226">
        <v>32</v>
      </c>
      <c r="I27" s="226">
        <v>1</v>
      </c>
      <c r="J27" s="225">
        <v>27</v>
      </c>
      <c r="K27" s="225">
        <v>0</v>
      </c>
      <c r="L27" s="226">
        <v>0</v>
      </c>
      <c r="M27" s="225">
        <v>2</v>
      </c>
    </row>
    <row r="28" spans="1:13" x14ac:dyDescent="0.2">
      <c r="A28" s="215" t="s">
        <v>30</v>
      </c>
      <c r="B28" s="225">
        <v>0</v>
      </c>
      <c r="C28" s="226">
        <v>0</v>
      </c>
      <c r="D28" s="226">
        <v>0</v>
      </c>
      <c r="E28" s="225">
        <v>10</v>
      </c>
      <c r="F28" s="225">
        <v>0</v>
      </c>
      <c r="G28" s="226">
        <v>156</v>
      </c>
      <c r="H28" s="226">
        <v>43</v>
      </c>
      <c r="I28" s="226">
        <v>0</v>
      </c>
      <c r="J28" s="225">
        <v>47</v>
      </c>
      <c r="K28" s="225">
        <v>2</v>
      </c>
      <c r="L28" s="226">
        <v>0</v>
      </c>
      <c r="M28" s="225">
        <v>1</v>
      </c>
    </row>
    <row r="29" spans="1:13" x14ac:dyDescent="0.2">
      <c r="A29" s="215" t="s">
        <v>31</v>
      </c>
      <c r="B29" s="225">
        <v>0</v>
      </c>
      <c r="C29" s="226">
        <v>0</v>
      </c>
      <c r="D29" s="226">
        <v>2</v>
      </c>
      <c r="E29" s="225">
        <v>23</v>
      </c>
      <c r="F29" s="225">
        <v>1</v>
      </c>
      <c r="G29" s="226">
        <v>279</v>
      </c>
      <c r="H29" s="226">
        <v>62</v>
      </c>
      <c r="I29" s="226">
        <v>4</v>
      </c>
      <c r="J29" s="225">
        <v>36</v>
      </c>
      <c r="K29" s="225">
        <v>1</v>
      </c>
      <c r="L29" s="226">
        <v>0</v>
      </c>
      <c r="M29" s="225">
        <v>5</v>
      </c>
    </row>
    <row r="30" spans="1:13" x14ac:dyDescent="0.2">
      <c r="A30" s="215" t="s">
        <v>32</v>
      </c>
      <c r="B30" s="225">
        <v>0</v>
      </c>
      <c r="C30" s="226">
        <v>0</v>
      </c>
      <c r="D30" s="226">
        <v>0</v>
      </c>
      <c r="E30" s="225">
        <v>7</v>
      </c>
      <c r="F30" s="225">
        <v>1</v>
      </c>
      <c r="G30" s="226">
        <v>86</v>
      </c>
      <c r="H30" s="226">
        <v>35</v>
      </c>
      <c r="I30" s="226">
        <v>0</v>
      </c>
      <c r="J30" s="225">
        <v>15</v>
      </c>
      <c r="K30" s="225">
        <v>0</v>
      </c>
      <c r="L30" s="226">
        <v>0</v>
      </c>
      <c r="M30" s="225">
        <v>1</v>
      </c>
    </row>
    <row r="31" spans="1:13" x14ac:dyDescent="0.2">
      <c r="A31" s="222" t="s">
        <v>33</v>
      </c>
      <c r="B31" s="225">
        <v>1</v>
      </c>
      <c r="C31" s="224">
        <v>0</v>
      </c>
      <c r="D31" s="224">
        <v>0</v>
      </c>
      <c r="E31" s="225">
        <v>10</v>
      </c>
      <c r="F31" s="225">
        <v>0</v>
      </c>
      <c r="G31" s="224">
        <v>71</v>
      </c>
      <c r="H31" s="224">
        <v>8</v>
      </c>
      <c r="I31" s="226">
        <v>0</v>
      </c>
      <c r="J31" s="225">
        <v>26</v>
      </c>
      <c r="K31" s="225">
        <v>1</v>
      </c>
      <c r="L31" s="224">
        <v>1</v>
      </c>
      <c r="M31" s="225">
        <v>1</v>
      </c>
    </row>
    <row r="32" spans="1:13" x14ac:dyDescent="0.2">
      <c r="A32" s="227" t="s">
        <v>34</v>
      </c>
      <c r="B32" s="223">
        <v>3</v>
      </c>
      <c r="C32" s="228">
        <v>0</v>
      </c>
      <c r="D32" s="228">
        <v>11</v>
      </c>
      <c r="E32" s="223">
        <v>121</v>
      </c>
      <c r="F32" s="223">
        <v>11</v>
      </c>
      <c r="G32" s="228">
        <v>3074</v>
      </c>
      <c r="H32" s="228">
        <v>872</v>
      </c>
      <c r="I32" s="228">
        <v>26</v>
      </c>
      <c r="J32" s="223">
        <v>337</v>
      </c>
      <c r="K32" s="223">
        <v>2</v>
      </c>
      <c r="L32" s="228">
        <v>0</v>
      </c>
      <c r="M32" s="223">
        <v>124</v>
      </c>
    </row>
    <row r="33" spans="1:13" x14ac:dyDescent="0.2">
      <c r="A33" s="214" t="s">
        <v>35</v>
      </c>
      <c r="B33" s="229">
        <v>0</v>
      </c>
      <c r="C33" s="230">
        <v>0</v>
      </c>
      <c r="D33" s="230">
        <v>4</v>
      </c>
      <c r="E33" s="229">
        <v>12</v>
      </c>
      <c r="F33" s="229">
        <v>1</v>
      </c>
      <c r="G33" s="230">
        <v>767</v>
      </c>
      <c r="H33" s="230">
        <v>258</v>
      </c>
      <c r="I33" s="230">
        <v>1</v>
      </c>
      <c r="J33" s="229">
        <v>50</v>
      </c>
      <c r="K33" s="229">
        <v>2</v>
      </c>
      <c r="L33" s="230">
        <v>0</v>
      </c>
      <c r="M33" s="229">
        <v>29</v>
      </c>
    </row>
    <row r="34" spans="1:13" x14ac:dyDescent="0.2">
      <c r="A34" s="215" t="s">
        <v>36</v>
      </c>
      <c r="B34" s="225">
        <v>0</v>
      </c>
      <c r="C34" s="226">
        <v>0</v>
      </c>
      <c r="D34" s="226">
        <v>2</v>
      </c>
      <c r="E34" s="225">
        <v>36</v>
      </c>
      <c r="F34" s="225">
        <v>1</v>
      </c>
      <c r="G34" s="226">
        <v>1249</v>
      </c>
      <c r="H34" s="226">
        <v>269</v>
      </c>
      <c r="I34" s="226">
        <v>2</v>
      </c>
      <c r="J34" s="225">
        <v>116</v>
      </c>
      <c r="K34" s="225">
        <v>0</v>
      </c>
      <c r="L34" s="226">
        <v>0</v>
      </c>
      <c r="M34" s="225">
        <v>59</v>
      </c>
    </row>
    <row r="35" spans="1:13" x14ac:dyDescent="0.2">
      <c r="A35" s="215" t="s">
        <v>37</v>
      </c>
      <c r="B35" s="225">
        <v>0</v>
      </c>
      <c r="C35" s="226">
        <v>0</v>
      </c>
      <c r="D35" s="226">
        <v>0</v>
      </c>
      <c r="E35" s="225">
        <v>15</v>
      </c>
      <c r="F35" s="225">
        <v>0</v>
      </c>
      <c r="G35" s="226">
        <v>238</v>
      </c>
      <c r="H35" s="226">
        <v>84</v>
      </c>
      <c r="I35" s="226">
        <v>4</v>
      </c>
      <c r="J35" s="225">
        <v>23</v>
      </c>
      <c r="K35" s="225">
        <v>0</v>
      </c>
      <c r="L35" s="226">
        <v>0</v>
      </c>
      <c r="M35" s="225">
        <v>4</v>
      </c>
    </row>
    <row r="36" spans="1:13" x14ac:dyDescent="0.2">
      <c r="A36" s="215" t="s">
        <v>38</v>
      </c>
      <c r="B36" s="225">
        <v>1</v>
      </c>
      <c r="C36" s="226">
        <v>0</v>
      </c>
      <c r="D36" s="226">
        <v>4</v>
      </c>
      <c r="E36" s="225">
        <v>24</v>
      </c>
      <c r="F36" s="225">
        <v>8</v>
      </c>
      <c r="G36" s="226">
        <v>522</v>
      </c>
      <c r="H36" s="226">
        <v>178</v>
      </c>
      <c r="I36" s="226">
        <v>1</v>
      </c>
      <c r="J36" s="225">
        <v>73</v>
      </c>
      <c r="K36" s="225">
        <v>0</v>
      </c>
      <c r="L36" s="226">
        <v>0</v>
      </c>
      <c r="M36" s="225">
        <v>25</v>
      </c>
    </row>
    <row r="37" spans="1:13" x14ac:dyDescent="0.2">
      <c r="A37" s="215" t="s">
        <v>39</v>
      </c>
      <c r="B37" s="225">
        <v>0</v>
      </c>
      <c r="C37" s="226">
        <v>0</v>
      </c>
      <c r="D37" s="226">
        <v>1</v>
      </c>
      <c r="E37" s="225">
        <v>11</v>
      </c>
      <c r="F37" s="225">
        <v>1</v>
      </c>
      <c r="G37" s="226">
        <v>63</v>
      </c>
      <c r="H37" s="226">
        <v>29</v>
      </c>
      <c r="I37" s="226">
        <v>0</v>
      </c>
      <c r="J37" s="225">
        <v>15</v>
      </c>
      <c r="K37" s="225">
        <v>0</v>
      </c>
      <c r="L37" s="226">
        <v>0</v>
      </c>
      <c r="M37" s="225">
        <v>1</v>
      </c>
    </row>
    <row r="38" spans="1:13" x14ac:dyDescent="0.2">
      <c r="A38" s="215" t="s">
        <v>40</v>
      </c>
      <c r="B38" s="225">
        <v>1</v>
      </c>
      <c r="C38" s="226">
        <v>0</v>
      </c>
      <c r="D38" s="226">
        <v>0</v>
      </c>
      <c r="E38" s="225">
        <v>9</v>
      </c>
      <c r="F38" s="225">
        <v>0</v>
      </c>
      <c r="G38" s="226">
        <v>115</v>
      </c>
      <c r="H38" s="226">
        <v>43</v>
      </c>
      <c r="I38" s="226">
        <v>1</v>
      </c>
      <c r="J38" s="225">
        <v>35</v>
      </c>
      <c r="K38" s="225">
        <v>0</v>
      </c>
      <c r="L38" s="226">
        <v>0</v>
      </c>
      <c r="M38" s="225">
        <v>2</v>
      </c>
    </row>
    <row r="39" spans="1:13" x14ac:dyDescent="0.2">
      <c r="A39" s="222" t="s">
        <v>41</v>
      </c>
      <c r="B39" s="231">
        <v>1</v>
      </c>
      <c r="C39" s="224">
        <v>0</v>
      </c>
      <c r="D39" s="224">
        <v>0</v>
      </c>
      <c r="E39" s="231">
        <v>14</v>
      </c>
      <c r="F39" s="231">
        <v>0</v>
      </c>
      <c r="G39" s="224">
        <v>120</v>
      </c>
      <c r="H39" s="224">
        <v>11</v>
      </c>
      <c r="I39" s="224">
        <v>17</v>
      </c>
      <c r="J39" s="231">
        <v>25</v>
      </c>
      <c r="K39" s="231">
        <v>0</v>
      </c>
      <c r="L39" s="224">
        <v>0</v>
      </c>
      <c r="M39" s="231">
        <v>4</v>
      </c>
    </row>
    <row r="40" spans="1:13" x14ac:dyDescent="0.2">
      <c r="A40" s="227" t="s">
        <v>42</v>
      </c>
      <c r="B40" s="223">
        <v>0</v>
      </c>
      <c r="C40" s="228">
        <v>0</v>
      </c>
      <c r="D40" s="228">
        <v>13</v>
      </c>
      <c r="E40" s="223">
        <v>124</v>
      </c>
      <c r="F40" s="223">
        <v>2</v>
      </c>
      <c r="G40" s="228">
        <v>1837</v>
      </c>
      <c r="H40" s="228">
        <v>298</v>
      </c>
      <c r="I40" s="228">
        <v>5</v>
      </c>
      <c r="J40" s="223">
        <v>333</v>
      </c>
      <c r="K40" s="223">
        <v>6</v>
      </c>
      <c r="L40" s="228">
        <v>2</v>
      </c>
      <c r="M40" s="223">
        <v>34</v>
      </c>
    </row>
    <row r="41" spans="1:13" x14ac:dyDescent="0.2">
      <c r="A41" s="215" t="s">
        <v>43</v>
      </c>
      <c r="B41" s="225">
        <v>0</v>
      </c>
      <c r="C41" s="226">
        <v>0</v>
      </c>
      <c r="D41" s="226">
        <v>0</v>
      </c>
      <c r="E41" s="225">
        <v>7</v>
      </c>
      <c r="F41" s="225">
        <v>0</v>
      </c>
      <c r="G41" s="226">
        <v>102</v>
      </c>
      <c r="H41" s="226">
        <v>6</v>
      </c>
      <c r="I41" s="226">
        <v>0</v>
      </c>
      <c r="J41" s="225">
        <v>22</v>
      </c>
      <c r="K41" s="225">
        <v>0</v>
      </c>
      <c r="L41" s="226">
        <v>0</v>
      </c>
      <c r="M41" s="225">
        <v>1</v>
      </c>
    </row>
    <row r="42" spans="1:13" x14ac:dyDescent="0.2">
      <c r="A42" s="215" t="s">
        <v>44</v>
      </c>
      <c r="B42" s="225">
        <v>0</v>
      </c>
      <c r="C42" s="226">
        <v>0</v>
      </c>
      <c r="D42" s="226">
        <v>5</v>
      </c>
      <c r="E42" s="225">
        <v>15</v>
      </c>
      <c r="F42" s="225">
        <v>0</v>
      </c>
      <c r="G42" s="226">
        <v>112</v>
      </c>
      <c r="H42" s="226">
        <v>56</v>
      </c>
      <c r="I42" s="226">
        <v>1</v>
      </c>
      <c r="J42" s="225">
        <v>52</v>
      </c>
      <c r="K42" s="225">
        <v>2</v>
      </c>
      <c r="L42" s="226">
        <v>0</v>
      </c>
      <c r="M42" s="225">
        <v>2</v>
      </c>
    </row>
    <row r="43" spans="1:13" x14ac:dyDescent="0.2">
      <c r="A43" s="215" t="s">
        <v>45</v>
      </c>
      <c r="B43" s="225">
        <v>0</v>
      </c>
      <c r="C43" s="226">
        <v>0</v>
      </c>
      <c r="D43" s="226">
        <v>2</v>
      </c>
      <c r="E43" s="225">
        <v>12</v>
      </c>
      <c r="F43" s="225">
        <v>0</v>
      </c>
      <c r="G43" s="226">
        <v>134</v>
      </c>
      <c r="H43" s="226">
        <v>32</v>
      </c>
      <c r="I43" s="226">
        <v>0</v>
      </c>
      <c r="J43" s="225">
        <v>35</v>
      </c>
      <c r="K43" s="225">
        <v>1</v>
      </c>
      <c r="L43" s="226">
        <v>1</v>
      </c>
      <c r="M43" s="225">
        <v>0</v>
      </c>
    </row>
    <row r="44" spans="1:13" x14ac:dyDescent="0.2">
      <c r="A44" s="215" t="s">
        <v>46</v>
      </c>
      <c r="B44" s="225">
        <v>0</v>
      </c>
      <c r="C44" s="226">
        <v>0</v>
      </c>
      <c r="D44" s="226">
        <v>0</v>
      </c>
      <c r="E44" s="225">
        <v>9</v>
      </c>
      <c r="F44" s="225">
        <v>0</v>
      </c>
      <c r="G44" s="226">
        <v>117</v>
      </c>
      <c r="H44" s="226">
        <v>8</v>
      </c>
      <c r="I44" s="226">
        <v>1</v>
      </c>
      <c r="J44" s="225">
        <v>15</v>
      </c>
      <c r="K44" s="225">
        <v>0</v>
      </c>
      <c r="L44" s="226">
        <v>0</v>
      </c>
      <c r="M44" s="225">
        <v>4</v>
      </c>
    </row>
    <row r="45" spans="1:13" x14ac:dyDescent="0.2">
      <c r="A45" s="215" t="s">
        <v>47</v>
      </c>
      <c r="B45" s="225">
        <v>0</v>
      </c>
      <c r="C45" s="226">
        <v>0</v>
      </c>
      <c r="D45" s="226">
        <v>1</v>
      </c>
      <c r="E45" s="225">
        <v>18</v>
      </c>
      <c r="F45" s="225">
        <v>0</v>
      </c>
      <c r="G45" s="226">
        <v>319</v>
      </c>
      <c r="H45" s="226">
        <v>29</v>
      </c>
      <c r="I45" s="226">
        <v>0</v>
      </c>
      <c r="J45" s="225">
        <v>32</v>
      </c>
      <c r="K45" s="225">
        <v>0</v>
      </c>
      <c r="L45" s="226">
        <v>0</v>
      </c>
      <c r="M45" s="225">
        <v>13</v>
      </c>
    </row>
    <row r="46" spans="1:13" x14ac:dyDescent="0.2">
      <c r="A46" s="215" t="s">
        <v>48</v>
      </c>
      <c r="B46" s="225">
        <v>0</v>
      </c>
      <c r="C46" s="226">
        <v>0</v>
      </c>
      <c r="D46" s="226">
        <v>1</v>
      </c>
      <c r="E46" s="225">
        <v>19</v>
      </c>
      <c r="F46" s="225">
        <v>1</v>
      </c>
      <c r="G46" s="226">
        <v>295</v>
      </c>
      <c r="H46" s="226">
        <v>82</v>
      </c>
      <c r="I46" s="226">
        <v>0</v>
      </c>
      <c r="J46" s="225">
        <v>53</v>
      </c>
      <c r="K46" s="225">
        <v>0</v>
      </c>
      <c r="L46" s="226">
        <v>0</v>
      </c>
      <c r="M46" s="225">
        <v>9</v>
      </c>
    </row>
    <row r="47" spans="1:13" x14ac:dyDescent="0.2">
      <c r="A47" s="215" t="s">
        <v>49</v>
      </c>
      <c r="B47" s="225">
        <v>0</v>
      </c>
      <c r="C47" s="226">
        <v>0</v>
      </c>
      <c r="D47" s="226">
        <v>0</v>
      </c>
      <c r="E47" s="225">
        <v>6</v>
      </c>
      <c r="F47" s="225">
        <v>1</v>
      </c>
      <c r="G47" s="226">
        <v>163</v>
      </c>
      <c r="H47" s="226">
        <v>5</v>
      </c>
      <c r="I47" s="226">
        <v>0</v>
      </c>
      <c r="J47" s="225">
        <v>20</v>
      </c>
      <c r="K47" s="225">
        <v>1</v>
      </c>
      <c r="L47" s="226">
        <v>1</v>
      </c>
      <c r="M47" s="225">
        <v>1</v>
      </c>
    </row>
    <row r="48" spans="1:13" x14ac:dyDescent="0.2">
      <c r="A48" s="215" t="s">
        <v>50</v>
      </c>
      <c r="B48" s="225">
        <v>0</v>
      </c>
      <c r="C48" s="226">
        <v>0</v>
      </c>
      <c r="D48" s="226">
        <v>0</v>
      </c>
      <c r="E48" s="225">
        <v>2</v>
      </c>
      <c r="F48" s="225">
        <v>0</v>
      </c>
      <c r="G48" s="226">
        <v>245</v>
      </c>
      <c r="H48" s="226">
        <v>19</v>
      </c>
      <c r="I48" s="226">
        <v>0</v>
      </c>
      <c r="J48" s="225">
        <v>31</v>
      </c>
      <c r="K48" s="225">
        <v>2</v>
      </c>
      <c r="L48" s="226">
        <v>0</v>
      </c>
      <c r="M48" s="225">
        <v>1</v>
      </c>
    </row>
    <row r="49" spans="1:14" x14ac:dyDescent="0.2">
      <c r="A49" s="215" t="s">
        <v>51</v>
      </c>
      <c r="B49" s="225">
        <v>0</v>
      </c>
      <c r="C49" s="226">
        <v>0</v>
      </c>
      <c r="D49" s="226">
        <v>3</v>
      </c>
      <c r="E49" s="225">
        <v>6</v>
      </c>
      <c r="F49" s="225">
        <v>0</v>
      </c>
      <c r="G49" s="226">
        <v>116</v>
      </c>
      <c r="H49" s="226">
        <v>34</v>
      </c>
      <c r="I49" s="226">
        <v>0</v>
      </c>
      <c r="J49" s="225">
        <v>8</v>
      </c>
      <c r="K49" s="225">
        <v>0</v>
      </c>
      <c r="L49" s="226">
        <v>0</v>
      </c>
      <c r="M49" s="225">
        <v>2</v>
      </c>
      <c r="N49" s="206"/>
    </row>
    <row r="50" spans="1:14" x14ac:dyDescent="0.2">
      <c r="A50" s="215" t="s">
        <v>52</v>
      </c>
      <c r="B50" s="225">
        <v>0</v>
      </c>
      <c r="C50" s="226">
        <v>0</v>
      </c>
      <c r="D50" s="226">
        <v>0</v>
      </c>
      <c r="E50" s="225">
        <v>9</v>
      </c>
      <c r="F50" s="225">
        <v>0</v>
      </c>
      <c r="G50" s="226">
        <v>81</v>
      </c>
      <c r="H50" s="226">
        <v>12</v>
      </c>
      <c r="I50" s="226">
        <v>1</v>
      </c>
      <c r="J50" s="225">
        <v>20</v>
      </c>
      <c r="K50" s="225">
        <v>0</v>
      </c>
      <c r="L50" s="226">
        <v>0</v>
      </c>
      <c r="M50" s="225">
        <v>0</v>
      </c>
      <c r="N50" s="206"/>
    </row>
    <row r="51" spans="1:14" x14ac:dyDescent="0.2">
      <c r="A51" s="222" t="s">
        <v>53</v>
      </c>
      <c r="B51" s="231">
        <v>0</v>
      </c>
      <c r="C51" s="224">
        <v>0</v>
      </c>
      <c r="D51" s="224">
        <v>1</v>
      </c>
      <c r="E51" s="231">
        <v>21</v>
      </c>
      <c r="F51" s="231">
        <v>0</v>
      </c>
      <c r="G51" s="224">
        <v>153</v>
      </c>
      <c r="H51" s="224">
        <v>15</v>
      </c>
      <c r="I51" s="224">
        <v>2</v>
      </c>
      <c r="J51" s="231">
        <v>45</v>
      </c>
      <c r="K51" s="231">
        <v>0</v>
      </c>
      <c r="L51" s="224">
        <v>0</v>
      </c>
      <c r="M51" s="231">
        <v>1</v>
      </c>
      <c r="N51" s="206"/>
    </row>
    <row r="52" spans="1:14" x14ac:dyDescent="0.2">
      <c r="A52" s="243"/>
      <c r="B52" s="232"/>
      <c r="C52" s="244"/>
      <c r="D52" s="244"/>
      <c r="E52" s="232"/>
      <c r="F52" s="232"/>
      <c r="G52" s="244"/>
      <c r="H52" s="244"/>
      <c r="I52" s="244"/>
      <c r="J52" s="232"/>
      <c r="K52" s="232"/>
      <c r="L52" s="244"/>
      <c r="M52" s="232"/>
      <c r="N52" s="206"/>
    </row>
    <row r="53" spans="1:14" x14ac:dyDescent="0.2">
      <c r="A53" s="243"/>
      <c r="B53" s="232"/>
      <c r="C53" s="244"/>
      <c r="D53" s="244"/>
      <c r="E53" s="232"/>
      <c r="F53" s="232"/>
      <c r="G53" s="244"/>
      <c r="H53" s="244"/>
      <c r="I53" s="244"/>
      <c r="J53" s="232"/>
      <c r="K53" s="232"/>
      <c r="L53" s="244"/>
      <c r="M53" s="232"/>
      <c r="N53" s="206"/>
    </row>
    <row r="54" spans="1:14" x14ac:dyDescent="0.2">
      <c r="A54" s="243"/>
      <c r="B54" s="232"/>
      <c r="C54" s="244"/>
      <c r="D54" s="244"/>
      <c r="E54" s="232"/>
      <c r="F54" s="232"/>
      <c r="G54" s="244"/>
      <c r="H54" s="244"/>
      <c r="I54" s="244"/>
      <c r="J54" s="232"/>
      <c r="K54" s="232"/>
      <c r="L54" s="244"/>
      <c r="M54" s="232"/>
      <c r="N54" s="206"/>
    </row>
    <row r="55" spans="1:14" x14ac:dyDescent="0.2">
      <c r="A55" s="243"/>
      <c r="B55" s="232"/>
      <c r="C55" s="244"/>
      <c r="D55" s="244"/>
      <c r="E55" s="232"/>
      <c r="F55" s="232"/>
      <c r="G55" s="244"/>
      <c r="H55" s="244"/>
      <c r="I55" s="244"/>
      <c r="J55" s="232"/>
      <c r="K55" s="232"/>
      <c r="L55" s="244"/>
      <c r="M55" s="232"/>
      <c r="N55" s="206"/>
    </row>
    <row r="56" spans="1:14" x14ac:dyDescent="0.2">
      <c r="A56" s="243"/>
      <c r="B56" s="232"/>
      <c r="C56" s="244"/>
      <c r="D56" s="244"/>
      <c r="E56" s="232"/>
      <c r="F56" s="232"/>
      <c r="G56" s="244"/>
      <c r="H56" s="244"/>
      <c r="I56" s="244"/>
      <c r="J56" s="232"/>
      <c r="K56" s="232"/>
      <c r="L56" s="244"/>
      <c r="M56" s="232"/>
      <c r="N56" s="238">
        <v>12</v>
      </c>
    </row>
    <row r="57" spans="1:14" ht="14.25" x14ac:dyDescent="0.2">
      <c r="A57" s="217"/>
      <c r="B57" s="239"/>
      <c r="C57" s="239"/>
      <c r="D57" s="239"/>
      <c r="E57" s="239"/>
      <c r="F57" s="239"/>
      <c r="G57" s="239"/>
      <c r="H57" s="239"/>
      <c r="I57" s="239"/>
      <c r="J57" s="207" t="s">
        <v>101</v>
      </c>
      <c r="K57" s="238" t="s">
        <v>360</v>
      </c>
      <c r="L57" s="240"/>
      <c r="M57" s="238" t="s">
        <v>360</v>
      </c>
      <c r="N57" s="240"/>
    </row>
    <row r="58" spans="1:14" x14ac:dyDescent="0.2">
      <c r="A58" s="241"/>
      <c r="B58" s="213" t="s">
        <v>108</v>
      </c>
      <c r="C58" s="208" t="s">
        <v>109</v>
      </c>
      <c r="D58" s="213" t="s">
        <v>110</v>
      </c>
      <c r="E58" s="208" t="s">
        <v>111</v>
      </c>
      <c r="F58" s="213" t="s">
        <v>112</v>
      </c>
      <c r="G58" s="213" t="s">
        <v>328</v>
      </c>
      <c r="H58" s="208" t="s">
        <v>329</v>
      </c>
      <c r="I58" s="208" t="s">
        <v>336</v>
      </c>
      <c r="J58" s="213" t="s">
        <v>113</v>
      </c>
      <c r="K58" s="213" t="s">
        <v>114</v>
      </c>
      <c r="L58" s="208" t="s">
        <v>115</v>
      </c>
      <c r="M58" s="213" t="s">
        <v>116</v>
      </c>
      <c r="N58" s="238"/>
    </row>
    <row r="59" spans="1:14" x14ac:dyDescent="0.2">
      <c r="A59" s="227" t="s">
        <v>106</v>
      </c>
      <c r="B59" s="231">
        <v>6</v>
      </c>
      <c r="C59" s="233">
        <v>2</v>
      </c>
      <c r="D59" s="233">
        <v>23</v>
      </c>
      <c r="E59" s="233">
        <v>175</v>
      </c>
      <c r="F59" s="231">
        <v>16</v>
      </c>
      <c r="G59" s="233">
        <v>14331</v>
      </c>
      <c r="H59" s="233">
        <v>3252</v>
      </c>
      <c r="I59" s="233">
        <v>38</v>
      </c>
      <c r="J59" s="233">
        <v>565</v>
      </c>
      <c r="K59" s="231">
        <v>6</v>
      </c>
      <c r="L59" s="233">
        <v>0</v>
      </c>
      <c r="M59" s="231">
        <v>1106</v>
      </c>
      <c r="N59" s="206"/>
    </row>
    <row r="60" spans="1:14" x14ac:dyDescent="0.2">
      <c r="A60" s="215" t="s">
        <v>55</v>
      </c>
      <c r="B60" s="225">
        <v>0</v>
      </c>
      <c r="C60" s="234">
        <v>0</v>
      </c>
      <c r="D60" s="234">
        <v>0</v>
      </c>
      <c r="E60" s="234">
        <v>12</v>
      </c>
      <c r="F60" s="225">
        <v>0</v>
      </c>
      <c r="G60" s="234">
        <v>184</v>
      </c>
      <c r="H60" s="234">
        <v>51</v>
      </c>
      <c r="I60" s="234">
        <v>0</v>
      </c>
      <c r="J60" s="234">
        <v>39</v>
      </c>
      <c r="K60" s="225">
        <v>0</v>
      </c>
      <c r="L60" s="234">
        <v>0</v>
      </c>
      <c r="M60" s="225">
        <v>7</v>
      </c>
      <c r="N60" s="242"/>
    </row>
    <row r="61" spans="1:14" x14ac:dyDescent="0.2">
      <c r="A61" s="215" t="s">
        <v>56</v>
      </c>
      <c r="B61" s="225">
        <v>0</v>
      </c>
      <c r="C61" s="234">
        <v>0</v>
      </c>
      <c r="D61" s="234">
        <v>0</v>
      </c>
      <c r="E61" s="234">
        <v>7</v>
      </c>
      <c r="F61" s="225">
        <v>0</v>
      </c>
      <c r="G61" s="234">
        <v>91</v>
      </c>
      <c r="H61" s="234">
        <v>42</v>
      </c>
      <c r="I61" s="234">
        <v>0</v>
      </c>
      <c r="J61" s="234">
        <v>14</v>
      </c>
      <c r="K61" s="225">
        <v>0</v>
      </c>
      <c r="L61" s="234">
        <v>0</v>
      </c>
      <c r="M61" s="225">
        <v>0</v>
      </c>
      <c r="N61" s="242"/>
    </row>
    <row r="62" spans="1:14" x14ac:dyDescent="0.2">
      <c r="A62" s="215" t="s">
        <v>57</v>
      </c>
      <c r="B62" s="225">
        <v>0</v>
      </c>
      <c r="C62" s="234">
        <v>0</v>
      </c>
      <c r="D62" s="234">
        <v>6</v>
      </c>
      <c r="E62" s="234">
        <v>11</v>
      </c>
      <c r="F62" s="225">
        <v>0</v>
      </c>
      <c r="G62" s="234">
        <v>412</v>
      </c>
      <c r="H62" s="234">
        <v>182</v>
      </c>
      <c r="I62" s="234">
        <v>0</v>
      </c>
      <c r="J62" s="234">
        <v>46</v>
      </c>
      <c r="K62" s="225">
        <v>1</v>
      </c>
      <c r="L62" s="234">
        <v>0</v>
      </c>
      <c r="M62" s="225">
        <v>37</v>
      </c>
      <c r="N62" s="242"/>
    </row>
    <row r="63" spans="1:14" x14ac:dyDescent="0.2">
      <c r="A63" s="215" t="s">
        <v>58</v>
      </c>
      <c r="B63" s="225">
        <v>0</v>
      </c>
      <c r="C63" s="234">
        <v>1</v>
      </c>
      <c r="D63" s="234">
        <v>1</v>
      </c>
      <c r="E63" s="234">
        <v>14</v>
      </c>
      <c r="F63" s="225">
        <v>1</v>
      </c>
      <c r="G63" s="234">
        <v>333</v>
      </c>
      <c r="H63" s="234">
        <v>53</v>
      </c>
      <c r="I63" s="234">
        <v>0</v>
      </c>
      <c r="J63" s="234">
        <v>23</v>
      </c>
      <c r="K63" s="225">
        <v>0</v>
      </c>
      <c r="L63" s="234">
        <v>0</v>
      </c>
      <c r="M63" s="225">
        <v>8</v>
      </c>
      <c r="N63" s="206"/>
    </row>
    <row r="64" spans="1:14" x14ac:dyDescent="0.2">
      <c r="A64" s="215" t="s">
        <v>59</v>
      </c>
      <c r="B64" s="225">
        <v>0</v>
      </c>
      <c r="C64" s="234">
        <v>0</v>
      </c>
      <c r="D64" s="234">
        <v>1</v>
      </c>
      <c r="E64" s="234">
        <v>12</v>
      </c>
      <c r="F64" s="225">
        <v>7</v>
      </c>
      <c r="G64" s="234">
        <v>422</v>
      </c>
      <c r="H64" s="234">
        <v>38</v>
      </c>
      <c r="I64" s="234">
        <v>0</v>
      </c>
      <c r="J64" s="234">
        <v>28</v>
      </c>
      <c r="K64" s="225">
        <v>0</v>
      </c>
      <c r="L64" s="234">
        <v>0</v>
      </c>
      <c r="M64" s="225">
        <v>19</v>
      </c>
      <c r="N64" s="242"/>
    </row>
    <row r="65" spans="1:13" x14ac:dyDescent="0.2">
      <c r="A65" s="215" t="s">
        <v>60</v>
      </c>
      <c r="B65" s="225">
        <v>1</v>
      </c>
      <c r="C65" s="234">
        <v>0</v>
      </c>
      <c r="D65" s="234">
        <v>4</v>
      </c>
      <c r="E65" s="234">
        <v>12</v>
      </c>
      <c r="F65" s="225">
        <v>2</v>
      </c>
      <c r="G65" s="234">
        <v>1631</v>
      </c>
      <c r="H65" s="234">
        <v>930</v>
      </c>
      <c r="I65" s="234">
        <v>12</v>
      </c>
      <c r="J65" s="234">
        <v>68</v>
      </c>
      <c r="K65" s="225">
        <v>0</v>
      </c>
      <c r="L65" s="234">
        <v>0</v>
      </c>
      <c r="M65" s="225">
        <v>148</v>
      </c>
    </row>
    <row r="66" spans="1:13" x14ac:dyDescent="0.2">
      <c r="A66" s="215" t="s">
        <v>61</v>
      </c>
      <c r="B66" s="225">
        <v>0</v>
      </c>
      <c r="C66" s="234">
        <v>0</v>
      </c>
      <c r="D66" s="234">
        <v>1</v>
      </c>
      <c r="E66" s="234">
        <v>16</v>
      </c>
      <c r="F66" s="225">
        <v>0</v>
      </c>
      <c r="G66" s="234">
        <v>482</v>
      </c>
      <c r="H66" s="234">
        <v>181</v>
      </c>
      <c r="I66" s="234">
        <v>2</v>
      </c>
      <c r="J66" s="234">
        <v>44</v>
      </c>
      <c r="K66" s="225">
        <v>0</v>
      </c>
      <c r="L66" s="234">
        <v>0</v>
      </c>
      <c r="M66" s="225">
        <v>18</v>
      </c>
    </row>
    <row r="67" spans="1:13" x14ac:dyDescent="0.2">
      <c r="A67" s="215" t="s">
        <v>62</v>
      </c>
      <c r="B67" s="225">
        <v>0</v>
      </c>
      <c r="C67" s="234">
        <v>1</v>
      </c>
      <c r="D67" s="234">
        <v>3</v>
      </c>
      <c r="E67" s="234">
        <v>24</v>
      </c>
      <c r="F67" s="225">
        <v>0</v>
      </c>
      <c r="G67" s="234">
        <v>2019</v>
      </c>
      <c r="H67" s="234">
        <v>647</v>
      </c>
      <c r="I67" s="234">
        <v>6</v>
      </c>
      <c r="J67" s="234">
        <v>47</v>
      </c>
      <c r="K67" s="225">
        <v>2</v>
      </c>
      <c r="L67" s="234">
        <v>0</v>
      </c>
      <c r="M67" s="225">
        <v>210</v>
      </c>
    </row>
    <row r="68" spans="1:13" x14ac:dyDescent="0.2">
      <c r="A68" s="215" t="s">
        <v>63</v>
      </c>
      <c r="B68" s="225">
        <v>3</v>
      </c>
      <c r="C68" s="234">
        <v>0</v>
      </c>
      <c r="D68" s="234">
        <v>1</v>
      </c>
      <c r="E68" s="234">
        <v>19</v>
      </c>
      <c r="F68" s="225">
        <v>0</v>
      </c>
      <c r="G68" s="234">
        <v>7170</v>
      </c>
      <c r="H68" s="234">
        <v>626</v>
      </c>
      <c r="I68" s="234">
        <v>12</v>
      </c>
      <c r="J68" s="234">
        <v>140</v>
      </c>
      <c r="K68" s="225">
        <v>1</v>
      </c>
      <c r="L68" s="234">
        <v>0</v>
      </c>
      <c r="M68" s="225">
        <v>581</v>
      </c>
    </row>
    <row r="69" spans="1:13" x14ac:dyDescent="0.2">
      <c r="A69" s="215" t="s">
        <v>64</v>
      </c>
      <c r="B69" s="225">
        <v>0</v>
      </c>
      <c r="C69" s="234">
        <v>0</v>
      </c>
      <c r="D69" s="234">
        <v>0</v>
      </c>
      <c r="E69" s="234">
        <v>13</v>
      </c>
      <c r="F69" s="225">
        <v>0</v>
      </c>
      <c r="G69" s="234">
        <v>931</v>
      </c>
      <c r="H69" s="234">
        <v>289</v>
      </c>
      <c r="I69" s="234">
        <v>1</v>
      </c>
      <c r="J69" s="234">
        <v>51</v>
      </c>
      <c r="K69" s="225">
        <v>0</v>
      </c>
      <c r="L69" s="234">
        <v>0</v>
      </c>
      <c r="M69" s="225">
        <v>37</v>
      </c>
    </row>
    <row r="70" spans="1:13" x14ac:dyDescent="0.2">
      <c r="A70" s="215" t="s">
        <v>65</v>
      </c>
      <c r="B70" s="225">
        <v>1</v>
      </c>
      <c r="C70" s="234">
        <v>0</v>
      </c>
      <c r="D70" s="234">
        <v>0</v>
      </c>
      <c r="E70" s="234">
        <v>7</v>
      </c>
      <c r="F70" s="225">
        <v>6</v>
      </c>
      <c r="G70" s="234">
        <v>241</v>
      </c>
      <c r="H70" s="234">
        <v>26</v>
      </c>
      <c r="I70" s="234">
        <v>0</v>
      </c>
      <c r="J70" s="234">
        <v>31</v>
      </c>
      <c r="K70" s="225">
        <v>0</v>
      </c>
      <c r="L70" s="234">
        <v>0</v>
      </c>
      <c r="M70" s="225">
        <v>15</v>
      </c>
    </row>
    <row r="71" spans="1:13" x14ac:dyDescent="0.2">
      <c r="A71" s="215" t="s">
        <v>66</v>
      </c>
      <c r="B71" s="225">
        <v>0</v>
      </c>
      <c r="C71" s="234">
        <v>0</v>
      </c>
      <c r="D71" s="234">
        <v>0</v>
      </c>
      <c r="E71" s="234">
        <v>17</v>
      </c>
      <c r="F71" s="225">
        <v>0</v>
      </c>
      <c r="G71" s="234">
        <v>208</v>
      </c>
      <c r="H71" s="234">
        <v>80</v>
      </c>
      <c r="I71" s="234">
        <v>4</v>
      </c>
      <c r="J71" s="234">
        <v>19</v>
      </c>
      <c r="K71" s="225">
        <v>1</v>
      </c>
      <c r="L71" s="234">
        <v>0</v>
      </c>
      <c r="M71" s="225">
        <v>17</v>
      </c>
    </row>
    <row r="72" spans="1:13" x14ac:dyDescent="0.2">
      <c r="A72" s="215" t="s">
        <v>67</v>
      </c>
      <c r="B72" s="225">
        <v>1</v>
      </c>
      <c r="C72" s="234">
        <v>0</v>
      </c>
      <c r="D72" s="234">
        <v>6</v>
      </c>
      <c r="E72" s="234">
        <v>11</v>
      </c>
      <c r="F72" s="225">
        <v>0</v>
      </c>
      <c r="G72" s="234">
        <v>207</v>
      </c>
      <c r="H72" s="234">
        <v>107</v>
      </c>
      <c r="I72" s="234">
        <v>1</v>
      </c>
      <c r="J72" s="234">
        <v>15</v>
      </c>
      <c r="K72" s="225">
        <v>1</v>
      </c>
      <c r="L72" s="234">
        <v>0</v>
      </c>
      <c r="M72" s="225">
        <v>9</v>
      </c>
    </row>
    <row r="73" spans="1:13" x14ac:dyDescent="0.2">
      <c r="A73" s="227" t="s">
        <v>68</v>
      </c>
      <c r="B73" s="223">
        <v>7</v>
      </c>
      <c r="C73" s="233">
        <v>1</v>
      </c>
      <c r="D73" s="233">
        <v>24</v>
      </c>
      <c r="E73" s="233">
        <v>391</v>
      </c>
      <c r="F73" s="223">
        <v>13</v>
      </c>
      <c r="G73" s="233">
        <v>14043</v>
      </c>
      <c r="H73" s="233">
        <v>3896</v>
      </c>
      <c r="I73" s="233">
        <v>87</v>
      </c>
      <c r="J73" s="233">
        <v>608</v>
      </c>
      <c r="K73" s="223">
        <v>23</v>
      </c>
      <c r="L73" s="233">
        <v>5</v>
      </c>
      <c r="M73" s="223">
        <v>1416</v>
      </c>
    </row>
    <row r="74" spans="1:13" x14ac:dyDescent="0.2">
      <c r="A74" s="214" t="s">
        <v>69</v>
      </c>
      <c r="B74" s="229">
        <v>0</v>
      </c>
      <c r="C74" s="235">
        <v>0</v>
      </c>
      <c r="D74" s="234">
        <v>4</v>
      </c>
      <c r="E74" s="234">
        <v>23</v>
      </c>
      <c r="F74" s="229">
        <v>1</v>
      </c>
      <c r="G74" s="235">
        <v>1455</v>
      </c>
      <c r="H74" s="234">
        <v>383</v>
      </c>
      <c r="I74" s="234">
        <v>1</v>
      </c>
      <c r="J74" s="234">
        <v>65</v>
      </c>
      <c r="K74" s="229">
        <v>0</v>
      </c>
      <c r="L74" s="235">
        <v>0</v>
      </c>
      <c r="M74" s="229">
        <v>153</v>
      </c>
    </row>
    <row r="75" spans="1:13" x14ac:dyDescent="0.2">
      <c r="A75" s="215" t="s">
        <v>70</v>
      </c>
      <c r="B75" s="225">
        <v>1</v>
      </c>
      <c r="C75" s="234">
        <v>0</v>
      </c>
      <c r="D75" s="234">
        <v>0</v>
      </c>
      <c r="E75" s="234">
        <v>42</v>
      </c>
      <c r="F75" s="225">
        <v>1</v>
      </c>
      <c r="G75" s="234">
        <v>347</v>
      </c>
      <c r="H75" s="234">
        <v>100</v>
      </c>
      <c r="I75" s="234">
        <v>0</v>
      </c>
      <c r="J75" s="234">
        <v>47</v>
      </c>
      <c r="K75" s="225">
        <v>0</v>
      </c>
      <c r="L75" s="234">
        <v>1</v>
      </c>
      <c r="M75" s="225">
        <v>22</v>
      </c>
    </row>
    <row r="76" spans="1:13" x14ac:dyDescent="0.2">
      <c r="A76" s="215" t="s">
        <v>71</v>
      </c>
      <c r="B76" s="225">
        <v>1</v>
      </c>
      <c r="C76" s="234">
        <v>0</v>
      </c>
      <c r="D76" s="234">
        <v>3</v>
      </c>
      <c r="E76" s="234">
        <v>9</v>
      </c>
      <c r="F76" s="225">
        <v>2</v>
      </c>
      <c r="G76" s="234">
        <v>2955</v>
      </c>
      <c r="H76" s="234">
        <v>667</v>
      </c>
      <c r="I76" s="234">
        <v>9</v>
      </c>
      <c r="J76" s="234">
        <v>40</v>
      </c>
      <c r="K76" s="225">
        <v>2</v>
      </c>
      <c r="L76" s="234">
        <v>1</v>
      </c>
      <c r="M76" s="225">
        <v>286</v>
      </c>
    </row>
    <row r="77" spans="1:13" x14ac:dyDescent="0.2">
      <c r="A77" s="215" t="s">
        <v>72</v>
      </c>
      <c r="B77" s="225">
        <v>0</v>
      </c>
      <c r="C77" s="234">
        <v>0</v>
      </c>
      <c r="D77" s="234">
        <v>1</v>
      </c>
      <c r="E77" s="234">
        <v>54</v>
      </c>
      <c r="F77" s="225">
        <v>1</v>
      </c>
      <c r="G77" s="234">
        <v>299</v>
      </c>
      <c r="H77" s="234">
        <v>248</v>
      </c>
      <c r="I77" s="234">
        <v>11</v>
      </c>
      <c r="J77" s="234">
        <v>48</v>
      </c>
      <c r="K77" s="225">
        <v>1</v>
      </c>
      <c r="L77" s="234">
        <v>1</v>
      </c>
      <c r="M77" s="225">
        <v>41</v>
      </c>
    </row>
    <row r="78" spans="1:13" x14ac:dyDescent="0.2">
      <c r="A78" s="215" t="s">
        <v>73</v>
      </c>
      <c r="B78" s="225">
        <v>1</v>
      </c>
      <c r="C78" s="234">
        <v>0</v>
      </c>
      <c r="D78" s="234">
        <v>0</v>
      </c>
      <c r="E78" s="234">
        <v>15</v>
      </c>
      <c r="F78" s="225">
        <v>0</v>
      </c>
      <c r="G78" s="234">
        <v>228</v>
      </c>
      <c r="H78" s="234">
        <v>61</v>
      </c>
      <c r="I78" s="234">
        <v>0</v>
      </c>
      <c r="J78" s="234">
        <v>9</v>
      </c>
      <c r="K78" s="225">
        <v>0</v>
      </c>
      <c r="L78" s="234">
        <v>0</v>
      </c>
      <c r="M78" s="225">
        <v>7</v>
      </c>
    </row>
    <row r="79" spans="1:13" x14ac:dyDescent="0.2">
      <c r="A79" s="215" t="s">
        <v>74</v>
      </c>
      <c r="B79" s="225">
        <v>0</v>
      </c>
      <c r="C79" s="234">
        <v>0</v>
      </c>
      <c r="D79" s="234">
        <v>2</v>
      </c>
      <c r="E79" s="234">
        <v>21</v>
      </c>
      <c r="F79" s="225">
        <v>0</v>
      </c>
      <c r="G79" s="234">
        <v>375</v>
      </c>
      <c r="H79" s="234">
        <v>211</v>
      </c>
      <c r="I79" s="234">
        <v>3</v>
      </c>
      <c r="J79" s="234">
        <v>66</v>
      </c>
      <c r="K79" s="225">
        <v>7</v>
      </c>
      <c r="L79" s="234">
        <v>0</v>
      </c>
      <c r="M79" s="225">
        <v>33</v>
      </c>
    </row>
    <row r="80" spans="1:13" x14ac:dyDescent="0.2">
      <c r="A80" s="215" t="s">
        <v>75</v>
      </c>
      <c r="B80" s="225">
        <v>0</v>
      </c>
      <c r="C80" s="234">
        <v>1</v>
      </c>
      <c r="D80" s="234">
        <v>10</v>
      </c>
      <c r="E80" s="234">
        <v>48</v>
      </c>
      <c r="F80" s="225">
        <v>7</v>
      </c>
      <c r="G80" s="234">
        <v>2259</v>
      </c>
      <c r="H80" s="234">
        <v>443</v>
      </c>
      <c r="I80" s="234">
        <v>0</v>
      </c>
      <c r="J80" s="234">
        <v>117</v>
      </c>
      <c r="K80" s="225">
        <v>3</v>
      </c>
      <c r="L80" s="234">
        <v>0</v>
      </c>
      <c r="M80" s="225">
        <v>220</v>
      </c>
    </row>
    <row r="81" spans="1:13" x14ac:dyDescent="0.2">
      <c r="A81" s="215" t="s">
        <v>76</v>
      </c>
      <c r="B81" s="225">
        <v>0</v>
      </c>
      <c r="C81" s="234">
        <v>0</v>
      </c>
      <c r="D81" s="234">
        <v>2</v>
      </c>
      <c r="E81" s="234">
        <v>17</v>
      </c>
      <c r="F81" s="225">
        <v>0</v>
      </c>
      <c r="G81" s="234">
        <v>2162</v>
      </c>
      <c r="H81" s="234">
        <v>327</v>
      </c>
      <c r="I81" s="234">
        <v>1</v>
      </c>
      <c r="J81" s="234">
        <v>46</v>
      </c>
      <c r="K81" s="225">
        <v>3</v>
      </c>
      <c r="L81" s="234">
        <v>0</v>
      </c>
      <c r="M81" s="225">
        <v>255</v>
      </c>
    </row>
    <row r="82" spans="1:13" x14ac:dyDescent="0.2">
      <c r="A82" s="215" t="s">
        <v>77</v>
      </c>
      <c r="B82" s="225">
        <v>2</v>
      </c>
      <c r="C82" s="234">
        <v>0</v>
      </c>
      <c r="D82" s="234">
        <v>0</v>
      </c>
      <c r="E82" s="234">
        <v>54</v>
      </c>
      <c r="F82" s="225">
        <v>1</v>
      </c>
      <c r="G82" s="234">
        <v>687</v>
      </c>
      <c r="H82" s="234">
        <v>85</v>
      </c>
      <c r="I82" s="234">
        <v>0</v>
      </c>
      <c r="J82" s="234">
        <v>42</v>
      </c>
      <c r="K82" s="225">
        <v>2</v>
      </c>
      <c r="L82" s="234">
        <v>0</v>
      </c>
      <c r="M82" s="225">
        <v>5</v>
      </c>
    </row>
    <row r="83" spans="1:13" x14ac:dyDescent="0.2">
      <c r="A83" s="215" t="s">
        <v>78</v>
      </c>
      <c r="B83" s="225">
        <v>0</v>
      </c>
      <c r="C83" s="234">
        <v>0</v>
      </c>
      <c r="D83" s="234">
        <v>0</v>
      </c>
      <c r="E83" s="234">
        <v>8</v>
      </c>
      <c r="F83" s="225">
        <v>0</v>
      </c>
      <c r="G83" s="234">
        <v>3</v>
      </c>
      <c r="H83" s="234">
        <v>80</v>
      </c>
      <c r="I83" s="234">
        <v>0</v>
      </c>
      <c r="J83" s="234">
        <v>29</v>
      </c>
      <c r="K83" s="225">
        <v>1</v>
      </c>
      <c r="L83" s="234">
        <v>0</v>
      </c>
      <c r="M83" s="225">
        <v>5</v>
      </c>
    </row>
    <row r="84" spans="1:13" x14ac:dyDescent="0.2">
      <c r="A84" s="215" t="s">
        <v>79</v>
      </c>
      <c r="B84" s="225">
        <v>0</v>
      </c>
      <c r="C84" s="234">
        <v>0</v>
      </c>
      <c r="D84" s="234">
        <v>0</v>
      </c>
      <c r="E84" s="234">
        <v>23</v>
      </c>
      <c r="F84" s="225">
        <v>0</v>
      </c>
      <c r="G84" s="234">
        <v>254</v>
      </c>
      <c r="H84" s="234">
        <v>307</v>
      </c>
      <c r="I84" s="234">
        <v>49</v>
      </c>
      <c r="J84" s="234">
        <v>19</v>
      </c>
      <c r="K84" s="225">
        <v>1</v>
      </c>
      <c r="L84" s="234">
        <v>1</v>
      </c>
      <c r="M84" s="225">
        <v>54</v>
      </c>
    </row>
    <row r="85" spans="1:13" x14ac:dyDescent="0.2">
      <c r="A85" s="215" t="s">
        <v>80</v>
      </c>
      <c r="B85" s="225">
        <v>0</v>
      </c>
      <c r="C85" s="234">
        <v>0</v>
      </c>
      <c r="D85" s="234">
        <v>1</v>
      </c>
      <c r="E85" s="234">
        <v>20</v>
      </c>
      <c r="F85" s="225">
        <v>0</v>
      </c>
      <c r="G85" s="234">
        <v>972</v>
      </c>
      <c r="H85" s="234">
        <v>186</v>
      </c>
      <c r="I85" s="234">
        <v>11</v>
      </c>
      <c r="J85" s="234">
        <v>28</v>
      </c>
      <c r="K85" s="225">
        <v>2</v>
      </c>
      <c r="L85" s="234">
        <v>0</v>
      </c>
      <c r="M85" s="225">
        <v>91</v>
      </c>
    </row>
    <row r="86" spans="1:13" x14ac:dyDescent="0.2">
      <c r="A86" s="222" t="s">
        <v>81</v>
      </c>
      <c r="B86" s="225">
        <v>2</v>
      </c>
      <c r="C86" s="236">
        <v>0</v>
      </c>
      <c r="D86" s="236">
        <v>1</v>
      </c>
      <c r="E86" s="236">
        <v>57</v>
      </c>
      <c r="F86" s="225">
        <v>0</v>
      </c>
      <c r="G86" s="236">
        <v>2047</v>
      </c>
      <c r="H86" s="236">
        <v>798</v>
      </c>
      <c r="I86" s="236">
        <v>2</v>
      </c>
      <c r="J86" s="236">
        <v>52</v>
      </c>
      <c r="K86" s="225">
        <v>1</v>
      </c>
      <c r="L86" s="236">
        <v>1</v>
      </c>
      <c r="M86" s="225">
        <v>244</v>
      </c>
    </row>
    <row r="87" spans="1:13" x14ac:dyDescent="0.2">
      <c r="A87" s="227" t="s">
        <v>82</v>
      </c>
      <c r="B87" s="223">
        <v>9</v>
      </c>
      <c r="C87" s="233">
        <v>0</v>
      </c>
      <c r="D87" s="233">
        <v>8</v>
      </c>
      <c r="E87" s="233">
        <v>481</v>
      </c>
      <c r="F87" s="223">
        <v>3</v>
      </c>
      <c r="G87" s="233">
        <v>12678</v>
      </c>
      <c r="H87" s="233">
        <v>3052</v>
      </c>
      <c r="I87" s="233">
        <v>89</v>
      </c>
      <c r="J87" s="233">
        <v>613</v>
      </c>
      <c r="K87" s="223">
        <v>10</v>
      </c>
      <c r="L87" s="233">
        <v>1</v>
      </c>
      <c r="M87" s="223">
        <v>789</v>
      </c>
    </row>
    <row r="88" spans="1:13" x14ac:dyDescent="0.2">
      <c r="A88" s="215" t="s">
        <v>83</v>
      </c>
      <c r="B88" s="225">
        <v>0</v>
      </c>
      <c r="C88" s="234">
        <v>0</v>
      </c>
      <c r="D88" s="234">
        <v>0</v>
      </c>
      <c r="E88" s="234">
        <v>11</v>
      </c>
      <c r="F88" s="225">
        <v>0</v>
      </c>
      <c r="G88" s="234">
        <v>609</v>
      </c>
      <c r="H88" s="234">
        <v>160</v>
      </c>
      <c r="I88" s="234">
        <v>2</v>
      </c>
      <c r="J88" s="234">
        <v>29</v>
      </c>
      <c r="K88" s="225">
        <v>0</v>
      </c>
      <c r="L88" s="234">
        <v>0</v>
      </c>
      <c r="M88" s="225">
        <v>80</v>
      </c>
    </row>
    <row r="89" spans="1:13" x14ac:dyDescent="0.2">
      <c r="A89" s="215" t="s">
        <v>84</v>
      </c>
      <c r="B89" s="225">
        <v>0</v>
      </c>
      <c r="C89" s="234">
        <v>0</v>
      </c>
      <c r="D89" s="234">
        <v>0</v>
      </c>
      <c r="E89" s="234">
        <v>29</v>
      </c>
      <c r="F89" s="225">
        <v>0</v>
      </c>
      <c r="G89" s="234">
        <v>117</v>
      </c>
      <c r="H89" s="234">
        <v>51</v>
      </c>
      <c r="I89" s="234">
        <v>0</v>
      </c>
      <c r="J89" s="234">
        <v>38</v>
      </c>
      <c r="K89" s="225">
        <v>0</v>
      </c>
      <c r="L89" s="234">
        <v>1</v>
      </c>
      <c r="M89" s="225">
        <v>10</v>
      </c>
    </row>
    <row r="90" spans="1:13" x14ac:dyDescent="0.2">
      <c r="A90" s="215" t="s">
        <v>85</v>
      </c>
      <c r="B90" s="225">
        <v>0</v>
      </c>
      <c r="C90" s="234">
        <v>0</v>
      </c>
      <c r="D90" s="234">
        <v>0</v>
      </c>
      <c r="E90" s="234">
        <v>48</v>
      </c>
      <c r="F90" s="225">
        <v>0</v>
      </c>
      <c r="G90" s="234">
        <v>170</v>
      </c>
      <c r="H90" s="234">
        <v>76</v>
      </c>
      <c r="I90" s="234">
        <v>9</v>
      </c>
      <c r="J90" s="234">
        <v>19</v>
      </c>
      <c r="K90" s="225">
        <v>0</v>
      </c>
      <c r="L90" s="234">
        <v>0</v>
      </c>
      <c r="M90" s="225">
        <v>13</v>
      </c>
    </row>
    <row r="91" spans="1:13" x14ac:dyDescent="0.2">
      <c r="A91" s="215" t="s">
        <v>86</v>
      </c>
      <c r="B91" s="225">
        <v>0</v>
      </c>
      <c r="C91" s="234">
        <v>0</v>
      </c>
      <c r="D91" s="234">
        <v>0</v>
      </c>
      <c r="E91" s="234">
        <v>15</v>
      </c>
      <c r="F91" s="225">
        <v>0</v>
      </c>
      <c r="G91" s="234">
        <v>30</v>
      </c>
      <c r="H91" s="234">
        <v>23</v>
      </c>
      <c r="I91" s="234">
        <v>2</v>
      </c>
      <c r="J91" s="234">
        <v>9</v>
      </c>
      <c r="K91" s="225">
        <v>0</v>
      </c>
      <c r="L91" s="234">
        <v>0</v>
      </c>
      <c r="M91" s="225">
        <v>2</v>
      </c>
    </row>
    <row r="92" spans="1:13" x14ac:dyDescent="0.2">
      <c r="A92" s="215" t="s">
        <v>87</v>
      </c>
      <c r="B92" s="225">
        <v>1</v>
      </c>
      <c r="C92" s="234">
        <v>0</v>
      </c>
      <c r="D92" s="234">
        <v>1</v>
      </c>
      <c r="E92" s="234">
        <v>28</v>
      </c>
      <c r="F92" s="225">
        <v>1</v>
      </c>
      <c r="G92" s="234">
        <v>50</v>
      </c>
      <c r="H92" s="234">
        <v>32</v>
      </c>
      <c r="I92" s="234">
        <v>4</v>
      </c>
      <c r="J92" s="234">
        <v>19</v>
      </c>
      <c r="K92" s="225">
        <v>0</v>
      </c>
      <c r="L92" s="234">
        <v>0</v>
      </c>
      <c r="M92" s="225">
        <v>3</v>
      </c>
    </row>
    <row r="93" spans="1:13" x14ac:dyDescent="0.2">
      <c r="A93" s="215" t="s">
        <v>88</v>
      </c>
      <c r="B93" s="225">
        <v>0</v>
      </c>
      <c r="C93" s="234">
        <v>0</v>
      </c>
      <c r="D93" s="234">
        <v>0</v>
      </c>
      <c r="E93" s="234">
        <v>55</v>
      </c>
      <c r="F93" s="225">
        <v>0</v>
      </c>
      <c r="G93" s="234">
        <v>2708</v>
      </c>
      <c r="H93" s="234">
        <v>344</v>
      </c>
      <c r="I93" s="234">
        <v>2</v>
      </c>
      <c r="J93" s="234">
        <v>73</v>
      </c>
      <c r="K93" s="225">
        <v>1</v>
      </c>
      <c r="L93" s="234">
        <v>0</v>
      </c>
      <c r="M93" s="225">
        <v>250</v>
      </c>
    </row>
    <row r="94" spans="1:13" x14ac:dyDescent="0.2">
      <c r="A94" s="215" t="s">
        <v>89</v>
      </c>
      <c r="B94" s="225">
        <v>2</v>
      </c>
      <c r="C94" s="234">
        <v>0</v>
      </c>
      <c r="D94" s="234">
        <v>3</v>
      </c>
      <c r="E94" s="234">
        <v>110</v>
      </c>
      <c r="F94" s="225">
        <v>0</v>
      </c>
      <c r="G94" s="234">
        <v>2058</v>
      </c>
      <c r="H94" s="234">
        <v>478</v>
      </c>
      <c r="I94" s="234">
        <v>10</v>
      </c>
      <c r="J94" s="234">
        <v>123</v>
      </c>
      <c r="K94" s="225">
        <v>1</v>
      </c>
      <c r="L94" s="234">
        <v>0</v>
      </c>
      <c r="M94" s="225">
        <v>86</v>
      </c>
    </row>
    <row r="95" spans="1:13" x14ac:dyDescent="0.2">
      <c r="A95" s="215" t="s">
        <v>90</v>
      </c>
      <c r="B95" s="225">
        <v>2</v>
      </c>
      <c r="C95" s="234">
        <v>0</v>
      </c>
      <c r="D95" s="234">
        <v>1</v>
      </c>
      <c r="E95" s="234">
        <v>69</v>
      </c>
      <c r="F95" s="225">
        <v>0</v>
      </c>
      <c r="G95" s="234">
        <v>2749</v>
      </c>
      <c r="H95" s="234">
        <v>723</v>
      </c>
      <c r="I95" s="234">
        <v>0</v>
      </c>
      <c r="J95" s="234">
        <v>88</v>
      </c>
      <c r="K95" s="225">
        <v>1</v>
      </c>
      <c r="L95" s="234">
        <v>0</v>
      </c>
      <c r="M95" s="225">
        <v>112</v>
      </c>
    </row>
    <row r="96" spans="1:13" x14ac:dyDescent="0.2">
      <c r="A96" s="215" t="s">
        <v>91</v>
      </c>
      <c r="B96" s="225">
        <v>2</v>
      </c>
      <c r="C96" s="234">
        <v>0</v>
      </c>
      <c r="D96" s="234">
        <v>0</v>
      </c>
      <c r="E96" s="234">
        <v>44</v>
      </c>
      <c r="F96" s="225">
        <v>1</v>
      </c>
      <c r="G96" s="234">
        <v>669</v>
      </c>
      <c r="H96" s="234">
        <v>79</v>
      </c>
      <c r="I96" s="234">
        <v>0</v>
      </c>
      <c r="J96" s="234">
        <v>44</v>
      </c>
      <c r="K96" s="225">
        <v>0</v>
      </c>
      <c r="L96" s="234">
        <v>0</v>
      </c>
      <c r="M96" s="225">
        <v>8</v>
      </c>
    </row>
    <row r="97" spans="1:13" x14ac:dyDescent="0.2">
      <c r="A97" s="215" t="s">
        <v>92</v>
      </c>
      <c r="B97" s="225">
        <v>1</v>
      </c>
      <c r="C97" s="234">
        <v>0</v>
      </c>
      <c r="D97" s="234">
        <v>1</v>
      </c>
      <c r="E97" s="234">
        <v>17</v>
      </c>
      <c r="F97" s="225">
        <v>0</v>
      </c>
      <c r="G97" s="234">
        <v>640</v>
      </c>
      <c r="H97" s="234">
        <v>355</v>
      </c>
      <c r="I97" s="234">
        <v>42</v>
      </c>
      <c r="J97" s="234">
        <v>58</v>
      </c>
      <c r="K97" s="225">
        <v>3</v>
      </c>
      <c r="L97" s="234">
        <v>0</v>
      </c>
      <c r="M97" s="225">
        <v>59</v>
      </c>
    </row>
    <row r="98" spans="1:13" x14ac:dyDescent="0.2">
      <c r="A98" s="222" t="s">
        <v>93</v>
      </c>
      <c r="B98" s="231">
        <v>1</v>
      </c>
      <c r="C98" s="236">
        <v>0</v>
      </c>
      <c r="D98" s="236">
        <v>2</v>
      </c>
      <c r="E98" s="236">
        <v>55</v>
      </c>
      <c r="F98" s="231">
        <v>1</v>
      </c>
      <c r="G98" s="236">
        <v>2878</v>
      </c>
      <c r="H98" s="236">
        <v>731</v>
      </c>
      <c r="I98" s="236">
        <v>18</v>
      </c>
      <c r="J98" s="236">
        <v>113</v>
      </c>
      <c r="K98" s="231">
        <v>4</v>
      </c>
      <c r="L98" s="236">
        <v>0</v>
      </c>
      <c r="M98" s="231">
        <v>166</v>
      </c>
    </row>
    <row r="99" spans="1:13" x14ac:dyDescent="0.2">
      <c r="A99" s="243"/>
      <c r="B99" s="232"/>
      <c r="C99" s="246"/>
      <c r="D99" s="246"/>
      <c r="E99" s="246"/>
      <c r="F99" s="232"/>
      <c r="G99" s="246"/>
      <c r="H99" s="246"/>
      <c r="I99" s="246"/>
      <c r="J99" s="246"/>
      <c r="K99" s="232"/>
      <c r="L99" s="246"/>
      <c r="M99" s="232"/>
    </row>
    <row r="100" spans="1:13" x14ac:dyDescent="0.2">
      <c r="A100" s="212" t="s">
        <v>117</v>
      </c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</row>
    <row r="101" spans="1:13" x14ac:dyDescent="0.2">
      <c r="A101" s="212" t="s">
        <v>118</v>
      </c>
      <c r="B101" s="240"/>
      <c r="C101" s="240"/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</row>
    <row r="102" spans="1:13" x14ac:dyDescent="0.2">
      <c r="A102" s="212" t="s">
        <v>119</v>
      </c>
      <c r="B102" s="240"/>
      <c r="C102" s="240"/>
      <c r="D102" s="240"/>
      <c r="E102" s="240"/>
      <c r="F102" s="240"/>
      <c r="G102" s="240"/>
      <c r="H102" s="240"/>
      <c r="I102" s="240"/>
      <c r="J102" s="240"/>
      <c r="K102" s="240"/>
      <c r="L102" s="240"/>
      <c r="M102" s="240"/>
    </row>
    <row r="103" spans="1:13" x14ac:dyDescent="0.2">
      <c r="A103" s="212" t="s">
        <v>124</v>
      </c>
      <c r="B103" s="240"/>
      <c r="C103" s="240"/>
      <c r="D103" s="240"/>
      <c r="E103" s="240"/>
      <c r="F103" s="240"/>
      <c r="G103" s="240"/>
      <c r="H103" s="240"/>
      <c r="I103" s="240"/>
      <c r="J103" s="240"/>
      <c r="K103" s="240"/>
      <c r="L103" s="240"/>
      <c r="M103" s="240"/>
    </row>
    <row r="104" spans="1:13" x14ac:dyDescent="0.2">
      <c r="A104" s="212" t="s">
        <v>120</v>
      </c>
      <c r="B104" s="240"/>
      <c r="C104" s="240"/>
      <c r="D104" s="240"/>
      <c r="E104" s="240"/>
      <c r="F104" s="240"/>
      <c r="G104" s="240"/>
      <c r="H104" s="240"/>
      <c r="I104" s="240"/>
      <c r="J104" s="240"/>
      <c r="K104" s="240"/>
      <c r="L104" s="240"/>
      <c r="M104" s="240"/>
    </row>
    <row r="105" spans="1:13" x14ac:dyDescent="0.2">
      <c r="A105" s="212" t="s">
        <v>330</v>
      </c>
      <c r="B105" s="240"/>
      <c r="C105" s="240"/>
      <c r="D105" s="240"/>
      <c r="E105" s="240"/>
      <c r="F105" s="240"/>
      <c r="G105" s="240"/>
      <c r="H105" s="240"/>
      <c r="I105" s="240"/>
      <c r="J105" s="240"/>
      <c r="K105" s="240"/>
      <c r="L105" s="240"/>
      <c r="M105" s="240"/>
    </row>
    <row r="106" spans="1:13" x14ac:dyDescent="0.2">
      <c r="A106" s="212" t="s">
        <v>331</v>
      </c>
      <c r="B106" s="240"/>
      <c r="C106" s="240"/>
      <c r="D106" s="240"/>
      <c r="E106" s="240"/>
      <c r="F106" s="240"/>
      <c r="G106" s="240"/>
      <c r="H106" s="240"/>
      <c r="I106" s="240"/>
      <c r="J106" s="240"/>
      <c r="K106" s="240"/>
      <c r="L106" s="240"/>
      <c r="M106" s="240"/>
    </row>
    <row r="107" spans="1:13" x14ac:dyDescent="0.2">
      <c r="A107" s="212" t="s">
        <v>337</v>
      </c>
      <c r="B107" s="240"/>
      <c r="C107" s="240"/>
      <c r="D107" s="240"/>
      <c r="E107" s="240"/>
      <c r="F107" s="240"/>
      <c r="G107" s="240"/>
      <c r="H107" s="240"/>
      <c r="I107" s="240"/>
      <c r="J107" s="240"/>
      <c r="K107" s="240"/>
      <c r="L107" s="240"/>
      <c r="M107" s="240"/>
    </row>
    <row r="108" spans="1:13" x14ac:dyDescent="0.2">
      <c r="A108" s="212" t="s">
        <v>121</v>
      </c>
      <c r="B108" s="240"/>
      <c r="C108" s="240"/>
      <c r="D108" s="240"/>
      <c r="E108" s="240"/>
      <c r="F108" s="240"/>
      <c r="G108" s="240"/>
      <c r="H108" s="240"/>
      <c r="I108" s="240"/>
      <c r="J108" s="240"/>
      <c r="K108" s="240"/>
      <c r="L108" s="240"/>
      <c r="M108" s="240"/>
    </row>
    <row r="109" spans="1:13" x14ac:dyDescent="0.2">
      <c r="A109" s="212" t="s">
        <v>122</v>
      </c>
      <c r="B109" s="240"/>
      <c r="C109" s="240"/>
      <c r="D109" s="240"/>
      <c r="E109" s="240"/>
      <c r="F109" s="240"/>
      <c r="G109" s="240"/>
      <c r="H109" s="240"/>
      <c r="I109" s="240"/>
      <c r="J109" s="240"/>
      <c r="K109" s="240"/>
      <c r="L109" s="240"/>
      <c r="M109" s="240"/>
    </row>
    <row r="110" spans="1:13" x14ac:dyDescent="0.2">
      <c r="A110" s="212" t="s">
        <v>125</v>
      </c>
      <c r="B110" s="240"/>
      <c r="C110" s="240"/>
      <c r="D110" s="240"/>
      <c r="E110" s="240"/>
      <c r="F110" s="240"/>
      <c r="G110" s="240"/>
      <c r="H110" s="240"/>
      <c r="I110" s="240"/>
      <c r="J110" s="240"/>
      <c r="K110" s="240"/>
      <c r="L110" s="240"/>
      <c r="M110" s="240"/>
    </row>
    <row r="111" spans="1:13" x14ac:dyDescent="0.2">
      <c r="A111" s="212" t="s">
        <v>123</v>
      </c>
      <c r="B111" s="240"/>
      <c r="C111" s="240"/>
      <c r="D111" s="240"/>
      <c r="E111" s="240"/>
      <c r="F111" s="240"/>
      <c r="G111" s="240"/>
      <c r="H111" s="240"/>
      <c r="I111" s="240"/>
      <c r="J111" s="240"/>
      <c r="K111" s="240"/>
      <c r="L111" s="240"/>
      <c r="M111" s="240"/>
    </row>
    <row r="112" spans="1:13" x14ac:dyDescent="0.2">
      <c r="B112" s="54"/>
      <c r="C112" s="54"/>
      <c r="D112" s="54"/>
      <c r="E112" s="54"/>
      <c r="F112" s="54"/>
      <c r="G112" s="54"/>
      <c r="H112" s="54"/>
      <c r="I112" s="54"/>
      <c r="J112" s="54"/>
      <c r="L112" s="54"/>
    </row>
    <row r="113" spans="2:14" x14ac:dyDescent="0.2">
      <c r="B113" s="54"/>
      <c r="C113" s="54"/>
      <c r="D113" s="54"/>
      <c r="E113" s="54"/>
      <c r="F113" s="54"/>
      <c r="G113" s="54"/>
      <c r="H113" s="54"/>
      <c r="I113" s="54"/>
      <c r="J113" s="54"/>
      <c r="L113" s="54"/>
    </row>
    <row r="114" spans="2:14" x14ac:dyDescent="0.2">
      <c r="B114" s="54"/>
      <c r="C114" s="54"/>
      <c r="D114" s="54"/>
      <c r="E114" s="54"/>
      <c r="F114" s="54"/>
      <c r="G114" s="54"/>
      <c r="H114" s="54"/>
      <c r="I114" s="54"/>
      <c r="J114" s="54"/>
      <c r="L114" s="54"/>
      <c r="N114" s="238">
        <v>13</v>
      </c>
    </row>
    <row r="115" spans="2:14" x14ac:dyDescent="0.2">
      <c r="B115" s="54"/>
      <c r="C115" s="54"/>
      <c r="D115" s="54"/>
      <c r="E115" s="54"/>
      <c r="F115" s="54"/>
      <c r="G115" s="54"/>
      <c r="H115" s="54"/>
      <c r="I115" s="54"/>
      <c r="J115" s="54"/>
      <c r="L115" s="54"/>
    </row>
    <row r="116" spans="2:14" x14ac:dyDescent="0.2">
      <c r="B116" s="54"/>
      <c r="C116" s="54"/>
      <c r="D116" s="54"/>
      <c r="E116" s="54"/>
      <c r="F116" s="54"/>
      <c r="G116" s="54"/>
      <c r="H116" s="54"/>
      <c r="I116" s="54"/>
      <c r="J116" s="54"/>
      <c r="L116" s="54"/>
    </row>
    <row r="117" spans="2:14" x14ac:dyDescent="0.2">
      <c r="B117" s="54"/>
      <c r="C117" s="54"/>
      <c r="D117" s="54"/>
      <c r="E117" s="54"/>
      <c r="F117" s="54"/>
      <c r="G117" s="54"/>
      <c r="H117" s="54"/>
      <c r="I117" s="54"/>
      <c r="J117" s="54"/>
      <c r="L117" s="54"/>
    </row>
    <row r="118" spans="2:14" x14ac:dyDescent="0.2">
      <c r="B118" s="54"/>
      <c r="C118" s="54"/>
      <c r="D118" s="54"/>
      <c r="E118" s="54"/>
      <c r="F118" s="54"/>
      <c r="G118" s="54"/>
      <c r="H118" s="54"/>
      <c r="I118" s="54"/>
      <c r="J118" s="54"/>
      <c r="L118" s="54"/>
    </row>
    <row r="119" spans="2:14" x14ac:dyDescent="0.2">
      <c r="B119" s="54"/>
      <c r="C119" s="54"/>
      <c r="D119" s="54"/>
      <c r="E119" s="54"/>
      <c r="F119" s="54"/>
      <c r="G119" s="54"/>
      <c r="H119" s="54"/>
      <c r="I119" s="54"/>
      <c r="J119" s="54"/>
      <c r="L119" s="54"/>
    </row>
    <row r="120" spans="2:14" x14ac:dyDescent="0.2">
      <c r="B120" s="54"/>
      <c r="C120" s="54"/>
      <c r="D120" s="54"/>
      <c r="E120" s="54"/>
      <c r="F120" s="54"/>
      <c r="G120" s="54"/>
      <c r="H120" s="54"/>
      <c r="I120" s="54"/>
      <c r="J120" s="54"/>
      <c r="L120" s="54"/>
    </row>
    <row r="121" spans="2:14" x14ac:dyDescent="0.2">
      <c r="B121" s="54"/>
      <c r="C121" s="54"/>
      <c r="D121" s="54"/>
      <c r="E121" s="54"/>
      <c r="F121" s="54"/>
      <c r="G121" s="54"/>
      <c r="H121" s="54"/>
      <c r="I121" s="54"/>
      <c r="J121" s="54"/>
      <c r="L121" s="54"/>
    </row>
    <row r="122" spans="2:14" x14ac:dyDescent="0.2">
      <c r="B122" s="54"/>
      <c r="C122" s="54"/>
      <c r="D122" s="54"/>
      <c r="E122" s="54"/>
      <c r="F122" s="54"/>
      <c r="G122" s="54"/>
      <c r="H122" s="54"/>
      <c r="I122" s="54"/>
      <c r="J122" s="54"/>
      <c r="L122" s="54"/>
    </row>
    <row r="123" spans="2:14" x14ac:dyDescent="0.2">
      <c r="B123" s="54"/>
      <c r="C123" s="54"/>
      <c r="D123" s="54"/>
      <c r="E123" s="54"/>
      <c r="F123" s="54"/>
      <c r="G123" s="54"/>
      <c r="H123" s="54"/>
      <c r="I123" s="54"/>
      <c r="J123" s="54"/>
      <c r="L123" s="54"/>
    </row>
    <row r="124" spans="2:14" x14ac:dyDescent="0.2">
      <c r="B124" s="54"/>
      <c r="C124" s="54"/>
      <c r="D124" s="54"/>
      <c r="E124" s="54"/>
      <c r="F124" s="54"/>
      <c r="G124" s="54"/>
      <c r="H124" s="54"/>
      <c r="I124" s="54"/>
      <c r="J124" s="54"/>
      <c r="L124" s="54"/>
    </row>
    <row r="125" spans="2:14" x14ac:dyDescent="0.2">
      <c r="B125" s="54"/>
      <c r="C125" s="54"/>
      <c r="D125" s="54"/>
      <c r="E125" s="54"/>
      <c r="F125" s="54"/>
      <c r="G125" s="54"/>
      <c r="H125" s="54"/>
      <c r="I125" s="54"/>
      <c r="J125" s="54"/>
      <c r="L125" s="54"/>
    </row>
    <row r="126" spans="2:14" x14ac:dyDescent="0.2">
      <c r="B126" s="54"/>
      <c r="C126" s="54"/>
      <c r="D126" s="54"/>
      <c r="E126" s="54"/>
      <c r="F126" s="54"/>
      <c r="G126" s="54"/>
      <c r="H126" s="54"/>
      <c r="I126" s="54"/>
      <c r="J126" s="54"/>
      <c r="L126" s="54"/>
    </row>
    <row r="127" spans="2:14" x14ac:dyDescent="0.2">
      <c r="B127" s="54"/>
      <c r="C127" s="54"/>
      <c r="D127" s="54"/>
      <c r="E127" s="54"/>
      <c r="F127" s="54"/>
      <c r="G127" s="54"/>
      <c r="H127" s="54"/>
      <c r="I127" s="54"/>
      <c r="J127" s="54"/>
      <c r="L127" s="54"/>
    </row>
    <row r="128" spans="2:14" x14ac:dyDescent="0.2">
      <c r="B128" s="54"/>
      <c r="C128" s="54"/>
      <c r="D128" s="54"/>
      <c r="E128" s="54"/>
      <c r="F128" s="54"/>
      <c r="G128" s="54"/>
      <c r="H128" s="54"/>
      <c r="I128" s="54"/>
      <c r="J128" s="54"/>
      <c r="L128" s="54"/>
    </row>
    <row r="129" spans="2:12" x14ac:dyDescent="0.2">
      <c r="B129" s="54"/>
      <c r="C129" s="54"/>
      <c r="D129" s="54"/>
      <c r="E129" s="54"/>
      <c r="F129" s="54"/>
      <c r="G129" s="54"/>
      <c r="H129" s="54"/>
      <c r="I129" s="54"/>
      <c r="J129" s="54"/>
      <c r="L129" s="54"/>
    </row>
    <row r="130" spans="2:12" x14ac:dyDescent="0.2">
      <c r="B130" s="54"/>
      <c r="C130" s="54"/>
      <c r="D130" s="54"/>
      <c r="E130" s="54"/>
      <c r="F130" s="54"/>
      <c r="G130" s="54"/>
      <c r="H130" s="54"/>
      <c r="I130" s="54"/>
      <c r="J130" s="54"/>
      <c r="L130" s="54"/>
    </row>
    <row r="131" spans="2:12" x14ac:dyDescent="0.2">
      <c r="B131" s="54"/>
      <c r="C131" s="54"/>
      <c r="D131" s="54"/>
      <c r="E131" s="54"/>
      <c r="F131" s="54"/>
      <c r="G131" s="54"/>
      <c r="H131" s="54"/>
      <c r="I131" s="54"/>
      <c r="J131" s="54"/>
      <c r="L131" s="54"/>
    </row>
    <row r="132" spans="2:12" x14ac:dyDescent="0.2">
      <c r="B132" s="54"/>
      <c r="C132" s="54"/>
      <c r="D132" s="54"/>
      <c r="E132" s="54"/>
      <c r="F132" s="54"/>
      <c r="G132" s="54"/>
      <c r="H132" s="54"/>
      <c r="I132" s="54"/>
      <c r="J132" s="54"/>
      <c r="L132" s="54"/>
    </row>
    <row r="133" spans="2:12" x14ac:dyDescent="0.2">
      <c r="B133" s="54"/>
      <c r="C133" s="54"/>
      <c r="D133" s="54"/>
      <c r="E133" s="54"/>
      <c r="F133" s="54"/>
      <c r="G133" s="54"/>
      <c r="H133" s="54"/>
      <c r="I133" s="54"/>
      <c r="J133" s="54"/>
      <c r="L133" s="54"/>
    </row>
    <row r="134" spans="2:12" x14ac:dyDescent="0.2">
      <c r="B134" s="54"/>
      <c r="C134" s="54"/>
      <c r="D134" s="54"/>
      <c r="E134" s="54"/>
      <c r="F134" s="54"/>
      <c r="G134" s="54"/>
      <c r="H134" s="54"/>
      <c r="I134" s="54"/>
      <c r="J134" s="54"/>
      <c r="L134" s="54"/>
    </row>
    <row r="135" spans="2:12" x14ac:dyDescent="0.2">
      <c r="B135" s="54"/>
      <c r="C135" s="54"/>
      <c r="D135" s="54"/>
      <c r="E135" s="54"/>
      <c r="F135" s="54"/>
      <c r="G135" s="54"/>
      <c r="H135" s="54"/>
      <c r="I135" s="54"/>
      <c r="J135" s="54"/>
      <c r="L135" s="54"/>
    </row>
    <row r="136" spans="2:12" x14ac:dyDescent="0.2">
      <c r="B136" s="54"/>
      <c r="C136" s="54"/>
      <c r="D136" s="54"/>
      <c r="E136" s="54"/>
      <c r="F136" s="54"/>
      <c r="G136" s="54"/>
      <c r="H136" s="54"/>
      <c r="I136" s="54"/>
      <c r="J136" s="54"/>
      <c r="L136" s="54"/>
    </row>
    <row r="137" spans="2:12" x14ac:dyDescent="0.2">
      <c r="B137" s="54"/>
      <c r="C137" s="54"/>
      <c r="D137" s="54"/>
      <c r="E137" s="54"/>
      <c r="F137" s="54"/>
      <c r="G137" s="54"/>
      <c r="H137" s="54"/>
      <c r="I137" s="54"/>
      <c r="J137" s="54"/>
      <c r="L137" s="54"/>
    </row>
    <row r="138" spans="2:12" x14ac:dyDescent="0.2">
      <c r="B138" s="54"/>
      <c r="C138" s="54"/>
      <c r="D138" s="54"/>
      <c r="E138" s="54"/>
      <c r="F138" s="54"/>
      <c r="G138" s="54"/>
      <c r="H138" s="54"/>
      <c r="I138" s="54"/>
      <c r="J138" s="54"/>
      <c r="L138" s="54"/>
    </row>
    <row r="139" spans="2:12" x14ac:dyDescent="0.2">
      <c r="B139" s="54"/>
      <c r="C139" s="54"/>
      <c r="D139" s="54"/>
      <c r="E139" s="54"/>
      <c r="F139" s="54"/>
      <c r="G139" s="54"/>
      <c r="H139" s="54"/>
      <c r="I139" s="54"/>
      <c r="J139" s="54"/>
      <c r="L139" s="54"/>
    </row>
    <row r="140" spans="2:12" x14ac:dyDescent="0.2">
      <c r="B140" s="54"/>
      <c r="C140" s="54"/>
      <c r="D140" s="54"/>
      <c r="E140" s="54"/>
      <c r="F140" s="54"/>
      <c r="G140" s="54"/>
      <c r="H140" s="54"/>
      <c r="I140" s="54"/>
      <c r="J140" s="54"/>
      <c r="L140" s="54"/>
    </row>
    <row r="141" spans="2:12" x14ac:dyDescent="0.2">
      <c r="B141" s="54"/>
      <c r="C141" s="54"/>
      <c r="D141" s="54"/>
      <c r="E141" s="54"/>
      <c r="F141" s="54"/>
      <c r="G141" s="54"/>
      <c r="H141" s="54"/>
      <c r="I141" s="54"/>
      <c r="J141" s="54"/>
      <c r="L141" s="54"/>
    </row>
    <row r="142" spans="2:12" x14ac:dyDescent="0.2">
      <c r="B142" s="54"/>
      <c r="C142" s="54"/>
      <c r="D142" s="54"/>
      <c r="E142" s="54"/>
      <c r="F142" s="54"/>
      <c r="G142" s="54"/>
      <c r="H142" s="54"/>
      <c r="I142" s="54"/>
      <c r="J142" s="54"/>
      <c r="L142" s="54"/>
    </row>
    <row r="143" spans="2:12" x14ac:dyDescent="0.2">
      <c r="B143" s="54"/>
      <c r="C143" s="54"/>
      <c r="D143" s="54"/>
      <c r="E143" s="54"/>
      <c r="F143" s="54"/>
      <c r="G143" s="54"/>
      <c r="H143" s="54"/>
      <c r="I143" s="54"/>
      <c r="J143" s="54"/>
      <c r="L143" s="54"/>
    </row>
    <row r="144" spans="2:12" x14ac:dyDescent="0.2">
      <c r="B144" s="54"/>
      <c r="C144" s="54"/>
      <c r="D144" s="54"/>
      <c r="E144" s="54"/>
      <c r="F144" s="54"/>
      <c r="G144" s="54"/>
      <c r="H144" s="54"/>
      <c r="I144" s="54"/>
      <c r="J144" s="54"/>
      <c r="L144" s="54"/>
    </row>
    <row r="145" spans="2:12" x14ac:dyDescent="0.2">
      <c r="B145" s="54"/>
      <c r="C145" s="54"/>
      <c r="D145" s="54"/>
      <c r="E145" s="54"/>
      <c r="F145" s="54"/>
      <c r="G145" s="54"/>
      <c r="H145" s="54"/>
      <c r="I145" s="54"/>
      <c r="J145" s="54"/>
      <c r="L145" s="54"/>
    </row>
    <row r="146" spans="2:12" x14ac:dyDescent="0.2">
      <c r="B146" s="54"/>
      <c r="C146" s="54"/>
      <c r="D146" s="54"/>
      <c r="E146" s="54"/>
      <c r="F146" s="54"/>
      <c r="G146" s="54"/>
      <c r="H146" s="54"/>
      <c r="I146" s="54"/>
      <c r="J146" s="54"/>
      <c r="L146" s="54"/>
    </row>
    <row r="147" spans="2:12" x14ac:dyDescent="0.2">
      <c r="B147" s="54"/>
      <c r="C147" s="54"/>
      <c r="D147" s="54"/>
      <c r="E147" s="54"/>
      <c r="F147" s="54"/>
      <c r="G147" s="54"/>
      <c r="H147" s="54"/>
      <c r="I147" s="54"/>
      <c r="J147" s="54"/>
      <c r="L147" s="54"/>
    </row>
    <row r="148" spans="2:12" x14ac:dyDescent="0.2">
      <c r="B148" s="54"/>
      <c r="C148" s="54"/>
      <c r="D148" s="54"/>
      <c r="E148" s="54"/>
      <c r="F148" s="54"/>
      <c r="G148" s="54"/>
      <c r="H148" s="54"/>
      <c r="I148" s="54"/>
      <c r="J148" s="54"/>
      <c r="L148" s="54"/>
    </row>
    <row r="149" spans="2:12" x14ac:dyDescent="0.2">
      <c r="B149" s="54"/>
      <c r="C149" s="54"/>
      <c r="D149" s="54"/>
      <c r="E149" s="54"/>
      <c r="F149" s="54"/>
      <c r="G149" s="54"/>
      <c r="H149" s="54"/>
      <c r="I149" s="54"/>
      <c r="J149" s="54"/>
      <c r="L149" s="54"/>
    </row>
    <row r="150" spans="2:12" x14ac:dyDescent="0.2">
      <c r="B150" s="54"/>
      <c r="C150" s="54"/>
      <c r="D150" s="54"/>
      <c r="E150" s="54"/>
      <c r="F150" s="54"/>
      <c r="G150" s="54"/>
      <c r="H150" s="54"/>
      <c r="I150" s="54"/>
      <c r="J150" s="54"/>
      <c r="L150" s="54"/>
    </row>
    <row r="151" spans="2:12" x14ac:dyDescent="0.2">
      <c r="B151" s="54"/>
      <c r="C151" s="54"/>
      <c r="D151" s="54"/>
      <c r="E151" s="54"/>
      <c r="F151" s="54"/>
      <c r="G151" s="54"/>
      <c r="H151" s="54"/>
      <c r="I151" s="54"/>
      <c r="J151" s="54"/>
      <c r="L151" s="54"/>
    </row>
    <row r="152" spans="2:12" x14ac:dyDescent="0.2">
      <c r="B152" s="54"/>
      <c r="C152" s="54"/>
      <c r="D152" s="54"/>
      <c r="E152" s="54"/>
      <c r="F152" s="54"/>
      <c r="G152" s="54"/>
      <c r="H152" s="54"/>
      <c r="I152" s="54"/>
      <c r="J152" s="54"/>
      <c r="L152" s="54"/>
    </row>
    <row r="153" spans="2:12" x14ac:dyDescent="0.2">
      <c r="B153" s="54"/>
      <c r="C153" s="54"/>
      <c r="D153" s="54"/>
      <c r="E153" s="54"/>
      <c r="F153" s="54"/>
      <c r="G153" s="54"/>
      <c r="H153" s="54"/>
      <c r="I153" s="54"/>
      <c r="J153" s="54"/>
      <c r="L153" s="54"/>
    </row>
    <row r="154" spans="2:12" x14ac:dyDescent="0.2">
      <c r="B154" s="54"/>
      <c r="C154" s="54"/>
      <c r="D154" s="54"/>
      <c r="E154" s="54"/>
      <c r="F154" s="54"/>
      <c r="G154" s="54"/>
      <c r="H154" s="54"/>
      <c r="I154" s="54"/>
      <c r="J154" s="54"/>
      <c r="L154" s="54"/>
    </row>
    <row r="155" spans="2:12" x14ac:dyDescent="0.2">
      <c r="B155" s="54"/>
      <c r="C155" s="54"/>
      <c r="D155" s="54"/>
      <c r="E155" s="54"/>
      <c r="F155" s="54"/>
      <c r="G155" s="54"/>
      <c r="H155" s="54"/>
      <c r="I155" s="54"/>
      <c r="J155" s="54"/>
      <c r="L155" s="54"/>
    </row>
    <row r="156" spans="2:12" x14ac:dyDescent="0.2">
      <c r="B156" s="54"/>
      <c r="C156" s="54"/>
      <c r="D156" s="54"/>
      <c r="E156" s="54"/>
      <c r="F156" s="54"/>
      <c r="G156" s="54"/>
      <c r="H156" s="54"/>
      <c r="I156" s="54"/>
      <c r="J156" s="54"/>
      <c r="L156" s="54"/>
    </row>
    <row r="157" spans="2:12" x14ac:dyDescent="0.2">
      <c r="B157" s="54"/>
      <c r="C157" s="54"/>
      <c r="D157" s="54"/>
      <c r="E157" s="54"/>
      <c r="F157" s="54"/>
      <c r="G157" s="54"/>
      <c r="H157" s="54"/>
      <c r="I157" s="54"/>
      <c r="J157" s="54"/>
      <c r="L157" s="54"/>
    </row>
    <row r="158" spans="2:12" x14ac:dyDescent="0.2">
      <c r="B158" s="54"/>
      <c r="C158" s="54"/>
      <c r="D158" s="54"/>
      <c r="E158" s="54"/>
      <c r="F158" s="54"/>
      <c r="G158" s="54"/>
      <c r="H158" s="54"/>
      <c r="I158" s="54"/>
      <c r="J158" s="54"/>
      <c r="L158" s="54"/>
    </row>
    <row r="159" spans="2:12" x14ac:dyDescent="0.2">
      <c r="B159" s="54"/>
      <c r="C159" s="54"/>
      <c r="D159" s="54"/>
      <c r="E159" s="54"/>
      <c r="F159" s="54"/>
      <c r="G159" s="54"/>
      <c r="H159" s="54"/>
      <c r="I159" s="54"/>
      <c r="J159" s="54"/>
      <c r="L159" s="54"/>
    </row>
    <row r="160" spans="2:12" x14ac:dyDescent="0.2">
      <c r="B160" s="54"/>
      <c r="C160" s="54"/>
      <c r="D160" s="54"/>
      <c r="E160" s="54"/>
      <c r="F160" s="54"/>
      <c r="G160" s="54"/>
      <c r="H160" s="54"/>
      <c r="I160" s="54"/>
      <c r="J160" s="54"/>
      <c r="L160" s="54"/>
    </row>
    <row r="161" spans="2:12" x14ac:dyDescent="0.2">
      <c r="B161" s="54"/>
      <c r="C161" s="54"/>
      <c r="D161" s="54"/>
      <c r="E161" s="54"/>
      <c r="F161" s="54"/>
      <c r="G161" s="54"/>
      <c r="H161" s="54"/>
      <c r="I161" s="54"/>
      <c r="J161" s="54"/>
      <c r="L161" s="54"/>
    </row>
    <row r="162" spans="2:12" x14ac:dyDescent="0.2">
      <c r="B162" s="54"/>
      <c r="C162" s="54"/>
      <c r="D162" s="54"/>
      <c r="E162" s="54"/>
      <c r="F162" s="54"/>
      <c r="G162" s="54"/>
      <c r="H162" s="54"/>
      <c r="I162" s="54"/>
      <c r="J162" s="54"/>
      <c r="L162" s="54"/>
    </row>
    <row r="163" spans="2:12" x14ac:dyDescent="0.2">
      <c r="B163" s="54"/>
      <c r="C163" s="54"/>
      <c r="D163" s="54"/>
      <c r="E163" s="54"/>
      <c r="F163" s="54"/>
      <c r="G163" s="54"/>
      <c r="H163" s="54"/>
      <c r="I163" s="54"/>
      <c r="J163" s="54"/>
      <c r="L163" s="54"/>
    </row>
    <row r="164" spans="2:12" x14ac:dyDescent="0.2">
      <c r="B164" s="54"/>
      <c r="C164" s="54"/>
      <c r="D164" s="54"/>
      <c r="E164" s="54"/>
      <c r="F164" s="54"/>
      <c r="G164" s="54"/>
      <c r="H164" s="54"/>
      <c r="I164" s="54"/>
      <c r="J164" s="54"/>
      <c r="L164" s="54"/>
    </row>
    <row r="165" spans="2:12" x14ac:dyDescent="0.2">
      <c r="B165" s="54"/>
      <c r="C165" s="54"/>
      <c r="D165" s="54"/>
      <c r="E165" s="54"/>
      <c r="F165" s="54"/>
      <c r="G165" s="54"/>
      <c r="H165" s="54"/>
      <c r="I165" s="54"/>
      <c r="J165" s="54"/>
      <c r="L165" s="54"/>
    </row>
    <row r="166" spans="2:12" x14ac:dyDescent="0.2">
      <c r="B166" s="54"/>
      <c r="C166" s="54"/>
      <c r="D166" s="54"/>
      <c r="E166" s="54"/>
      <c r="F166" s="54"/>
      <c r="G166" s="54"/>
      <c r="H166" s="54"/>
      <c r="I166" s="54"/>
      <c r="J166" s="54"/>
      <c r="L166" s="54"/>
    </row>
    <row r="167" spans="2:12" x14ac:dyDescent="0.2">
      <c r="B167" s="54"/>
      <c r="C167" s="54"/>
      <c r="D167" s="54"/>
      <c r="E167" s="54"/>
      <c r="F167" s="54"/>
      <c r="G167" s="54"/>
      <c r="H167" s="54"/>
      <c r="I167" s="54"/>
      <c r="J167" s="54"/>
      <c r="L167" s="54"/>
    </row>
    <row r="168" spans="2:12" x14ac:dyDescent="0.2">
      <c r="B168" s="54"/>
      <c r="C168" s="54"/>
      <c r="D168" s="54"/>
      <c r="E168" s="54"/>
      <c r="F168" s="54"/>
      <c r="G168" s="54"/>
      <c r="H168" s="54"/>
      <c r="I168" s="54"/>
      <c r="J168" s="54"/>
      <c r="L168" s="54"/>
    </row>
    <row r="169" spans="2:12" x14ac:dyDescent="0.2">
      <c r="B169" s="54"/>
      <c r="C169" s="54"/>
      <c r="D169" s="54"/>
      <c r="E169" s="54"/>
      <c r="F169" s="54"/>
      <c r="G169" s="54"/>
      <c r="H169" s="54"/>
      <c r="I169" s="54"/>
      <c r="J169" s="54"/>
      <c r="L169" s="54"/>
    </row>
    <row r="170" spans="2:12" x14ac:dyDescent="0.2">
      <c r="B170" s="54"/>
      <c r="C170" s="54"/>
      <c r="D170" s="54"/>
      <c r="E170" s="54"/>
      <c r="F170" s="54"/>
      <c r="G170" s="54"/>
      <c r="H170" s="54"/>
      <c r="I170" s="54"/>
      <c r="J170" s="54"/>
      <c r="L170" s="54"/>
    </row>
    <row r="171" spans="2:12" x14ac:dyDescent="0.2">
      <c r="B171" s="54"/>
      <c r="C171" s="54"/>
      <c r="D171" s="54"/>
      <c r="E171" s="54"/>
      <c r="F171" s="54"/>
      <c r="G171" s="54"/>
      <c r="H171" s="54"/>
      <c r="I171" s="54"/>
      <c r="J171" s="54"/>
      <c r="L171" s="54"/>
    </row>
    <row r="172" spans="2:12" x14ac:dyDescent="0.2">
      <c r="B172" s="54"/>
      <c r="C172" s="54"/>
      <c r="D172" s="54"/>
      <c r="E172" s="54"/>
      <c r="F172" s="54"/>
      <c r="G172" s="54"/>
      <c r="H172" s="54"/>
      <c r="I172" s="54"/>
      <c r="J172" s="54"/>
      <c r="L172" s="54"/>
    </row>
    <row r="173" spans="2:12" x14ac:dyDescent="0.2">
      <c r="B173" s="54"/>
      <c r="C173" s="54"/>
      <c r="D173" s="54"/>
      <c r="E173" s="54"/>
      <c r="F173" s="54"/>
      <c r="G173" s="54"/>
      <c r="H173" s="54"/>
      <c r="I173" s="54"/>
      <c r="J173" s="54"/>
      <c r="L173" s="54"/>
    </row>
    <row r="174" spans="2:12" x14ac:dyDescent="0.2">
      <c r="B174" s="54"/>
      <c r="C174" s="54"/>
      <c r="D174" s="54"/>
      <c r="E174" s="54"/>
      <c r="F174" s="54"/>
      <c r="G174" s="54"/>
      <c r="H174" s="54"/>
      <c r="I174" s="54"/>
      <c r="J174" s="54"/>
      <c r="L174" s="54"/>
    </row>
    <row r="175" spans="2:12" x14ac:dyDescent="0.2">
      <c r="B175" s="54"/>
      <c r="C175" s="54"/>
      <c r="D175" s="54"/>
      <c r="E175" s="54"/>
      <c r="F175" s="54"/>
      <c r="G175" s="54"/>
      <c r="H175" s="54"/>
      <c r="I175" s="54"/>
      <c r="J175" s="54"/>
      <c r="L175" s="54"/>
    </row>
    <row r="176" spans="2:12" x14ac:dyDescent="0.2">
      <c r="B176" s="54"/>
      <c r="C176" s="54"/>
      <c r="D176" s="54"/>
      <c r="E176" s="54"/>
      <c r="F176" s="54"/>
      <c r="G176" s="54"/>
      <c r="H176" s="54"/>
      <c r="I176" s="54"/>
      <c r="J176" s="54"/>
      <c r="L176" s="54"/>
    </row>
    <row r="177" spans="2:12" x14ac:dyDescent="0.2">
      <c r="B177" s="54"/>
      <c r="C177" s="54"/>
      <c r="D177" s="54"/>
      <c r="E177" s="54"/>
      <c r="F177" s="54"/>
      <c r="G177" s="54"/>
      <c r="H177" s="54"/>
      <c r="I177" s="54"/>
      <c r="J177" s="54"/>
      <c r="L177" s="54"/>
    </row>
    <row r="178" spans="2:12" x14ac:dyDescent="0.2">
      <c r="B178" s="54"/>
      <c r="C178" s="54"/>
      <c r="D178" s="54"/>
      <c r="E178" s="54"/>
      <c r="F178" s="54"/>
      <c r="G178" s="54"/>
      <c r="H178" s="54"/>
      <c r="I178" s="54"/>
      <c r="J178" s="54"/>
      <c r="L178" s="54"/>
    </row>
    <row r="179" spans="2:12" x14ac:dyDescent="0.2">
      <c r="B179" s="54"/>
      <c r="C179" s="54"/>
      <c r="D179" s="54"/>
      <c r="E179" s="54"/>
      <c r="F179" s="54"/>
      <c r="G179" s="54"/>
      <c r="H179" s="54"/>
      <c r="I179" s="54"/>
      <c r="J179" s="54"/>
      <c r="L179" s="54"/>
    </row>
    <row r="180" spans="2:12" x14ac:dyDescent="0.2">
      <c r="B180" s="54"/>
      <c r="C180" s="54"/>
      <c r="D180" s="54"/>
      <c r="E180" s="54"/>
      <c r="F180" s="54"/>
      <c r="G180" s="54"/>
      <c r="H180" s="54"/>
      <c r="I180" s="54"/>
      <c r="J180" s="54"/>
      <c r="L180" s="54"/>
    </row>
    <row r="181" spans="2:12" x14ac:dyDescent="0.2">
      <c r="B181" s="54"/>
      <c r="C181" s="54"/>
      <c r="D181" s="54"/>
      <c r="E181" s="54"/>
      <c r="F181" s="54"/>
      <c r="G181" s="54"/>
      <c r="H181" s="54"/>
      <c r="I181" s="54"/>
      <c r="J181" s="54"/>
      <c r="L181" s="54"/>
    </row>
    <row r="182" spans="2:12" x14ac:dyDescent="0.2">
      <c r="B182" s="54"/>
      <c r="C182" s="54"/>
      <c r="D182" s="54"/>
      <c r="E182" s="54"/>
      <c r="F182" s="54"/>
      <c r="G182" s="54"/>
      <c r="H182" s="54"/>
      <c r="I182" s="54"/>
      <c r="J182" s="54"/>
      <c r="L182" s="54"/>
    </row>
    <row r="183" spans="2:12" x14ac:dyDescent="0.2">
      <c r="B183" s="54"/>
      <c r="C183" s="54"/>
      <c r="D183" s="54"/>
      <c r="E183" s="54"/>
      <c r="F183" s="54"/>
      <c r="G183" s="54"/>
      <c r="H183" s="54"/>
      <c r="I183" s="54"/>
      <c r="J183" s="54"/>
      <c r="L183" s="54"/>
    </row>
    <row r="184" spans="2:12" x14ac:dyDescent="0.2">
      <c r="B184" s="54"/>
      <c r="C184" s="54"/>
      <c r="D184" s="54"/>
      <c r="E184" s="54"/>
      <c r="F184" s="54"/>
      <c r="G184" s="54"/>
      <c r="H184" s="54"/>
      <c r="I184" s="54"/>
      <c r="J184" s="54"/>
      <c r="L184" s="54"/>
    </row>
    <row r="185" spans="2:12" x14ac:dyDescent="0.2">
      <c r="B185" s="54"/>
      <c r="C185" s="54"/>
      <c r="D185" s="54"/>
      <c r="E185" s="54"/>
      <c r="F185" s="54"/>
      <c r="G185" s="54"/>
      <c r="H185" s="54"/>
      <c r="I185" s="54"/>
      <c r="J185" s="54"/>
      <c r="L185" s="54"/>
    </row>
    <row r="186" spans="2:12" x14ac:dyDescent="0.2">
      <c r="B186" s="54"/>
      <c r="C186" s="54"/>
      <c r="D186" s="54"/>
      <c r="E186" s="54"/>
      <c r="F186" s="54"/>
      <c r="G186" s="54"/>
      <c r="H186" s="54"/>
      <c r="I186" s="54"/>
      <c r="J186" s="54"/>
      <c r="L186" s="54"/>
    </row>
    <row r="187" spans="2:12" x14ac:dyDescent="0.2">
      <c r="B187" s="54"/>
      <c r="C187" s="54"/>
      <c r="D187" s="54"/>
      <c r="E187" s="54"/>
      <c r="F187" s="54"/>
      <c r="G187" s="54"/>
      <c r="H187" s="54"/>
      <c r="I187" s="54"/>
      <c r="J187" s="54"/>
      <c r="L187" s="54"/>
    </row>
    <row r="188" spans="2:12" x14ac:dyDescent="0.2">
      <c r="B188" s="54"/>
      <c r="C188" s="54"/>
      <c r="D188" s="54"/>
      <c r="E188" s="54"/>
      <c r="F188" s="54"/>
      <c r="G188" s="54"/>
      <c r="H188" s="54"/>
      <c r="I188" s="54"/>
      <c r="J188" s="54"/>
      <c r="L188" s="54"/>
    </row>
    <row r="189" spans="2:12" x14ac:dyDescent="0.2">
      <c r="B189" s="54"/>
      <c r="C189" s="54"/>
      <c r="D189" s="54"/>
      <c r="E189" s="54"/>
      <c r="F189" s="54"/>
      <c r="G189" s="54"/>
      <c r="H189" s="54"/>
      <c r="I189" s="54"/>
      <c r="J189" s="54"/>
      <c r="L189" s="54"/>
    </row>
    <row r="190" spans="2:12" x14ac:dyDescent="0.2">
      <c r="B190" s="54"/>
      <c r="C190" s="54"/>
      <c r="D190" s="54"/>
      <c r="E190" s="54"/>
      <c r="F190" s="54"/>
      <c r="G190" s="54"/>
      <c r="H190" s="54"/>
      <c r="I190" s="54"/>
      <c r="J190" s="54"/>
      <c r="L190" s="54"/>
    </row>
    <row r="191" spans="2:12" x14ac:dyDescent="0.2">
      <c r="B191" s="54"/>
      <c r="C191" s="54"/>
      <c r="D191" s="54"/>
      <c r="E191" s="54"/>
      <c r="F191" s="54"/>
      <c r="G191" s="54"/>
      <c r="H191" s="54"/>
      <c r="I191" s="54"/>
      <c r="J191" s="54"/>
      <c r="L191" s="54"/>
    </row>
    <row r="192" spans="2:12" x14ac:dyDescent="0.2">
      <c r="B192" s="54"/>
      <c r="C192" s="54"/>
      <c r="D192" s="54"/>
      <c r="E192" s="54"/>
      <c r="F192" s="54"/>
      <c r="G192" s="54"/>
      <c r="H192" s="54"/>
      <c r="I192" s="54"/>
      <c r="J192" s="54"/>
      <c r="L192" s="54"/>
    </row>
    <row r="193" spans="2:12" x14ac:dyDescent="0.2">
      <c r="B193" s="54"/>
      <c r="C193" s="54"/>
      <c r="D193" s="54"/>
      <c r="E193" s="54"/>
      <c r="F193" s="54"/>
      <c r="G193" s="54"/>
      <c r="H193" s="54"/>
      <c r="I193" s="54"/>
      <c r="J193" s="54"/>
      <c r="L193" s="54"/>
    </row>
    <row r="194" spans="2:12" x14ac:dyDescent="0.2">
      <c r="B194" s="54"/>
      <c r="C194" s="54"/>
      <c r="D194" s="54"/>
      <c r="E194" s="54"/>
      <c r="F194" s="54"/>
      <c r="G194" s="54"/>
      <c r="H194" s="54"/>
      <c r="I194" s="54"/>
      <c r="J194" s="54"/>
      <c r="L194" s="54"/>
    </row>
    <row r="195" spans="2:12" x14ac:dyDescent="0.2">
      <c r="B195" s="54"/>
      <c r="C195" s="54"/>
      <c r="D195" s="54"/>
      <c r="E195" s="54"/>
      <c r="F195" s="54"/>
      <c r="G195" s="54"/>
      <c r="H195" s="54"/>
      <c r="I195" s="54"/>
      <c r="J195" s="54"/>
      <c r="L195" s="54"/>
    </row>
    <row r="196" spans="2:12" x14ac:dyDescent="0.2">
      <c r="B196" s="54"/>
      <c r="C196" s="54"/>
      <c r="D196" s="54"/>
      <c r="E196" s="54"/>
      <c r="F196" s="54"/>
      <c r="G196" s="54"/>
      <c r="H196" s="54"/>
      <c r="I196" s="54"/>
      <c r="J196" s="54"/>
      <c r="L196" s="54"/>
    </row>
    <row r="197" spans="2:12" x14ac:dyDescent="0.2">
      <c r="B197" s="54"/>
      <c r="C197" s="54"/>
      <c r="D197" s="54"/>
      <c r="E197" s="54"/>
      <c r="F197" s="54"/>
      <c r="G197" s="54"/>
      <c r="H197" s="54"/>
      <c r="I197" s="54"/>
      <c r="J197" s="54"/>
      <c r="L197" s="54"/>
    </row>
    <row r="198" spans="2:12" x14ac:dyDescent="0.2">
      <c r="B198" s="54"/>
      <c r="C198" s="54"/>
      <c r="D198" s="54"/>
      <c r="E198" s="54"/>
      <c r="F198" s="54"/>
      <c r="G198" s="54"/>
      <c r="H198" s="54"/>
      <c r="I198" s="54"/>
      <c r="J198" s="54"/>
      <c r="L198" s="54"/>
    </row>
    <row r="199" spans="2:12" x14ac:dyDescent="0.2">
      <c r="B199" s="54"/>
      <c r="C199" s="54"/>
      <c r="D199" s="54"/>
      <c r="E199" s="54"/>
      <c r="F199" s="54"/>
      <c r="G199" s="54"/>
      <c r="H199" s="54"/>
      <c r="I199" s="54"/>
      <c r="J199" s="54"/>
      <c r="L199" s="54"/>
    </row>
    <row r="200" spans="2:12" x14ac:dyDescent="0.2">
      <c r="B200" s="54"/>
      <c r="C200" s="54"/>
      <c r="D200" s="54"/>
      <c r="E200" s="54"/>
      <c r="F200" s="54"/>
      <c r="G200" s="54"/>
      <c r="H200" s="54"/>
      <c r="I200" s="54"/>
      <c r="J200" s="54"/>
      <c r="L200" s="54"/>
    </row>
    <row r="201" spans="2:12" x14ac:dyDescent="0.2">
      <c r="B201" s="54"/>
      <c r="C201" s="54"/>
      <c r="D201" s="54"/>
      <c r="E201" s="54"/>
      <c r="F201" s="54"/>
      <c r="G201" s="54"/>
      <c r="H201" s="54"/>
      <c r="I201" s="54"/>
      <c r="J201" s="54"/>
      <c r="L201" s="54"/>
    </row>
    <row r="202" spans="2:12" x14ac:dyDescent="0.2">
      <c r="B202" s="54"/>
      <c r="C202" s="54"/>
      <c r="D202" s="54"/>
      <c r="E202" s="54"/>
      <c r="F202" s="54"/>
      <c r="G202" s="54"/>
      <c r="H202" s="54"/>
      <c r="I202" s="54"/>
      <c r="J202" s="54"/>
      <c r="L202" s="54"/>
    </row>
    <row r="203" spans="2:12" x14ac:dyDescent="0.2">
      <c r="B203" s="54"/>
      <c r="C203" s="54"/>
      <c r="D203" s="54"/>
      <c r="E203" s="54"/>
      <c r="F203" s="54"/>
      <c r="G203" s="54"/>
      <c r="H203" s="54"/>
      <c r="I203" s="54"/>
      <c r="J203" s="54"/>
      <c r="L203" s="54"/>
    </row>
    <row r="204" spans="2:12" x14ac:dyDescent="0.2">
      <c r="B204" s="54"/>
      <c r="C204" s="54"/>
      <c r="D204" s="54"/>
      <c r="E204" s="54"/>
      <c r="F204" s="54"/>
      <c r="G204" s="54"/>
      <c r="H204" s="54"/>
      <c r="I204" s="54"/>
      <c r="J204" s="54"/>
      <c r="L204" s="54"/>
    </row>
    <row r="205" spans="2:12" x14ac:dyDescent="0.2">
      <c r="B205" s="54"/>
      <c r="C205" s="54"/>
      <c r="D205" s="54"/>
      <c r="E205" s="54"/>
      <c r="F205" s="54"/>
      <c r="G205" s="54"/>
      <c r="H205" s="54"/>
      <c r="I205" s="54"/>
      <c r="J205" s="54"/>
      <c r="L205" s="54"/>
    </row>
    <row r="206" spans="2:12" x14ac:dyDescent="0.2">
      <c r="B206" s="54"/>
      <c r="C206" s="54"/>
      <c r="D206" s="54"/>
      <c r="E206" s="54"/>
      <c r="F206" s="54"/>
      <c r="G206" s="54"/>
      <c r="H206" s="54"/>
      <c r="I206" s="54"/>
      <c r="J206" s="54"/>
      <c r="L206" s="54"/>
    </row>
    <row r="207" spans="2:12" x14ac:dyDescent="0.2">
      <c r="B207" s="54"/>
      <c r="C207" s="54"/>
      <c r="D207" s="54"/>
      <c r="E207" s="54"/>
      <c r="F207" s="54"/>
      <c r="G207" s="54"/>
      <c r="H207" s="54"/>
      <c r="I207" s="54"/>
      <c r="J207" s="54"/>
      <c r="L207" s="54"/>
    </row>
    <row r="208" spans="2:12" x14ac:dyDescent="0.2">
      <c r="B208" s="54"/>
      <c r="C208" s="54"/>
      <c r="D208" s="54"/>
      <c r="E208" s="54"/>
      <c r="F208" s="54"/>
      <c r="G208" s="54"/>
      <c r="H208" s="54"/>
      <c r="I208" s="54"/>
      <c r="J208" s="54"/>
      <c r="L208" s="54"/>
    </row>
    <row r="209" spans="2:12" x14ac:dyDescent="0.2">
      <c r="B209" s="54"/>
      <c r="C209" s="54"/>
      <c r="D209" s="54"/>
      <c r="E209" s="54"/>
      <c r="F209" s="54"/>
      <c r="G209" s="54"/>
      <c r="H209" s="54"/>
      <c r="I209" s="54"/>
      <c r="J209" s="54"/>
      <c r="L209" s="54"/>
    </row>
    <row r="210" spans="2:12" x14ac:dyDescent="0.2">
      <c r="B210" s="54"/>
      <c r="C210" s="54"/>
      <c r="D210" s="54"/>
      <c r="E210" s="54"/>
      <c r="F210" s="54"/>
      <c r="G210" s="54"/>
      <c r="H210" s="54"/>
      <c r="I210" s="54"/>
      <c r="J210" s="54"/>
      <c r="L210" s="54"/>
    </row>
    <row r="211" spans="2:12" x14ac:dyDescent="0.2">
      <c r="B211" s="54"/>
      <c r="C211" s="54"/>
      <c r="D211" s="54"/>
      <c r="E211" s="54"/>
      <c r="F211" s="54"/>
      <c r="G211" s="54"/>
      <c r="H211" s="54"/>
      <c r="I211" s="54"/>
      <c r="J211" s="54"/>
      <c r="L211" s="54"/>
    </row>
    <row r="212" spans="2:12" x14ac:dyDescent="0.2">
      <c r="B212" s="54"/>
      <c r="C212" s="54"/>
      <c r="D212" s="54"/>
      <c r="E212" s="54"/>
      <c r="F212" s="54"/>
      <c r="G212" s="54"/>
      <c r="H212" s="54"/>
      <c r="I212" s="54"/>
      <c r="J212" s="54"/>
      <c r="L212" s="54"/>
    </row>
    <row r="213" spans="2:12" x14ac:dyDescent="0.2">
      <c r="B213" s="54"/>
      <c r="C213" s="54"/>
      <c r="D213" s="54"/>
      <c r="E213" s="54"/>
      <c r="F213" s="54"/>
      <c r="G213" s="54"/>
      <c r="H213" s="54"/>
      <c r="I213" s="54"/>
      <c r="J213" s="54"/>
      <c r="L213" s="54"/>
    </row>
    <row r="214" spans="2:12" x14ac:dyDescent="0.2">
      <c r="B214" s="54"/>
      <c r="C214" s="54"/>
      <c r="D214" s="54"/>
      <c r="E214" s="54"/>
      <c r="F214" s="54"/>
      <c r="G214" s="54"/>
      <c r="H214" s="54"/>
      <c r="I214" s="54"/>
      <c r="J214" s="54"/>
      <c r="L214" s="54"/>
    </row>
    <row r="215" spans="2:12" x14ac:dyDescent="0.2">
      <c r="B215" s="54"/>
      <c r="C215" s="54"/>
      <c r="D215" s="54"/>
      <c r="E215" s="54"/>
      <c r="F215" s="54"/>
      <c r="G215" s="54"/>
      <c r="H215" s="54"/>
      <c r="I215" s="54"/>
      <c r="J215" s="54"/>
      <c r="L215" s="54"/>
    </row>
    <row r="216" spans="2:12" x14ac:dyDescent="0.2">
      <c r="B216" s="54"/>
      <c r="C216" s="54"/>
      <c r="D216" s="54"/>
      <c r="E216" s="54"/>
      <c r="F216" s="54"/>
      <c r="G216" s="54"/>
      <c r="H216" s="54"/>
      <c r="I216" s="54"/>
      <c r="J216" s="54"/>
      <c r="L216" s="54"/>
    </row>
    <row r="217" spans="2:12" x14ac:dyDescent="0.2">
      <c r="B217" s="54"/>
      <c r="C217" s="54"/>
      <c r="D217" s="54"/>
      <c r="E217" s="54"/>
      <c r="F217" s="54"/>
      <c r="G217" s="54"/>
      <c r="H217" s="54"/>
      <c r="I217" s="54"/>
      <c r="J217" s="54"/>
      <c r="L217" s="54"/>
    </row>
    <row r="218" spans="2:12" x14ac:dyDescent="0.2">
      <c r="B218" s="54"/>
      <c r="C218" s="54"/>
      <c r="D218" s="54"/>
      <c r="E218" s="54"/>
      <c r="F218" s="54"/>
      <c r="G218" s="54"/>
      <c r="H218" s="54"/>
      <c r="I218" s="54"/>
      <c r="J218" s="54"/>
      <c r="L218" s="54"/>
    </row>
    <row r="219" spans="2:12" x14ac:dyDescent="0.2">
      <c r="B219" s="54"/>
      <c r="C219" s="54"/>
      <c r="D219" s="54"/>
      <c r="E219" s="54"/>
      <c r="F219" s="54"/>
      <c r="G219" s="54"/>
      <c r="H219" s="54"/>
      <c r="I219" s="54"/>
      <c r="J219" s="54"/>
      <c r="L219" s="54"/>
    </row>
    <row r="220" spans="2:12" x14ac:dyDescent="0.2">
      <c r="B220" s="54"/>
      <c r="C220" s="54"/>
      <c r="D220" s="54"/>
      <c r="E220" s="54"/>
      <c r="F220" s="54"/>
      <c r="G220" s="54"/>
      <c r="H220" s="54"/>
      <c r="I220" s="54"/>
      <c r="J220" s="54"/>
      <c r="L220" s="54"/>
    </row>
    <row r="221" spans="2:12" x14ac:dyDescent="0.2">
      <c r="B221" s="54"/>
      <c r="C221" s="54"/>
      <c r="D221" s="54"/>
      <c r="E221" s="54"/>
      <c r="F221" s="54"/>
      <c r="G221" s="54"/>
      <c r="H221" s="54"/>
      <c r="I221" s="54"/>
      <c r="J221" s="54"/>
      <c r="L221" s="54"/>
    </row>
    <row r="222" spans="2:12" x14ac:dyDescent="0.2">
      <c r="B222" s="54"/>
      <c r="C222" s="54"/>
      <c r="D222" s="54"/>
      <c r="E222" s="54"/>
      <c r="F222" s="54"/>
      <c r="G222" s="54"/>
      <c r="H222" s="54"/>
      <c r="I222" s="54"/>
      <c r="J222" s="54"/>
      <c r="L222" s="54"/>
    </row>
    <row r="223" spans="2:12" x14ac:dyDescent="0.2">
      <c r="B223" s="54"/>
      <c r="C223" s="54"/>
      <c r="D223" s="54"/>
      <c r="E223" s="54"/>
      <c r="F223" s="54"/>
      <c r="G223" s="54"/>
      <c r="H223" s="54"/>
      <c r="I223" s="54"/>
      <c r="J223" s="54"/>
      <c r="L223" s="54"/>
    </row>
    <row r="224" spans="2:12" x14ac:dyDescent="0.2">
      <c r="B224" s="54"/>
      <c r="C224" s="54"/>
      <c r="D224" s="54"/>
      <c r="E224" s="54"/>
      <c r="F224" s="54"/>
      <c r="G224" s="54"/>
      <c r="H224" s="54"/>
      <c r="I224" s="54"/>
      <c r="J224" s="54"/>
      <c r="L224" s="54"/>
    </row>
    <row r="225" spans="2:12" x14ac:dyDescent="0.2">
      <c r="B225" s="54"/>
      <c r="C225" s="54"/>
      <c r="D225" s="54"/>
      <c r="E225" s="54"/>
      <c r="F225" s="54"/>
      <c r="G225" s="54"/>
      <c r="H225" s="54"/>
      <c r="I225" s="54"/>
      <c r="J225" s="54"/>
      <c r="L225" s="54"/>
    </row>
    <row r="226" spans="2:12" x14ac:dyDescent="0.2">
      <c r="B226" s="54"/>
      <c r="C226" s="54"/>
      <c r="D226" s="54"/>
      <c r="E226" s="54"/>
      <c r="F226" s="54"/>
      <c r="G226" s="54"/>
      <c r="H226" s="54"/>
      <c r="I226" s="54"/>
      <c r="J226" s="54"/>
      <c r="L226" s="54"/>
    </row>
    <row r="227" spans="2:12" x14ac:dyDescent="0.2">
      <c r="B227" s="54"/>
      <c r="C227" s="54"/>
      <c r="D227" s="54"/>
      <c r="E227" s="54"/>
      <c r="F227" s="54"/>
      <c r="G227" s="54"/>
      <c r="H227" s="54"/>
      <c r="I227" s="54"/>
      <c r="J227" s="54"/>
      <c r="L227" s="54"/>
    </row>
    <row r="228" spans="2:12" x14ac:dyDescent="0.2">
      <c r="B228" s="54"/>
      <c r="C228" s="54"/>
      <c r="D228" s="54"/>
      <c r="E228" s="54"/>
      <c r="F228" s="54"/>
      <c r="G228" s="54"/>
      <c r="H228" s="54"/>
      <c r="I228" s="54"/>
      <c r="J228" s="54"/>
      <c r="L228" s="54"/>
    </row>
    <row r="229" spans="2:12" x14ac:dyDescent="0.2">
      <c r="B229" s="54"/>
      <c r="C229" s="54"/>
      <c r="D229" s="54"/>
      <c r="E229" s="54"/>
      <c r="F229" s="54"/>
      <c r="G229" s="54"/>
      <c r="H229" s="54"/>
      <c r="I229" s="54"/>
      <c r="J229" s="54"/>
      <c r="L229" s="54"/>
    </row>
    <row r="230" spans="2:12" x14ac:dyDescent="0.2">
      <c r="B230" s="54"/>
      <c r="C230" s="54"/>
      <c r="D230" s="54"/>
      <c r="E230" s="54"/>
      <c r="F230" s="54"/>
      <c r="G230" s="54"/>
      <c r="H230" s="54"/>
      <c r="I230" s="54"/>
      <c r="J230" s="54"/>
      <c r="L230" s="54"/>
    </row>
    <row r="231" spans="2:12" x14ac:dyDescent="0.2">
      <c r="B231" s="54"/>
      <c r="C231" s="54"/>
      <c r="D231" s="54"/>
      <c r="E231" s="54"/>
      <c r="F231" s="54"/>
      <c r="G231" s="54"/>
      <c r="H231" s="54"/>
      <c r="I231" s="54"/>
      <c r="J231" s="54"/>
      <c r="L231" s="54"/>
    </row>
    <row r="232" spans="2:12" x14ac:dyDescent="0.2">
      <c r="B232" s="54"/>
      <c r="C232" s="54"/>
      <c r="D232" s="54"/>
      <c r="E232" s="54"/>
      <c r="F232" s="54"/>
      <c r="G232" s="54"/>
      <c r="H232" s="54"/>
      <c r="I232" s="54"/>
      <c r="J232" s="54"/>
      <c r="L232" s="54"/>
    </row>
    <row r="233" spans="2:12" x14ac:dyDescent="0.2">
      <c r="B233" s="54"/>
      <c r="C233" s="54"/>
      <c r="D233" s="54"/>
      <c r="E233" s="54"/>
      <c r="F233" s="54"/>
      <c r="G233" s="54"/>
      <c r="H233" s="54"/>
      <c r="I233" s="54"/>
      <c r="J233" s="54"/>
      <c r="L233" s="54"/>
    </row>
    <row r="234" spans="2:12" x14ac:dyDescent="0.2">
      <c r="B234" s="54"/>
      <c r="C234" s="54"/>
      <c r="D234" s="54"/>
      <c r="E234" s="54"/>
      <c r="F234" s="54"/>
      <c r="G234" s="54"/>
      <c r="H234" s="54"/>
      <c r="I234" s="54"/>
      <c r="J234" s="54"/>
      <c r="L234" s="54"/>
    </row>
    <row r="235" spans="2:12" x14ac:dyDescent="0.2">
      <c r="B235" s="54"/>
      <c r="C235" s="54"/>
      <c r="D235" s="54"/>
      <c r="E235" s="54"/>
      <c r="F235" s="54"/>
      <c r="G235" s="54"/>
      <c r="H235" s="54"/>
      <c r="I235" s="54"/>
      <c r="J235" s="54"/>
      <c r="L235" s="54"/>
    </row>
    <row r="236" spans="2:12" x14ac:dyDescent="0.2">
      <c r="B236" s="54"/>
      <c r="C236" s="54"/>
      <c r="D236" s="54"/>
      <c r="E236" s="54"/>
      <c r="F236" s="54"/>
      <c r="G236" s="54"/>
      <c r="H236" s="54"/>
      <c r="I236" s="54"/>
      <c r="J236" s="54"/>
      <c r="L236" s="54"/>
    </row>
    <row r="237" spans="2:12" x14ac:dyDescent="0.2">
      <c r="B237" s="54"/>
      <c r="C237" s="54"/>
      <c r="D237" s="54"/>
      <c r="E237" s="54"/>
      <c r="F237" s="54"/>
      <c r="G237" s="54"/>
      <c r="H237" s="54"/>
      <c r="I237" s="54"/>
      <c r="J237" s="54"/>
      <c r="L237" s="54"/>
    </row>
    <row r="238" spans="2:12" x14ac:dyDescent="0.2">
      <c r="B238" s="54"/>
      <c r="C238" s="54"/>
      <c r="D238" s="54"/>
      <c r="E238" s="54"/>
      <c r="F238" s="54"/>
      <c r="G238" s="54"/>
      <c r="H238" s="54"/>
      <c r="I238" s="54"/>
      <c r="J238" s="54"/>
      <c r="L238" s="54"/>
    </row>
    <row r="239" spans="2:12" x14ac:dyDescent="0.2">
      <c r="B239" s="54"/>
      <c r="C239" s="54"/>
      <c r="D239" s="54"/>
      <c r="E239" s="54"/>
      <c r="F239" s="54"/>
      <c r="G239" s="54"/>
      <c r="H239" s="54"/>
      <c r="I239" s="54"/>
      <c r="J239" s="54"/>
      <c r="L239" s="54"/>
    </row>
    <row r="240" spans="2:12" x14ac:dyDescent="0.2">
      <c r="B240" s="54"/>
      <c r="C240" s="54"/>
      <c r="D240" s="54"/>
      <c r="E240" s="54"/>
      <c r="F240" s="54"/>
      <c r="G240" s="54"/>
      <c r="H240" s="54"/>
      <c r="I240" s="54"/>
      <c r="J240" s="54"/>
      <c r="L240" s="54"/>
    </row>
    <row r="241" spans="2:12" x14ac:dyDescent="0.2">
      <c r="B241" s="54"/>
      <c r="C241" s="54"/>
      <c r="D241" s="54"/>
      <c r="E241" s="54"/>
      <c r="F241" s="54"/>
      <c r="G241" s="54"/>
      <c r="H241" s="54"/>
      <c r="I241" s="54"/>
      <c r="J241" s="54"/>
      <c r="L241" s="54"/>
    </row>
    <row r="242" spans="2:12" x14ac:dyDescent="0.2">
      <c r="B242" s="54"/>
      <c r="C242" s="54"/>
      <c r="D242" s="54"/>
      <c r="E242" s="54"/>
      <c r="F242" s="54"/>
      <c r="G242" s="54"/>
      <c r="H242" s="54"/>
      <c r="I242" s="54"/>
      <c r="J242" s="54"/>
      <c r="L242" s="54"/>
    </row>
    <row r="243" spans="2:12" x14ac:dyDescent="0.2">
      <c r="B243" s="54"/>
      <c r="C243" s="54"/>
      <c r="D243" s="54"/>
      <c r="E243" s="54"/>
      <c r="F243" s="54"/>
      <c r="G243" s="54"/>
      <c r="H243" s="54"/>
      <c r="I243" s="54"/>
      <c r="J243" s="54"/>
      <c r="L243" s="54"/>
    </row>
    <row r="244" spans="2:12" x14ac:dyDescent="0.2">
      <c r="B244" s="54"/>
      <c r="C244" s="54"/>
      <c r="D244" s="54"/>
      <c r="E244" s="54"/>
      <c r="F244" s="54"/>
      <c r="G244" s="54"/>
      <c r="H244" s="54"/>
      <c r="I244" s="54"/>
      <c r="J244" s="54"/>
      <c r="L244" s="54"/>
    </row>
    <row r="245" spans="2:12" x14ac:dyDescent="0.2">
      <c r="B245" s="54"/>
      <c r="C245" s="54"/>
      <c r="D245" s="54"/>
      <c r="E245" s="54"/>
      <c r="F245" s="54"/>
      <c r="G245" s="54"/>
      <c r="H245" s="54"/>
      <c r="I245" s="54"/>
      <c r="J245" s="54"/>
      <c r="L245" s="54"/>
    </row>
    <row r="246" spans="2:12" x14ac:dyDescent="0.2">
      <c r="B246" s="54"/>
      <c r="C246" s="54"/>
      <c r="D246" s="54"/>
      <c r="E246" s="54"/>
      <c r="F246" s="54"/>
      <c r="G246" s="54"/>
      <c r="H246" s="54"/>
      <c r="I246" s="54"/>
      <c r="J246" s="54"/>
      <c r="L246" s="54"/>
    </row>
    <row r="247" spans="2:12" x14ac:dyDescent="0.2">
      <c r="B247" s="54"/>
      <c r="C247" s="54"/>
      <c r="D247" s="54"/>
      <c r="E247" s="54"/>
      <c r="F247" s="54"/>
      <c r="G247" s="54"/>
      <c r="H247" s="54"/>
      <c r="I247" s="54"/>
      <c r="J247" s="54"/>
      <c r="L247" s="54"/>
    </row>
    <row r="248" spans="2:12" x14ac:dyDescent="0.2">
      <c r="B248" s="54"/>
      <c r="C248" s="54"/>
      <c r="D248" s="54"/>
      <c r="E248" s="54"/>
      <c r="F248" s="54"/>
      <c r="G248" s="54"/>
      <c r="H248" s="54"/>
      <c r="I248" s="54"/>
      <c r="J248" s="54"/>
      <c r="L248" s="54"/>
    </row>
    <row r="249" spans="2:12" x14ac:dyDescent="0.2">
      <c r="B249" s="54"/>
      <c r="C249" s="54"/>
      <c r="D249" s="54"/>
      <c r="E249" s="54"/>
      <c r="F249" s="54"/>
      <c r="G249" s="54"/>
      <c r="H249" s="54"/>
      <c r="I249" s="54"/>
      <c r="J249" s="54"/>
      <c r="L249" s="54"/>
    </row>
    <row r="250" spans="2:12" x14ac:dyDescent="0.2">
      <c r="B250" s="54"/>
      <c r="C250" s="54"/>
      <c r="D250" s="54"/>
      <c r="E250" s="54"/>
      <c r="F250" s="54"/>
      <c r="G250" s="54"/>
      <c r="H250" s="54"/>
      <c r="I250" s="54"/>
      <c r="J250" s="54"/>
      <c r="L250" s="54"/>
    </row>
    <row r="251" spans="2:12" x14ac:dyDescent="0.2">
      <c r="B251" s="54"/>
      <c r="C251" s="54"/>
      <c r="D251" s="54"/>
      <c r="E251" s="54"/>
      <c r="F251" s="54"/>
      <c r="G251" s="54"/>
      <c r="H251" s="54"/>
      <c r="I251" s="54"/>
      <c r="J251" s="54"/>
      <c r="L251" s="54"/>
    </row>
    <row r="252" spans="2:12" x14ac:dyDescent="0.2">
      <c r="B252" s="54"/>
      <c r="C252" s="54"/>
      <c r="D252" s="54"/>
      <c r="E252" s="54"/>
      <c r="F252" s="54"/>
      <c r="G252" s="54"/>
      <c r="H252" s="54"/>
      <c r="I252" s="54"/>
      <c r="J252" s="54"/>
      <c r="L252" s="54"/>
    </row>
    <row r="253" spans="2:12" x14ac:dyDescent="0.2">
      <c r="B253" s="54"/>
      <c r="C253" s="54"/>
      <c r="D253" s="54"/>
      <c r="E253" s="54"/>
      <c r="F253" s="54"/>
      <c r="G253" s="54"/>
      <c r="H253" s="54"/>
      <c r="I253" s="54"/>
      <c r="J253" s="54"/>
      <c r="L253" s="54"/>
    </row>
    <row r="254" spans="2:12" x14ac:dyDescent="0.2">
      <c r="B254" s="54"/>
      <c r="C254" s="54"/>
      <c r="D254" s="54"/>
      <c r="E254" s="54"/>
      <c r="F254" s="54"/>
      <c r="G254" s="54"/>
      <c r="H254" s="54"/>
      <c r="I254" s="54"/>
      <c r="J254" s="54"/>
      <c r="L254" s="54"/>
    </row>
    <row r="255" spans="2:12" x14ac:dyDescent="0.2">
      <c r="B255" s="54"/>
      <c r="C255" s="54"/>
      <c r="D255" s="54"/>
      <c r="E255" s="54"/>
      <c r="F255" s="54"/>
      <c r="G255" s="54"/>
      <c r="H255" s="54"/>
      <c r="I255" s="54"/>
      <c r="J255" s="54"/>
      <c r="L255" s="54"/>
    </row>
    <row r="256" spans="2:12" x14ac:dyDescent="0.2">
      <c r="B256" s="54"/>
      <c r="C256" s="54"/>
      <c r="D256" s="54"/>
      <c r="E256" s="54"/>
      <c r="F256" s="54"/>
      <c r="G256" s="54"/>
      <c r="H256" s="54"/>
      <c r="I256" s="54"/>
      <c r="J256" s="54"/>
      <c r="L256" s="54"/>
    </row>
    <row r="257" spans="2:12" x14ac:dyDescent="0.2">
      <c r="B257" s="54"/>
      <c r="C257" s="54"/>
      <c r="D257" s="54"/>
      <c r="E257" s="54"/>
      <c r="F257" s="54"/>
      <c r="G257" s="54"/>
      <c r="H257" s="54"/>
      <c r="I257" s="54"/>
      <c r="J257" s="54"/>
      <c r="L257" s="54"/>
    </row>
    <row r="258" spans="2:12" x14ac:dyDescent="0.2">
      <c r="B258" s="54"/>
      <c r="C258" s="54"/>
      <c r="D258" s="54"/>
      <c r="E258" s="54"/>
      <c r="F258" s="54"/>
      <c r="G258" s="54"/>
      <c r="H258" s="54"/>
      <c r="I258" s="54"/>
      <c r="J258" s="54"/>
      <c r="L258" s="54"/>
    </row>
    <row r="259" spans="2:12" x14ac:dyDescent="0.2">
      <c r="B259" s="54"/>
      <c r="C259" s="54"/>
      <c r="D259" s="54"/>
      <c r="E259" s="54"/>
      <c r="F259" s="54"/>
      <c r="G259" s="54"/>
      <c r="H259" s="54"/>
      <c r="I259" s="54"/>
      <c r="J259" s="54"/>
      <c r="L259" s="54"/>
    </row>
    <row r="260" spans="2:12" x14ac:dyDescent="0.2">
      <c r="B260" s="54"/>
      <c r="C260" s="54"/>
      <c r="D260" s="54"/>
      <c r="E260" s="54"/>
      <c r="F260" s="54"/>
      <c r="G260" s="54"/>
      <c r="H260" s="54"/>
      <c r="I260" s="54"/>
      <c r="J260" s="54"/>
      <c r="L260" s="54"/>
    </row>
    <row r="261" spans="2:12" x14ac:dyDescent="0.2">
      <c r="B261" s="54"/>
      <c r="C261" s="54"/>
      <c r="D261" s="54"/>
      <c r="E261" s="54"/>
      <c r="F261" s="54"/>
      <c r="G261" s="54"/>
      <c r="H261" s="54"/>
      <c r="I261" s="54"/>
      <c r="J261" s="54"/>
      <c r="L261" s="54"/>
    </row>
    <row r="262" spans="2:12" x14ac:dyDescent="0.2">
      <c r="B262" s="54"/>
      <c r="C262" s="54"/>
      <c r="D262" s="54"/>
      <c r="E262" s="54"/>
      <c r="F262" s="54"/>
      <c r="G262" s="54"/>
      <c r="H262" s="54"/>
      <c r="I262" s="54"/>
      <c r="J262" s="54"/>
      <c r="L262" s="54"/>
    </row>
    <row r="263" spans="2:12" x14ac:dyDescent="0.2">
      <c r="B263" s="54"/>
      <c r="C263" s="54"/>
      <c r="D263" s="54"/>
      <c r="E263" s="54"/>
      <c r="F263" s="54"/>
      <c r="G263" s="54"/>
      <c r="H263" s="54"/>
      <c r="I263" s="54"/>
      <c r="J263" s="54"/>
      <c r="L263" s="54"/>
    </row>
    <row r="264" spans="2:12" x14ac:dyDescent="0.2">
      <c r="B264" s="54"/>
      <c r="C264" s="54"/>
      <c r="D264" s="54"/>
      <c r="E264" s="54"/>
      <c r="F264" s="54"/>
      <c r="G264" s="54"/>
      <c r="H264" s="54"/>
      <c r="I264" s="54"/>
      <c r="J264" s="54"/>
      <c r="L264" s="54"/>
    </row>
    <row r="265" spans="2:12" x14ac:dyDescent="0.2">
      <c r="B265" s="54"/>
      <c r="C265" s="54"/>
      <c r="D265" s="54"/>
      <c r="E265" s="54"/>
      <c r="F265" s="54"/>
      <c r="G265" s="54"/>
      <c r="H265" s="54"/>
      <c r="I265" s="54"/>
      <c r="J265" s="54"/>
      <c r="L265" s="54"/>
    </row>
    <row r="266" spans="2:12" x14ac:dyDescent="0.2">
      <c r="B266" s="54"/>
      <c r="C266" s="54"/>
      <c r="D266" s="54"/>
      <c r="E266" s="54"/>
      <c r="F266" s="54"/>
      <c r="G266" s="54"/>
      <c r="H266" s="54"/>
      <c r="I266" s="54"/>
      <c r="J266" s="54"/>
      <c r="L266" s="54"/>
    </row>
    <row r="267" spans="2:12" x14ac:dyDescent="0.2">
      <c r="B267" s="54"/>
      <c r="C267" s="54"/>
      <c r="D267" s="54"/>
      <c r="E267" s="54"/>
      <c r="F267" s="54"/>
      <c r="G267" s="54"/>
      <c r="H267" s="54"/>
      <c r="I267" s="54"/>
      <c r="J267" s="54"/>
      <c r="L267" s="54"/>
    </row>
    <row r="268" spans="2:12" x14ac:dyDescent="0.2">
      <c r="B268" s="54"/>
      <c r="C268" s="54"/>
      <c r="D268" s="54"/>
      <c r="E268" s="54"/>
      <c r="F268" s="54"/>
      <c r="G268" s="54"/>
      <c r="H268" s="54"/>
      <c r="I268" s="54"/>
      <c r="J268" s="54"/>
      <c r="L268" s="54"/>
    </row>
    <row r="269" spans="2:12" x14ac:dyDescent="0.2">
      <c r="B269" s="54"/>
      <c r="C269" s="54"/>
      <c r="D269" s="54"/>
      <c r="E269" s="54"/>
      <c r="F269" s="54"/>
      <c r="G269" s="54"/>
      <c r="H269" s="54"/>
      <c r="I269" s="54"/>
      <c r="J269" s="54"/>
      <c r="L269" s="54"/>
    </row>
    <row r="270" spans="2:12" x14ac:dyDescent="0.2">
      <c r="B270" s="54"/>
      <c r="C270" s="54"/>
      <c r="D270" s="54"/>
      <c r="E270" s="54"/>
      <c r="F270" s="54"/>
      <c r="G270" s="54"/>
      <c r="H270" s="54"/>
      <c r="I270" s="54"/>
      <c r="J270" s="54"/>
      <c r="L270" s="54"/>
    </row>
    <row r="271" spans="2:12" x14ac:dyDescent="0.2">
      <c r="B271" s="54"/>
      <c r="C271" s="54"/>
      <c r="D271" s="54"/>
      <c r="E271" s="54"/>
      <c r="F271" s="54"/>
      <c r="G271" s="54"/>
      <c r="H271" s="54"/>
      <c r="I271" s="54"/>
      <c r="J271" s="54"/>
      <c r="L271" s="54"/>
    </row>
    <row r="272" spans="2:12" x14ac:dyDescent="0.2">
      <c r="B272" s="54"/>
      <c r="C272" s="54"/>
      <c r="D272" s="54"/>
      <c r="E272" s="54"/>
      <c r="F272" s="54"/>
      <c r="G272" s="54"/>
      <c r="H272" s="54"/>
      <c r="I272" s="54"/>
      <c r="J272" s="54"/>
      <c r="L272" s="54"/>
    </row>
    <row r="273" spans="2:12" x14ac:dyDescent="0.2">
      <c r="B273" s="54"/>
      <c r="C273" s="54"/>
      <c r="D273" s="54"/>
      <c r="E273" s="54"/>
      <c r="F273" s="54"/>
      <c r="G273" s="54"/>
      <c r="H273" s="54"/>
      <c r="I273" s="54"/>
      <c r="J273" s="54"/>
      <c r="L273" s="54"/>
    </row>
    <row r="274" spans="2:12" x14ac:dyDescent="0.2">
      <c r="B274" s="54"/>
      <c r="C274" s="54"/>
      <c r="D274" s="54"/>
      <c r="E274" s="54"/>
      <c r="F274" s="54"/>
      <c r="G274" s="54"/>
      <c r="H274" s="54"/>
      <c r="I274" s="54"/>
      <c r="J274" s="54"/>
      <c r="L274" s="54"/>
    </row>
    <row r="275" spans="2:12" x14ac:dyDescent="0.2">
      <c r="B275" s="54"/>
      <c r="C275" s="54"/>
      <c r="D275" s="54"/>
      <c r="E275" s="54"/>
      <c r="F275" s="54"/>
      <c r="G275" s="54"/>
      <c r="H275" s="54"/>
      <c r="I275" s="54"/>
      <c r="J275" s="54"/>
      <c r="L275" s="54"/>
    </row>
    <row r="276" spans="2:12" x14ac:dyDescent="0.2">
      <c r="B276" s="54"/>
      <c r="C276" s="54"/>
      <c r="D276" s="54"/>
      <c r="E276" s="54"/>
      <c r="F276" s="54"/>
      <c r="G276" s="54"/>
      <c r="H276" s="54"/>
      <c r="I276" s="54"/>
      <c r="J276" s="54"/>
      <c r="L276" s="54"/>
    </row>
    <row r="277" spans="2:12" x14ac:dyDescent="0.2">
      <c r="B277" s="54"/>
      <c r="C277" s="54"/>
      <c r="D277" s="54"/>
      <c r="E277" s="54"/>
      <c r="F277" s="54"/>
      <c r="G277" s="54"/>
      <c r="H277" s="54"/>
      <c r="I277" s="54"/>
      <c r="J277" s="54"/>
      <c r="L277" s="54"/>
    </row>
    <row r="278" spans="2:12" x14ac:dyDescent="0.2">
      <c r="B278" s="54"/>
      <c r="C278" s="54"/>
      <c r="D278" s="54"/>
      <c r="E278" s="54"/>
      <c r="F278" s="54"/>
      <c r="G278" s="54"/>
      <c r="H278" s="54"/>
      <c r="I278" s="54"/>
      <c r="J278" s="54"/>
      <c r="L278" s="54"/>
    </row>
    <row r="279" spans="2:12" x14ac:dyDescent="0.2">
      <c r="B279" s="54"/>
      <c r="C279" s="54"/>
      <c r="D279" s="54"/>
      <c r="E279" s="54"/>
      <c r="F279" s="54"/>
      <c r="G279" s="54"/>
      <c r="H279" s="54"/>
      <c r="I279" s="54"/>
      <c r="J279" s="54"/>
      <c r="L279" s="54"/>
    </row>
    <row r="280" spans="2:12" x14ac:dyDescent="0.2">
      <c r="B280" s="54"/>
      <c r="C280" s="54"/>
      <c r="D280" s="54"/>
      <c r="E280" s="54"/>
      <c r="F280" s="54"/>
      <c r="G280" s="54"/>
      <c r="H280" s="54"/>
      <c r="I280" s="54"/>
      <c r="J280" s="54"/>
      <c r="L280" s="54"/>
    </row>
    <row r="281" spans="2:12" x14ac:dyDescent="0.2">
      <c r="B281" s="54"/>
      <c r="C281" s="54"/>
      <c r="D281" s="54"/>
      <c r="E281" s="54"/>
      <c r="F281" s="54"/>
      <c r="G281" s="54"/>
      <c r="H281" s="54"/>
      <c r="I281" s="54"/>
      <c r="J281" s="54"/>
      <c r="L281" s="54"/>
    </row>
    <row r="282" spans="2:12" x14ac:dyDescent="0.2">
      <c r="B282" s="54"/>
      <c r="C282" s="54"/>
      <c r="D282" s="54"/>
      <c r="E282" s="54"/>
      <c r="F282" s="54"/>
      <c r="G282" s="54"/>
      <c r="H282" s="54"/>
      <c r="I282" s="54"/>
      <c r="J282" s="54"/>
      <c r="L282" s="54"/>
    </row>
    <row r="283" spans="2:12" x14ac:dyDescent="0.2">
      <c r="B283" s="54"/>
      <c r="C283" s="54"/>
      <c r="D283" s="54"/>
      <c r="E283" s="54"/>
      <c r="F283" s="54"/>
      <c r="G283" s="54"/>
      <c r="H283" s="54"/>
      <c r="I283" s="54"/>
      <c r="J283" s="54"/>
      <c r="L283" s="54"/>
    </row>
    <row r="284" spans="2:12" x14ac:dyDescent="0.2">
      <c r="B284" s="54"/>
      <c r="C284" s="54"/>
      <c r="D284" s="54"/>
      <c r="E284" s="54"/>
      <c r="F284" s="54"/>
      <c r="G284" s="54"/>
      <c r="H284" s="54"/>
      <c r="I284" s="54"/>
      <c r="J284" s="54"/>
      <c r="L284" s="54"/>
    </row>
    <row r="285" spans="2:12" x14ac:dyDescent="0.2">
      <c r="B285" s="54"/>
      <c r="C285" s="54"/>
      <c r="D285" s="54"/>
      <c r="E285" s="54"/>
      <c r="F285" s="54"/>
      <c r="G285" s="54"/>
      <c r="H285" s="54"/>
      <c r="I285" s="54"/>
      <c r="J285" s="54"/>
      <c r="L285" s="54"/>
    </row>
    <row r="286" spans="2:12" x14ac:dyDescent="0.2">
      <c r="B286" s="54"/>
      <c r="C286" s="54"/>
      <c r="D286" s="54"/>
      <c r="E286" s="54"/>
      <c r="F286" s="54"/>
      <c r="G286" s="54"/>
      <c r="H286" s="54"/>
      <c r="I286" s="54"/>
      <c r="J286" s="54"/>
      <c r="L286" s="54"/>
    </row>
    <row r="287" spans="2:12" x14ac:dyDescent="0.2">
      <c r="B287" s="54"/>
      <c r="C287" s="54"/>
      <c r="D287" s="54"/>
      <c r="E287" s="54"/>
      <c r="F287" s="54"/>
      <c r="G287" s="54"/>
      <c r="H287" s="54"/>
      <c r="I287" s="54"/>
      <c r="J287" s="54"/>
      <c r="L287" s="54"/>
    </row>
    <row r="288" spans="2:12" x14ac:dyDescent="0.2">
      <c r="B288" s="54"/>
      <c r="C288" s="54"/>
      <c r="D288" s="54"/>
      <c r="E288" s="54"/>
      <c r="F288" s="54"/>
      <c r="G288" s="54"/>
      <c r="H288" s="54"/>
      <c r="I288" s="54"/>
      <c r="J288" s="54"/>
      <c r="L288" s="54"/>
    </row>
    <row r="289" spans="2:12" x14ac:dyDescent="0.2">
      <c r="B289" s="54"/>
      <c r="C289" s="54"/>
      <c r="D289" s="54"/>
      <c r="E289" s="54"/>
      <c r="F289" s="54"/>
      <c r="G289" s="54"/>
      <c r="H289" s="54"/>
      <c r="I289" s="54"/>
      <c r="J289" s="54"/>
      <c r="L289" s="54"/>
    </row>
    <row r="290" spans="2:12" x14ac:dyDescent="0.2">
      <c r="B290" s="54"/>
      <c r="C290" s="54"/>
      <c r="D290" s="54"/>
      <c r="E290" s="54"/>
      <c r="F290" s="54"/>
      <c r="G290" s="54"/>
      <c r="H290" s="54"/>
      <c r="I290" s="54"/>
      <c r="J290" s="54"/>
      <c r="L290" s="54"/>
    </row>
    <row r="291" spans="2:12" x14ac:dyDescent="0.2">
      <c r="B291" s="54"/>
      <c r="C291" s="54"/>
      <c r="D291" s="54"/>
      <c r="E291" s="54"/>
      <c r="F291" s="54"/>
      <c r="G291" s="54"/>
      <c r="H291" s="54"/>
      <c r="I291" s="54"/>
      <c r="J291" s="54"/>
      <c r="L291" s="54"/>
    </row>
    <row r="292" spans="2:12" x14ac:dyDescent="0.2">
      <c r="B292" s="54"/>
      <c r="C292" s="54"/>
      <c r="D292" s="54"/>
      <c r="E292" s="54"/>
      <c r="F292" s="54"/>
      <c r="G292" s="54"/>
      <c r="H292" s="54"/>
      <c r="I292" s="54"/>
      <c r="J292" s="54"/>
      <c r="L292" s="54"/>
    </row>
    <row r="293" spans="2:12" x14ac:dyDescent="0.2">
      <c r="B293" s="54"/>
      <c r="C293" s="54"/>
      <c r="D293" s="54"/>
      <c r="E293" s="54"/>
      <c r="F293" s="54"/>
      <c r="G293" s="54"/>
      <c r="H293" s="54"/>
      <c r="I293" s="54"/>
      <c r="J293" s="54"/>
      <c r="L293" s="54"/>
    </row>
    <row r="294" spans="2:12" x14ac:dyDescent="0.2">
      <c r="B294" s="54"/>
      <c r="C294" s="54"/>
      <c r="D294" s="54"/>
      <c r="E294" s="54"/>
      <c r="F294" s="54"/>
      <c r="G294" s="54"/>
      <c r="H294" s="54"/>
      <c r="I294" s="54"/>
      <c r="J294" s="54"/>
      <c r="L294" s="54"/>
    </row>
    <row r="295" spans="2:12" x14ac:dyDescent="0.2">
      <c r="B295" s="54"/>
      <c r="C295" s="54"/>
      <c r="D295" s="54"/>
      <c r="E295" s="54"/>
      <c r="F295" s="54"/>
      <c r="G295" s="54"/>
      <c r="H295" s="54"/>
      <c r="I295" s="54"/>
      <c r="J295" s="54"/>
      <c r="L295" s="54"/>
    </row>
    <row r="296" spans="2:12" x14ac:dyDescent="0.2">
      <c r="B296" s="54"/>
      <c r="C296" s="54"/>
      <c r="D296" s="54"/>
      <c r="E296" s="54"/>
      <c r="F296" s="54"/>
      <c r="G296" s="54"/>
      <c r="H296" s="54"/>
      <c r="I296" s="54"/>
      <c r="J296" s="54"/>
      <c r="L296" s="54"/>
    </row>
    <row r="297" spans="2:12" x14ac:dyDescent="0.2">
      <c r="B297" s="54"/>
      <c r="C297" s="54"/>
      <c r="D297" s="54"/>
      <c r="E297" s="54"/>
      <c r="F297" s="54"/>
      <c r="G297" s="54"/>
      <c r="H297" s="54"/>
      <c r="I297" s="54"/>
      <c r="J297" s="54"/>
      <c r="L297" s="54"/>
    </row>
    <row r="298" spans="2:12" x14ac:dyDescent="0.2">
      <c r="B298" s="54"/>
      <c r="C298" s="54"/>
      <c r="D298" s="54"/>
      <c r="E298" s="54"/>
      <c r="F298" s="54"/>
      <c r="G298" s="54"/>
      <c r="H298" s="54"/>
      <c r="I298" s="54"/>
      <c r="J298" s="54"/>
      <c r="L298" s="54"/>
    </row>
    <row r="299" spans="2:12" x14ac:dyDescent="0.2">
      <c r="B299" s="54"/>
      <c r="C299" s="54"/>
      <c r="D299" s="54"/>
      <c r="E299" s="54"/>
      <c r="F299" s="54"/>
      <c r="G299" s="54"/>
      <c r="H299" s="54"/>
      <c r="I299" s="54"/>
      <c r="J299" s="54"/>
      <c r="L299" s="54"/>
    </row>
    <row r="300" spans="2:12" x14ac:dyDescent="0.2">
      <c r="B300" s="54"/>
      <c r="C300" s="54"/>
      <c r="D300" s="54"/>
      <c r="E300" s="54"/>
      <c r="F300" s="54"/>
      <c r="G300" s="54"/>
      <c r="H300" s="54"/>
      <c r="I300" s="54"/>
      <c r="J300" s="54"/>
      <c r="L300" s="54"/>
    </row>
    <row r="301" spans="2:12" x14ac:dyDescent="0.2">
      <c r="B301" s="54"/>
      <c r="C301" s="54"/>
      <c r="D301" s="54"/>
      <c r="E301" s="54"/>
      <c r="F301" s="54"/>
      <c r="G301" s="54"/>
      <c r="H301" s="54"/>
      <c r="I301" s="54"/>
      <c r="J301" s="54"/>
      <c r="L301" s="54"/>
    </row>
    <row r="302" spans="2:12" x14ac:dyDescent="0.2">
      <c r="B302" s="54"/>
      <c r="C302" s="54"/>
      <c r="D302" s="54"/>
      <c r="E302" s="54"/>
      <c r="F302" s="54"/>
      <c r="G302" s="54"/>
      <c r="H302" s="54"/>
      <c r="I302" s="54"/>
      <c r="J302" s="54"/>
      <c r="L302" s="54"/>
    </row>
    <row r="303" spans="2:12" x14ac:dyDescent="0.2">
      <c r="B303" s="54"/>
      <c r="C303" s="54"/>
      <c r="D303" s="54"/>
      <c r="E303" s="54"/>
      <c r="F303" s="54"/>
      <c r="G303" s="54"/>
      <c r="H303" s="54"/>
      <c r="I303" s="54"/>
      <c r="J303" s="54"/>
      <c r="L303" s="54"/>
    </row>
    <row r="304" spans="2:12" x14ac:dyDescent="0.2">
      <c r="B304" s="54"/>
      <c r="C304" s="54"/>
      <c r="D304" s="54"/>
      <c r="E304" s="54"/>
      <c r="F304" s="54"/>
      <c r="G304" s="54"/>
      <c r="H304" s="54"/>
      <c r="I304" s="54"/>
      <c r="J304" s="54"/>
      <c r="L304" s="54"/>
    </row>
    <row r="305" spans="2:12" x14ac:dyDescent="0.2">
      <c r="B305" s="54"/>
      <c r="C305" s="54"/>
      <c r="D305" s="54"/>
      <c r="E305" s="54"/>
      <c r="F305" s="54"/>
      <c r="G305" s="54"/>
      <c r="H305" s="54"/>
      <c r="I305" s="54"/>
      <c r="J305" s="54"/>
      <c r="L305" s="54"/>
    </row>
    <row r="306" spans="2:12" x14ac:dyDescent="0.2">
      <c r="B306" s="54"/>
      <c r="C306" s="54"/>
      <c r="D306" s="54"/>
      <c r="E306" s="54"/>
      <c r="F306" s="54"/>
      <c r="G306" s="54"/>
      <c r="H306" s="54"/>
      <c r="I306" s="54"/>
      <c r="J306" s="54"/>
      <c r="L306" s="54"/>
    </row>
    <row r="307" spans="2:12" x14ac:dyDescent="0.2">
      <c r="B307" s="54"/>
      <c r="C307" s="54"/>
      <c r="D307" s="54"/>
      <c r="E307" s="54"/>
      <c r="F307" s="54"/>
      <c r="G307" s="54"/>
      <c r="H307" s="54"/>
      <c r="I307" s="54"/>
      <c r="J307" s="54"/>
      <c r="L307" s="54"/>
    </row>
    <row r="308" spans="2:12" x14ac:dyDescent="0.2">
      <c r="B308" s="54"/>
      <c r="C308" s="54"/>
      <c r="D308" s="54"/>
      <c r="E308" s="54"/>
      <c r="F308" s="54"/>
      <c r="G308" s="54"/>
      <c r="H308" s="54"/>
      <c r="I308" s="54"/>
      <c r="J308" s="54"/>
      <c r="L308" s="54"/>
    </row>
    <row r="309" spans="2:12" x14ac:dyDescent="0.2">
      <c r="B309" s="54"/>
      <c r="C309" s="54"/>
      <c r="D309" s="54"/>
      <c r="E309" s="54"/>
      <c r="F309" s="54"/>
      <c r="G309" s="54"/>
      <c r="H309" s="54"/>
      <c r="I309" s="54"/>
      <c r="J309" s="54"/>
      <c r="L309" s="54"/>
    </row>
    <row r="310" spans="2:12" x14ac:dyDescent="0.2">
      <c r="B310" s="54"/>
      <c r="C310" s="54"/>
      <c r="D310" s="54"/>
      <c r="E310" s="54"/>
      <c r="F310" s="54"/>
      <c r="G310" s="54"/>
      <c r="H310" s="54"/>
      <c r="I310" s="54"/>
      <c r="J310" s="54"/>
      <c r="L310" s="54"/>
    </row>
    <row r="311" spans="2:12" x14ac:dyDescent="0.2">
      <c r="B311" s="54"/>
      <c r="C311" s="54"/>
      <c r="D311" s="54"/>
      <c r="E311" s="54"/>
      <c r="F311" s="54"/>
      <c r="G311" s="54"/>
      <c r="H311" s="54"/>
      <c r="I311" s="54"/>
      <c r="J311" s="54"/>
      <c r="L311" s="54"/>
    </row>
    <row r="312" spans="2:12" x14ac:dyDescent="0.2">
      <c r="B312" s="54"/>
      <c r="C312" s="54"/>
      <c r="D312" s="54"/>
      <c r="E312" s="54"/>
      <c r="F312" s="54"/>
      <c r="G312" s="54"/>
      <c r="H312" s="54"/>
      <c r="I312" s="54"/>
      <c r="J312" s="54"/>
      <c r="L312" s="54"/>
    </row>
    <row r="313" spans="2:12" x14ac:dyDescent="0.2">
      <c r="B313" s="54"/>
      <c r="C313" s="54"/>
      <c r="D313" s="54"/>
      <c r="E313" s="54"/>
      <c r="F313" s="54"/>
      <c r="G313" s="54"/>
      <c r="H313" s="54"/>
      <c r="I313" s="54"/>
      <c r="J313" s="54"/>
      <c r="L313" s="54"/>
    </row>
    <row r="314" spans="2:12" x14ac:dyDescent="0.2">
      <c r="B314" s="54"/>
      <c r="C314" s="54"/>
      <c r="D314" s="54"/>
      <c r="E314" s="54"/>
      <c r="F314" s="54"/>
      <c r="G314" s="54"/>
      <c r="H314" s="54"/>
      <c r="I314" s="54"/>
      <c r="J314" s="54"/>
      <c r="L314" s="54"/>
    </row>
    <row r="315" spans="2:12" x14ac:dyDescent="0.2">
      <c r="B315" s="54"/>
      <c r="C315" s="54"/>
      <c r="D315" s="54"/>
      <c r="E315" s="54"/>
      <c r="F315" s="54"/>
      <c r="G315" s="54"/>
      <c r="H315" s="54"/>
      <c r="I315" s="54"/>
      <c r="J315" s="54"/>
      <c r="L315" s="54"/>
    </row>
    <row r="316" spans="2:12" x14ac:dyDescent="0.2">
      <c r="B316" s="54"/>
      <c r="C316" s="54"/>
      <c r="D316" s="54"/>
      <c r="E316" s="54"/>
      <c r="F316" s="54"/>
      <c r="G316" s="54"/>
      <c r="H316" s="54"/>
      <c r="I316" s="54"/>
      <c r="J316" s="54"/>
      <c r="L316" s="54"/>
    </row>
    <row r="317" spans="2:12" x14ac:dyDescent="0.2">
      <c r="B317" s="54"/>
      <c r="C317" s="54"/>
      <c r="D317" s="54"/>
      <c r="E317" s="54"/>
      <c r="F317" s="54"/>
      <c r="G317" s="54"/>
      <c r="H317" s="54"/>
      <c r="I317" s="54"/>
      <c r="J317" s="54"/>
      <c r="L317" s="54"/>
    </row>
    <row r="318" spans="2:12" x14ac:dyDescent="0.2">
      <c r="B318" s="54"/>
      <c r="C318" s="54"/>
      <c r="D318" s="54"/>
      <c r="E318" s="54"/>
      <c r="F318" s="54"/>
      <c r="G318" s="54"/>
      <c r="H318" s="54"/>
      <c r="I318" s="54"/>
      <c r="J318" s="54"/>
      <c r="L318" s="54"/>
    </row>
    <row r="319" spans="2:12" x14ac:dyDescent="0.2">
      <c r="B319" s="54"/>
      <c r="C319" s="54"/>
      <c r="D319" s="54"/>
      <c r="E319" s="54"/>
      <c r="F319" s="54"/>
      <c r="G319" s="54"/>
      <c r="H319" s="54"/>
      <c r="I319" s="54"/>
      <c r="J319" s="54"/>
      <c r="L319" s="54"/>
    </row>
    <row r="320" spans="2:12" x14ac:dyDescent="0.2">
      <c r="B320" s="54"/>
      <c r="C320" s="54"/>
      <c r="D320" s="54"/>
      <c r="E320" s="54"/>
      <c r="F320" s="54"/>
      <c r="G320" s="54"/>
      <c r="H320" s="54"/>
      <c r="I320" s="54"/>
      <c r="J320" s="54"/>
      <c r="L320" s="54"/>
    </row>
    <row r="321" spans="2:12" x14ac:dyDescent="0.2">
      <c r="B321" s="54"/>
      <c r="C321" s="54"/>
      <c r="D321" s="54"/>
      <c r="E321" s="54"/>
      <c r="F321" s="54"/>
      <c r="G321" s="54"/>
      <c r="H321" s="54"/>
      <c r="I321" s="54"/>
      <c r="J321" s="54"/>
      <c r="L321" s="54"/>
    </row>
    <row r="322" spans="2:12" x14ac:dyDescent="0.2">
      <c r="B322" s="54"/>
      <c r="C322" s="54"/>
      <c r="D322" s="54"/>
      <c r="E322" s="54"/>
      <c r="F322" s="54"/>
      <c r="G322" s="54"/>
      <c r="H322" s="54"/>
      <c r="I322" s="54"/>
      <c r="J322" s="54"/>
      <c r="L322" s="54"/>
    </row>
    <row r="323" spans="2:12" x14ac:dyDescent="0.2">
      <c r="B323" s="54"/>
      <c r="C323" s="54"/>
      <c r="D323" s="54"/>
      <c r="E323" s="54"/>
      <c r="F323" s="54"/>
      <c r="G323" s="54"/>
      <c r="H323" s="54"/>
      <c r="I323" s="54"/>
      <c r="J323" s="54"/>
      <c r="L323" s="54"/>
    </row>
    <row r="324" spans="2:12" x14ac:dyDescent="0.2">
      <c r="B324" s="54"/>
      <c r="C324" s="54"/>
      <c r="D324" s="54"/>
      <c r="E324" s="54"/>
      <c r="F324" s="54"/>
      <c r="G324" s="54"/>
      <c r="H324" s="54"/>
      <c r="I324" s="54"/>
      <c r="J324" s="54"/>
      <c r="L324" s="54"/>
    </row>
    <row r="325" spans="2:12" x14ac:dyDescent="0.2">
      <c r="B325" s="54"/>
      <c r="C325" s="54"/>
      <c r="D325" s="54"/>
      <c r="E325" s="54"/>
      <c r="F325" s="54"/>
      <c r="G325" s="54"/>
      <c r="H325" s="54"/>
      <c r="I325" s="54"/>
      <c r="J325" s="54"/>
      <c r="L325" s="54"/>
    </row>
    <row r="326" spans="2:12" x14ac:dyDescent="0.2">
      <c r="B326" s="54"/>
      <c r="C326" s="54"/>
      <c r="D326" s="54"/>
      <c r="E326" s="54"/>
      <c r="F326" s="54"/>
      <c r="G326" s="54"/>
      <c r="H326" s="54"/>
      <c r="I326" s="54"/>
      <c r="J326" s="54"/>
      <c r="L326" s="54"/>
    </row>
    <row r="327" spans="2:12" x14ac:dyDescent="0.2">
      <c r="B327" s="54"/>
      <c r="C327" s="54"/>
      <c r="D327" s="54"/>
      <c r="E327" s="54"/>
      <c r="F327" s="54"/>
      <c r="G327" s="54"/>
      <c r="H327" s="54"/>
      <c r="I327" s="54"/>
      <c r="J327" s="54"/>
      <c r="L327" s="54"/>
    </row>
    <row r="328" spans="2:12" x14ac:dyDescent="0.2">
      <c r="B328" s="54"/>
      <c r="C328" s="54"/>
      <c r="D328" s="54"/>
      <c r="E328" s="54"/>
      <c r="F328" s="54"/>
      <c r="G328" s="54"/>
      <c r="H328" s="54"/>
      <c r="I328" s="54"/>
      <c r="J328" s="54"/>
      <c r="L328" s="54"/>
    </row>
    <row r="329" spans="2:12" x14ac:dyDescent="0.2">
      <c r="B329" s="54"/>
      <c r="C329" s="54"/>
      <c r="D329" s="54"/>
      <c r="E329" s="54"/>
      <c r="F329" s="54"/>
      <c r="G329" s="54"/>
      <c r="H329" s="54"/>
      <c r="I329" s="54"/>
      <c r="J329" s="54"/>
      <c r="L329" s="54"/>
    </row>
    <row r="330" spans="2:12" x14ac:dyDescent="0.2">
      <c r="B330" s="54"/>
      <c r="C330" s="54"/>
      <c r="D330" s="54"/>
      <c r="E330" s="54"/>
      <c r="F330" s="54"/>
      <c r="G330" s="54"/>
      <c r="H330" s="54"/>
      <c r="I330" s="54"/>
      <c r="J330" s="54"/>
      <c r="L330" s="54"/>
    </row>
    <row r="331" spans="2:12" x14ac:dyDescent="0.2">
      <c r="B331" s="54"/>
      <c r="C331" s="54"/>
      <c r="D331" s="54"/>
      <c r="E331" s="54"/>
      <c r="F331" s="54"/>
      <c r="G331" s="54"/>
      <c r="H331" s="54"/>
      <c r="I331" s="54"/>
      <c r="J331" s="54"/>
      <c r="L331" s="54"/>
    </row>
    <row r="332" spans="2:12" x14ac:dyDescent="0.2">
      <c r="B332" s="54"/>
      <c r="C332" s="54"/>
      <c r="D332" s="54"/>
      <c r="E332" s="54"/>
      <c r="F332" s="54"/>
      <c r="G332" s="54"/>
      <c r="H332" s="54"/>
      <c r="I332" s="54"/>
      <c r="J332" s="54"/>
      <c r="L332" s="54"/>
    </row>
    <row r="333" spans="2:12" x14ac:dyDescent="0.2">
      <c r="B333" s="54"/>
      <c r="C333" s="54"/>
      <c r="D333" s="54"/>
      <c r="E333" s="54"/>
      <c r="F333" s="54"/>
      <c r="G333" s="54"/>
      <c r="H333" s="54"/>
      <c r="I333" s="54"/>
      <c r="J333" s="54"/>
      <c r="L333" s="54"/>
    </row>
    <row r="334" spans="2:12" x14ac:dyDescent="0.2">
      <c r="B334" s="54"/>
      <c r="C334" s="54"/>
      <c r="D334" s="54"/>
      <c r="E334" s="54"/>
      <c r="F334" s="54"/>
      <c r="G334" s="54"/>
      <c r="H334" s="54"/>
      <c r="I334" s="54"/>
      <c r="J334" s="54"/>
      <c r="L334" s="54"/>
    </row>
    <row r="335" spans="2:12" x14ac:dyDescent="0.2">
      <c r="B335" s="54"/>
      <c r="C335" s="54"/>
      <c r="D335" s="54"/>
      <c r="E335" s="54"/>
      <c r="F335" s="54"/>
      <c r="G335" s="54"/>
      <c r="H335" s="54"/>
      <c r="I335" s="54"/>
      <c r="J335" s="54"/>
      <c r="L335" s="54"/>
    </row>
    <row r="336" spans="2:12" x14ac:dyDescent="0.2">
      <c r="B336" s="54"/>
      <c r="C336" s="54"/>
      <c r="D336" s="54"/>
      <c r="E336" s="54"/>
      <c r="F336" s="54"/>
      <c r="G336" s="54"/>
      <c r="H336" s="54"/>
      <c r="I336" s="54"/>
      <c r="J336" s="54"/>
      <c r="L336" s="54"/>
    </row>
    <row r="337" spans="2:12" x14ac:dyDescent="0.2">
      <c r="B337" s="54"/>
      <c r="C337" s="54"/>
      <c r="D337" s="54"/>
      <c r="E337" s="54"/>
      <c r="F337" s="54"/>
      <c r="G337" s="54"/>
      <c r="H337" s="54"/>
      <c r="I337" s="54"/>
      <c r="J337" s="54"/>
      <c r="L337" s="54"/>
    </row>
    <row r="338" spans="2:12" x14ac:dyDescent="0.2">
      <c r="B338" s="54"/>
      <c r="C338" s="54"/>
      <c r="D338" s="54"/>
      <c r="E338" s="54"/>
      <c r="F338" s="54"/>
      <c r="G338" s="54"/>
      <c r="H338" s="54"/>
      <c r="I338" s="54"/>
      <c r="J338" s="54"/>
      <c r="L338" s="54"/>
    </row>
    <row r="339" spans="2:12" x14ac:dyDescent="0.2">
      <c r="B339" s="54"/>
      <c r="C339" s="54"/>
      <c r="D339" s="54"/>
      <c r="E339" s="54"/>
      <c r="F339" s="54"/>
      <c r="G339" s="54"/>
      <c r="H339" s="54"/>
      <c r="I339" s="54"/>
      <c r="J339" s="54"/>
      <c r="L339" s="54"/>
    </row>
    <row r="340" spans="2:12" x14ac:dyDescent="0.2">
      <c r="B340" s="54"/>
      <c r="C340" s="54"/>
      <c r="D340" s="54"/>
      <c r="E340" s="54"/>
      <c r="F340" s="54"/>
      <c r="G340" s="54"/>
      <c r="H340" s="54"/>
      <c r="I340" s="54"/>
      <c r="J340" s="54"/>
      <c r="L340" s="54"/>
    </row>
    <row r="341" spans="2:12" x14ac:dyDescent="0.2">
      <c r="B341" s="54"/>
      <c r="C341" s="54"/>
      <c r="D341" s="54"/>
      <c r="E341" s="54"/>
      <c r="F341" s="54"/>
      <c r="G341" s="54"/>
      <c r="H341" s="54"/>
      <c r="I341" s="54"/>
      <c r="J341" s="54"/>
      <c r="L341" s="54"/>
    </row>
    <row r="342" spans="2:12" x14ac:dyDescent="0.2">
      <c r="B342" s="54"/>
      <c r="C342" s="54"/>
      <c r="D342" s="54"/>
      <c r="E342" s="54"/>
      <c r="F342" s="54"/>
      <c r="G342" s="54"/>
      <c r="H342" s="54"/>
      <c r="I342" s="54"/>
      <c r="J342" s="54"/>
      <c r="L342" s="54"/>
    </row>
    <row r="343" spans="2:12" x14ac:dyDescent="0.2">
      <c r="B343" s="54"/>
      <c r="C343" s="54"/>
      <c r="D343" s="54"/>
      <c r="E343" s="54"/>
      <c r="F343" s="54"/>
      <c r="G343" s="54"/>
      <c r="H343" s="54"/>
      <c r="I343" s="54"/>
      <c r="J343" s="54"/>
      <c r="L343" s="54"/>
    </row>
    <row r="344" spans="2:12" x14ac:dyDescent="0.2">
      <c r="B344" s="54"/>
      <c r="C344" s="54"/>
      <c r="D344" s="54"/>
      <c r="E344" s="54"/>
      <c r="F344" s="54"/>
      <c r="G344" s="54"/>
      <c r="H344" s="54"/>
      <c r="I344" s="54"/>
      <c r="J344" s="54"/>
      <c r="L344" s="54"/>
    </row>
    <row r="345" spans="2:12" x14ac:dyDescent="0.2">
      <c r="B345" s="54"/>
      <c r="C345" s="54"/>
      <c r="D345" s="54"/>
      <c r="E345" s="54"/>
      <c r="F345" s="54"/>
      <c r="G345" s="54"/>
      <c r="H345" s="54"/>
      <c r="I345" s="54"/>
      <c r="J345" s="54"/>
      <c r="L345" s="54"/>
    </row>
    <row r="346" spans="2:12" x14ac:dyDescent="0.2">
      <c r="B346" s="54"/>
      <c r="C346" s="54"/>
      <c r="D346" s="54"/>
      <c r="E346" s="54"/>
      <c r="F346" s="54"/>
      <c r="G346" s="54"/>
      <c r="H346" s="54"/>
      <c r="I346" s="54"/>
      <c r="J346" s="54"/>
      <c r="L346" s="54"/>
    </row>
    <row r="347" spans="2:12" x14ac:dyDescent="0.2">
      <c r="B347" s="54"/>
      <c r="C347" s="54"/>
      <c r="D347" s="54"/>
      <c r="E347" s="54"/>
      <c r="F347" s="54"/>
      <c r="G347" s="54"/>
      <c r="H347" s="54"/>
      <c r="I347" s="54"/>
      <c r="J347" s="54"/>
      <c r="L347" s="54"/>
    </row>
    <row r="348" spans="2:12" x14ac:dyDescent="0.2">
      <c r="B348" s="54"/>
      <c r="C348" s="54"/>
      <c r="D348" s="54"/>
      <c r="E348" s="54"/>
      <c r="F348" s="54"/>
      <c r="G348" s="54"/>
      <c r="H348" s="54"/>
      <c r="I348" s="54"/>
      <c r="J348" s="54"/>
      <c r="L348" s="54"/>
    </row>
    <row r="349" spans="2:12" x14ac:dyDescent="0.2">
      <c r="B349" s="54"/>
      <c r="C349" s="54"/>
      <c r="D349" s="54"/>
      <c r="E349" s="54"/>
      <c r="F349" s="54"/>
      <c r="G349" s="54"/>
      <c r="H349" s="54"/>
      <c r="I349" s="54"/>
      <c r="J349" s="54"/>
      <c r="L349" s="54"/>
    </row>
    <row r="350" spans="2:12" x14ac:dyDescent="0.2">
      <c r="B350" s="54"/>
      <c r="C350" s="54"/>
      <c r="D350" s="54"/>
      <c r="E350" s="54"/>
      <c r="F350" s="54"/>
      <c r="G350" s="54"/>
      <c r="H350" s="54"/>
      <c r="I350" s="54"/>
      <c r="J350" s="54"/>
      <c r="L350" s="54"/>
    </row>
    <row r="351" spans="2:12" x14ac:dyDescent="0.2">
      <c r="B351" s="54"/>
      <c r="C351" s="54"/>
      <c r="D351" s="54"/>
      <c r="E351" s="54"/>
      <c r="F351" s="54"/>
      <c r="G351" s="54"/>
      <c r="H351" s="54"/>
      <c r="I351" s="54"/>
      <c r="J351" s="54"/>
      <c r="L351" s="54"/>
    </row>
    <row r="352" spans="2:12" x14ac:dyDescent="0.2">
      <c r="B352" s="54"/>
      <c r="C352" s="54"/>
      <c r="D352" s="54"/>
      <c r="E352" s="54"/>
      <c r="F352" s="54"/>
      <c r="G352" s="54"/>
      <c r="H352" s="54"/>
      <c r="I352" s="54"/>
      <c r="J352" s="54"/>
      <c r="L352" s="54"/>
    </row>
    <row r="353" spans="2:12" x14ac:dyDescent="0.2">
      <c r="B353" s="54"/>
      <c r="C353" s="54"/>
      <c r="D353" s="54"/>
      <c r="E353" s="54"/>
      <c r="F353" s="54"/>
      <c r="G353" s="54"/>
      <c r="H353" s="54"/>
      <c r="I353" s="54"/>
      <c r="J353" s="54"/>
      <c r="L353" s="54"/>
    </row>
    <row r="354" spans="2:12" x14ac:dyDescent="0.2">
      <c r="B354" s="54"/>
      <c r="C354" s="54"/>
      <c r="D354" s="54"/>
      <c r="E354" s="54"/>
      <c r="F354" s="54"/>
      <c r="G354" s="54"/>
      <c r="H354" s="54"/>
      <c r="I354" s="54"/>
      <c r="J354" s="54"/>
      <c r="L354" s="54"/>
    </row>
    <row r="355" spans="2:12" x14ac:dyDescent="0.2">
      <c r="B355" s="54"/>
      <c r="C355" s="54"/>
      <c r="D355" s="54"/>
      <c r="E355" s="54"/>
      <c r="F355" s="54"/>
      <c r="G355" s="54"/>
      <c r="H355" s="54"/>
      <c r="I355" s="54"/>
      <c r="J355" s="54"/>
      <c r="L355" s="54"/>
    </row>
    <row r="356" spans="2:12" x14ac:dyDescent="0.2">
      <c r="B356" s="54"/>
      <c r="C356" s="54"/>
      <c r="D356" s="54"/>
      <c r="E356" s="54"/>
      <c r="F356" s="54"/>
      <c r="G356" s="54"/>
      <c r="H356" s="54"/>
      <c r="I356" s="54"/>
      <c r="J356" s="54"/>
      <c r="L356" s="54"/>
    </row>
    <row r="357" spans="2:12" x14ac:dyDescent="0.2">
      <c r="B357" s="54"/>
      <c r="C357" s="54"/>
      <c r="D357" s="54"/>
      <c r="E357" s="54"/>
      <c r="F357" s="54"/>
      <c r="G357" s="54"/>
      <c r="H357" s="54"/>
      <c r="I357" s="54"/>
      <c r="J357" s="54"/>
      <c r="L357" s="54"/>
    </row>
    <row r="358" spans="2:12" x14ac:dyDescent="0.2">
      <c r="B358" s="54"/>
      <c r="C358" s="54"/>
      <c r="D358" s="54"/>
      <c r="E358" s="54"/>
      <c r="F358" s="54"/>
      <c r="G358" s="54"/>
      <c r="H358" s="54"/>
      <c r="I358" s="54"/>
      <c r="J358" s="54"/>
      <c r="L358" s="54"/>
    </row>
    <row r="359" spans="2:12" x14ac:dyDescent="0.2">
      <c r="B359" s="54"/>
      <c r="C359" s="54"/>
      <c r="D359" s="54"/>
      <c r="E359" s="54"/>
      <c r="F359" s="54"/>
      <c r="G359" s="54"/>
      <c r="H359" s="54"/>
      <c r="I359" s="54"/>
      <c r="J359" s="54"/>
      <c r="L359" s="54"/>
    </row>
    <row r="360" spans="2:12" x14ac:dyDescent="0.2">
      <c r="B360" s="54"/>
      <c r="C360" s="54"/>
      <c r="D360" s="54"/>
      <c r="E360" s="54"/>
      <c r="F360" s="54"/>
      <c r="G360" s="54"/>
      <c r="H360" s="54"/>
      <c r="I360" s="54"/>
      <c r="J360" s="54"/>
      <c r="L360" s="54"/>
    </row>
    <row r="361" spans="2:12" x14ac:dyDescent="0.2">
      <c r="B361" s="54"/>
      <c r="C361" s="54"/>
      <c r="D361" s="54"/>
      <c r="E361" s="54"/>
      <c r="F361" s="54"/>
      <c r="G361" s="54"/>
      <c r="H361" s="54"/>
      <c r="I361" s="54"/>
      <c r="J361" s="54"/>
      <c r="L361" s="54"/>
    </row>
    <row r="362" spans="2:12" x14ac:dyDescent="0.2">
      <c r="B362" s="54"/>
      <c r="C362" s="54"/>
      <c r="D362" s="54"/>
      <c r="E362" s="54"/>
      <c r="F362" s="54"/>
      <c r="G362" s="54"/>
      <c r="H362" s="54"/>
      <c r="I362" s="54"/>
      <c r="J362" s="54"/>
      <c r="L362" s="54"/>
    </row>
    <row r="363" spans="2:12" x14ac:dyDescent="0.2">
      <c r="B363" s="54"/>
      <c r="C363" s="54"/>
      <c r="D363" s="54"/>
      <c r="E363" s="54"/>
      <c r="F363" s="54"/>
      <c r="G363" s="54"/>
      <c r="H363" s="54"/>
      <c r="I363" s="54"/>
      <c r="J363" s="54"/>
      <c r="L363" s="54"/>
    </row>
    <row r="364" spans="2:12" x14ac:dyDescent="0.2">
      <c r="B364" s="54"/>
      <c r="C364" s="54"/>
      <c r="D364" s="54"/>
      <c r="E364" s="54"/>
      <c r="F364" s="54"/>
      <c r="G364" s="54"/>
      <c r="H364" s="54"/>
      <c r="I364" s="54"/>
      <c r="J364" s="54"/>
      <c r="L364" s="54"/>
    </row>
    <row r="365" spans="2:12" x14ac:dyDescent="0.2">
      <c r="B365" s="54"/>
      <c r="C365" s="54"/>
      <c r="D365" s="54"/>
      <c r="E365" s="54"/>
      <c r="F365" s="54"/>
      <c r="G365" s="54"/>
      <c r="H365" s="54"/>
      <c r="I365" s="54"/>
      <c r="J365" s="54"/>
      <c r="L365" s="54"/>
    </row>
    <row r="366" spans="2:12" x14ac:dyDescent="0.2">
      <c r="B366" s="54"/>
      <c r="C366" s="54"/>
      <c r="D366" s="54"/>
      <c r="E366" s="54"/>
      <c r="F366" s="54"/>
      <c r="G366" s="54"/>
      <c r="H366" s="54"/>
      <c r="I366" s="54"/>
      <c r="J366" s="54"/>
      <c r="L366" s="54"/>
    </row>
    <row r="367" spans="2:12" x14ac:dyDescent="0.2">
      <c r="B367" s="54"/>
      <c r="C367" s="54"/>
      <c r="D367" s="54"/>
      <c r="E367" s="54"/>
      <c r="F367" s="54"/>
      <c r="G367" s="54"/>
      <c r="H367" s="54"/>
      <c r="I367" s="54"/>
      <c r="J367" s="54"/>
      <c r="L367" s="54"/>
    </row>
    <row r="368" spans="2:12" x14ac:dyDescent="0.2">
      <c r="B368" s="54"/>
      <c r="C368" s="54"/>
      <c r="D368" s="54"/>
      <c r="E368" s="54"/>
      <c r="F368" s="54"/>
      <c r="G368" s="54"/>
      <c r="H368" s="54"/>
      <c r="I368" s="54"/>
      <c r="J368" s="54"/>
      <c r="L368" s="54"/>
    </row>
    <row r="369" spans="2:12" x14ac:dyDescent="0.2">
      <c r="B369" s="54"/>
      <c r="C369" s="54"/>
      <c r="D369" s="54"/>
      <c r="E369" s="54"/>
      <c r="F369" s="54"/>
      <c r="G369" s="54"/>
      <c r="H369" s="54"/>
      <c r="I369" s="54"/>
      <c r="J369" s="54"/>
      <c r="L369" s="54"/>
    </row>
    <row r="370" spans="2:12" x14ac:dyDescent="0.2">
      <c r="B370" s="54"/>
      <c r="C370" s="54"/>
      <c r="D370" s="54"/>
      <c r="E370" s="54"/>
      <c r="F370" s="54"/>
      <c r="G370" s="54"/>
      <c r="H370" s="54"/>
      <c r="I370" s="54"/>
      <c r="J370" s="54"/>
      <c r="L370" s="54"/>
    </row>
    <row r="371" spans="2:12" x14ac:dyDescent="0.2">
      <c r="B371" s="54"/>
      <c r="C371" s="54"/>
      <c r="D371" s="54"/>
      <c r="E371" s="54"/>
      <c r="F371" s="54"/>
      <c r="G371" s="54"/>
      <c r="H371" s="54"/>
      <c r="I371" s="54"/>
      <c r="J371" s="54"/>
      <c r="L371" s="54"/>
    </row>
    <row r="372" spans="2:12" x14ac:dyDescent="0.2">
      <c r="B372" s="54"/>
      <c r="C372" s="54"/>
      <c r="D372" s="54"/>
      <c r="E372" s="54"/>
      <c r="F372" s="54"/>
      <c r="G372" s="54"/>
      <c r="H372" s="54"/>
      <c r="I372" s="54"/>
      <c r="J372" s="54"/>
      <c r="L372" s="54"/>
    </row>
    <row r="373" spans="2:12" x14ac:dyDescent="0.2">
      <c r="B373" s="54"/>
      <c r="C373" s="54"/>
      <c r="D373" s="54"/>
      <c r="E373" s="54"/>
      <c r="F373" s="54"/>
      <c r="G373" s="54"/>
      <c r="H373" s="54"/>
      <c r="I373" s="54"/>
      <c r="J373" s="54"/>
      <c r="L373" s="54"/>
    </row>
    <row r="374" spans="2:12" x14ac:dyDescent="0.2">
      <c r="B374" s="54"/>
      <c r="C374" s="54"/>
      <c r="D374" s="54"/>
      <c r="E374" s="54"/>
      <c r="F374" s="54"/>
      <c r="G374" s="54"/>
      <c r="H374" s="54"/>
      <c r="I374" s="54"/>
      <c r="J374" s="54"/>
      <c r="L374" s="54"/>
    </row>
    <row r="375" spans="2:12" x14ac:dyDescent="0.2">
      <c r="B375" s="54"/>
      <c r="C375" s="54"/>
      <c r="D375" s="54"/>
      <c r="E375" s="54"/>
      <c r="F375" s="54"/>
      <c r="G375" s="54"/>
      <c r="H375" s="54"/>
      <c r="I375" s="54"/>
      <c r="J375" s="54"/>
      <c r="L375" s="54"/>
    </row>
    <row r="376" spans="2:12" x14ac:dyDescent="0.2">
      <c r="B376" s="54"/>
      <c r="C376" s="54"/>
      <c r="D376" s="54"/>
      <c r="E376" s="54"/>
      <c r="F376" s="54"/>
      <c r="G376" s="54"/>
      <c r="H376" s="54"/>
      <c r="I376" s="54"/>
      <c r="J376" s="54"/>
      <c r="L376" s="54"/>
    </row>
    <row r="377" spans="2:12" x14ac:dyDescent="0.2">
      <c r="B377" s="54"/>
      <c r="C377" s="54"/>
      <c r="D377" s="54"/>
      <c r="E377" s="54"/>
      <c r="F377" s="54"/>
      <c r="G377" s="54"/>
      <c r="H377" s="54"/>
      <c r="I377" s="54"/>
      <c r="J377" s="54"/>
      <c r="L377" s="54"/>
    </row>
    <row r="378" spans="2:12" x14ac:dyDescent="0.2">
      <c r="B378" s="54"/>
      <c r="C378" s="54"/>
      <c r="D378" s="54"/>
      <c r="E378" s="54"/>
      <c r="F378" s="54"/>
      <c r="G378" s="54"/>
      <c r="H378" s="54"/>
      <c r="I378" s="54"/>
      <c r="J378" s="54"/>
      <c r="L378" s="54"/>
    </row>
    <row r="379" spans="2:12" x14ac:dyDescent="0.2">
      <c r="B379" s="54"/>
      <c r="C379" s="54"/>
      <c r="D379" s="54"/>
      <c r="E379" s="54"/>
      <c r="F379" s="54"/>
      <c r="G379" s="54"/>
      <c r="H379" s="54"/>
      <c r="I379" s="54"/>
      <c r="J379" s="54"/>
      <c r="L379" s="54"/>
    </row>
    <row r="380" spans="2:12" x14ac:dyDescent="0.2">
      <c r="B380" s="54"/>
      <c r="C380" s="54"/>
      <c r="D380" s="54"/>
      <c r="E380" s="54"/>
      <c r="F380" s="54"/>
      <c r="G380" s="54"/>
      <c r="H380" s="54"/>
      <c r="I380" s="54"/>
      <c r="J380" s="54"/>
      <c r="L380" s="54"/>
    </row>
    <row r="381" spans="2:12" x14ac:dyDescent="0.2">
      <c r="B381" s="54"/>
      <c r="C381" s="54"/>
      <c r="D381" s="54"/>
      <c r="E381" s="54"/>
      <c r="F381" s="54"/>
      <c r="G381" s="54"/>
      <c r="H381" s="54"/>
      <c r="I381" s="54"/>
      <c r="J381" s="54"/>
      <c r="L381" s="54"/>
    </row>
    <row r="382" spans="2:12" x14ac:dyDescent="0.2">
      <c r="B382" s="54"/>
      <c r="C382" s="54"/>
      <c r="D382" s="54"/>
      <c r="E382" s="54"/>
      <c r="F382" s="54"/>
      <c r="G382" s="54"/>
      <c r="H382" s="54"/>
      <c r="I382" s="54"/>
      <c r="J382" s="54"/>
      <c r="L382" s="54"/>
    </row>
    <row r="383" spans="2:12" x14ac:dyDescent="0.2">
      <c r="B383" s="54"/>
      <c r="C383" s="54"/>
      <c r="D383" s="54"/>
      <c r="E383" s="54"/>
      <c r="F383" s="54"/>
      <c r="G383" s="54"/>
      <c r="H383" s="54"/>
      <c r="I383" s="54"/>
      <c r="J383" s="54"/>
      <c r="L383" s="54"/>
    </row>
    <row r="384" spans="2:12" x14ac:dyDescent="0.2">
      <c r="B384" s="54"/>
      <c r="C384" s="54"/>
      <c r="D384" s="54"/>
      <c r="E384" s="54"/>
      <c r="F384" s="54"/>
      <c r="G384" s="54"/>
      <c r="H384" s="54"/>
      <c r="I384" s="54"/>
      <c r="J384" s="54"/>
      <c r="L384" s="54"/>
    </row>
    <row r="385" spans="2:12" x14ac:dyDescent="0.2">
      <c r="B385" s="54"/>
      <c r="C385" s="54"/>
      <c r="D385" s="54"/>
      <c r="E385" s="54"/>
      <c r="F385" s="54"/>
      <c r="G385" s="54"/>
      <c r="H385" s="54"/>
      <c r="I385" s="54"/>
      <c r="J385" s="54"/>
      <c r="L385" s="54"/>
    </row>
    <row r="386" spans="2:12" x14ac:dyDescent="0.2">
      <c r="B386" s="54"/>
      <c r="C386" s="54"/>
      <c r="D386" s="54"/>
      <c r="E386" s="54"/>
      <c r="F386" s="54"/>
      <c r="G386" s="54"/>
      <c r="H386" s="54"/>
      <c r="I386" s="54"/>
      <c r="J386" s="54"/>
      <c r="L386" s="54"/>
    </row>
    <row r="387" spans="2:12" x14ac:dyDescent="0.2">
      <c r="B387" s="54"/>
      <c r="C387" s="54"/>
      <c r="D387" s="54"/>
      <c r="E387" s="54"/>
      <c r="F387" s="54"/>
      <c r="G387" s="54"/>
      <c r="H387" s="54"/>
      <c r="I387" s="54"/>
      <c r="J387" s="54"/>
      <c r="L387" s="54"/>
    </row>
    <row r="388" spans="2:12" x14ac:dyDescent="0.2">
      <c r="B388" s="54"/>
      <c r="C388" s="54"/>
      <c r="D388" s="54"/>
      <c r="E388" s="54"/>
      <c r="F388" s="54"/>
      <c r="G388" s="54"/>
      <c r="H388" s="54"/>
      <c r="I388" s="54"/>
      <c r="J388" s="54"/>
      <c r="L388" s="54"/>
    </row>
    <row r="389" spans="2:12" x14ac:dyDescent="0.2">
      <c r="B389" s="54"/>
      <c r="C389" s="54"/>
      <c r="D389" s="54"/>
      <c r="E389" s="54"/>
      <c r="F389" s="54"/>
      <c r="G389" s="54"/>
      <c r="H389" s="54"/>
      <c r="I389" s="54"/>
      <c r="J389" s="54"/>
      <c r="L389" s="54"/>
    </row>
    <row r="390" spans="2:12" x14ac:dyDescent="0.2">
      <c r="B390" s="54"/>
      <c r="C390" s="54"/>
      <c r="D390" s="54"/>
      <c r="E390" s="54"/>
      <c r="F390" s="54"/>
      <c r="G390" s="54"/>
      <c r="H390" s="54"/>
      <c r="I390" s="54"/>
      <c r="J390" s="54"/>
      <c r="L390" s="54"/>
    </row>
    <row r="391" spans="2:12" x14ac:dyDescent="0.2">
      <c r="B391" s="54"/>
      <c r="C391" s="54"/>
      <c r="D391" s="54"/>
      <c r="E391" s="54"/>
      <c r="F391" s="54"/>
      <c r="G391" s="54"/>
      <c r="H391" s="54"/>
      <c r="I391" s="54"/>
      <c r="J391" s="54"/>
      <c r="L391" s="54"/>
    </row>
    <row r="392" spans="2:12" x14ac:dyDescent="0.2">
      <c r="B392" s="54"/>
      <c r="C392" s="54"/>
      <c r="D392" s="54"/>
      <c r="E392" s="54"/>
      <c r="F392" s="54"/>
      <c r="G392" s="54"/>
      <c r="H392" s="54"/>
      <c r="I392" s="54"/>
      <c r="J392" s="54"/>
      <c r="L392" s="54"/>
    </row>
    <row r="393" spans="2:12" x14ac:dyDescent="0.2">
      <c r="B393" s="54"/>
      <c r="C393" s="54"/>
      <c r="D393" s="54"/>
      <c r="E393" s="54"/>
      <c r="F393" s="54"/>
      <c r="G393" s="54"/>
      <c r="H393" s="54"/>
      <c r="I393" s="54"/>
      <c r="J393" s="54"/>
      <c r="L393" s="54"/>
    </row>
    <row r="394" spans="2:12" x14ac:dyDescent="0.2">
      <c r="B394" s="54"/>
      <c r="C394" s="54"/>
      <c r="D394" s="54"/>
      <c r="E394" s="54"/>
      <c r="F394" s="54"/>
      <c r="G394" s="54"/>
      <c r="H394" s="54"/>
      <c r="I394" s="54"/>
      <c r="J394" s="54"/>
      <c r="L394" s="54"/>
    </row>
    <row r="395" spans="2:12" x14ac:dyDescent="0.2">
      <c r="B395" s="54"/>
      <c r="C395" s="54"/>
      <c r="D395" s="54"/>
      <c r="E395" s="54"/>
      <c r="F395" s="54"/>
      <c r="G395" s="54"/>
      <c r="H395" s="54"/>
      <c r="I395" s="54"/>
      <c r="J395" s="54"/>
      <c r="L395" s="54"/>
    </row>
    <row r="396" spans="2:12" x14ac:dyDescent="0.2">
      <c r="B396" s="54"/>
      <c r="C396" s="54"/>
      <c r="D396" s="54"/>
      <c r="E396" s="54"/>
      <c r="F396" s="54"/>
      <c r="G396" s="54"/>
      <c r="H396" s="54"/>
      <c r="I396" s="54"/>
      <c r="J396" s="54"/>
      <c r="L396" s="54"/>
    </row>
    <row r="397" spans="2:12" x14ac:dyDescent="0.2">
      <c r="B397" s="54"/>
      <c r="C397" s="54"/>
      <c r="D397" s="54"/>
      <c r="E397" s="54"/>
      <c r="F397" s="54"/>
      <c r="G397" s="54"/>
      <c r="H397" s="54"/>
      <c r="I397" s="54"/>
      <c r="J397" s="54"/>
      <c r="L397" s="54"/>
    </row>
    <row r="398" spans="2:12" x14ac:dyDescent="0.2">
      <c r="B398" s="54"/>
      <c r="C398" s="54"/>
      <c r="D398" s="54"/>
      <c r="E398" s="54"/>
      <c r="F398" s="54"/>
      <c r="G398" s="54"/>
      <c r="H398" s="54"/>
      <c r="I398" s="54"/>
      <c r="J398" s="54"/>
      <c r="L398" s="54"/>
    </row>
    <row r="399" spans="2:12" x14ac:dyDescent="0.2">
      <c r="B399" s="54"/>
      <c r="C399" s="54"/>
      <c r="D399" s="54"/>
      <c r="E399" s="54"/>
      <c r="F399" s="54"/>
      <c r="G399" s="54"/>
      <c r="H399" s="54"/>
      <c r="I399" s="54"/>
      <c r="J399" s="54"/>
      <c r="L399" s="54"/>
    </row>
    <row r="400" spans="2:12" x14ac:dyDescent="0.2">
      <c r="B400" s="54"/>
      <c r="C400" s="54"/>
      <c r="D400" s="54"/>
      <c r="E400" s="54"/>
      <c r="F400" s="54"/>
      <c r="G400" s="54"/>
      <c r="H400" s="54"/>
      <c r="I400" s="54"/>
      <c r="J400" s="54"/>
      <c r="L400" s="54"/>
    </row>
    <row r="401" spans="2:12" x14ac:dyDescent="0.2">
      <c r="B401" s="54"/>
      <c r="C401" s="54"/>
      <c r="D401" s="54"/>
      <c r="E401" s="54"/>
      <c r="F401" s="54"/>
      <c r="G401" s="54"/>
      <c r="H401" s="54"/>
      <c r="I401" s="54"/>
      <c r="J401" s="54"/>
      <c r="L401" s="54"/>
    </row>
    <row r="402" spans="2:12" x14ac:dyDescent="0.2">
      <c r="B402" s="54"/>
      <c r="C402" s="54"/>
      <c r="D402" s="54"/>
      <c r="E402" s="54"/>
      <c r="F402" s="54"/>
      <c r="G402" s="54"/>
      <c r="H402" s="54"/>
      <c r="I402" s="54"/>
      <c r="J402" s="54"/>
      <c r="L402" s="54"/>
    </row>
    <row r="403" spans="2:12" x14ac:dyDescent="0.2">
      <c r="B403" s="54"/>
      <c r="C403" s="54"/>
      <c r="D403" s="54"/>
      <c r="E403" s="54"/>
      <c r="F403" s="54"/>
      <c r="G403" s="54"/>
      <c r="H403" s="54"/>
      <c r="I403" s="54"/>
      <c r="J403" s="54"/>
      <c r="L403" s="54"/>
    </row>
    <row r="404" spans="2:12" x14ac:dyDescent="0.2">
      <c r="B404" s="54"/>
      <c r="C404" s="54"/>
      <c r="D404" s="54"/>
      <c r="E404" s="54"/>
      <c r="F404" s="54"/>
      <c r="G404" s="54"/>
      <c r="H404" s="54"/>
      <c r="I404" s="54"/>
      <c r="J404" s="54"/>
      <c r="L404" s="54"/>
    </row>
    <row r="405" spans="2:12" x14ac:dyDescent="0.2">
      <c r="B405" s="54"/>
      <c r="C405" s="54"/>
      <c r="D405" s="54"/>
      <c r="E405" s="54"/>
      <c r="F405" s="54"/>
      <c r="G405" s="54"/>
      <c r="H405" s="54"/>
      <c r="I405" s="54"/>
      <c r="J405" s="54"/>
      <c r="L405" s="54"/>
    </row>
    <row r="406" spans="2:12" x14ac:dyDescent="0.2">
      <c r="B406" s="54"/>
      <c r="C406" s="54"/>
      <c r="D406" s="54"/>
      <c r="E406" s="54"/>
      <c r="F406" s="54"/>
      <c r="G406" s="54"/>
      <c r="H406" s="54"/>
      <c r="I406" s="54"/>
      <c r="J406" s="54"/>
      <c r="L406" s="54"/>
    </row>
    <row r="407" spans="2:12" x14ac:dyDescent="0.2">
      <c r="B407" s="54"/>
      <c r="C407" s="54"/>
      <c r="D407" s="54"/>
      <c r="E407" s="54"/>
      <c r="F407" s="54"/>
      <c r="G407" s="54"/>
      <c r="H407" s="54"/>
      <c r="I407" s="54"/>
      <c r="J407" s="54"/>
      <c r="L407" s="54"/>
    </row>
    <row r="408" spans="2:12" x14ac:dyDescent="0.2">
      <c r="B408" s="54"/>
      <c r="C408" s="54"/>
      <c r="D408" s="54"/>
      <c r="E408" s="54"/>
      <c r="F408" s="54"/>
      <c r="G408" s="54"/>
      <c r="H408" s="54"/>
      <c r="I408" s="54"/>
      <c r="J408" s="54"/>
      <c r="L408" s="54"/>
    </row>
    <row r="409" spans="2:12" x14ac:dyDescent="0.2">
      <c r="B409" s="54"/>
      <c r="C409" s="54"/>
      <c r="D409" s="54"/>
      <c r="E409" s="54"/>
      <c r="F409" s="54"/>
      <c r="G409" s="54"/>
      <c r="H409" s="54"/>
      <c r="I409" s="54"/>
      <c r="J409" s="54"/>
      <c r="L409" s="54"/>
    </row>
    <row r="410" spans="2:12" x14ac:dyDescent="0.2">
      <c r="B410" s="54"/>
      <c r="C410" s="54"/>
      <c r="D410" s="54"/>
      <c r="E410" s="54"/>
      <c r="F410" s="54"/>
      <c r="G410" s="54"/>
      <c r="H410" s="54"/>
      <c r="I410" s="54"/>
      <c r="J410" s="54"/>
      <c r="L410" s="54"/>
    </row>
    <row r="411" spans="2:12" x14ac:dyDescent="0.2">
      <c r="B411" s="54"/>
      <c r="C411" s="54"/>
      <c r="D411" s="54"/>
      <c r="E411" s="54"/>
      <c r="F411" s="54"/>
      <c r="G411" s="54"/>
      <c r="H411" s="54"/>
      <c r="I411" s="54"/>
      <c r="J411" s="54"/>
      <c r="L411" s="54"/>
    </row>
    <row r="412" spans="2:12" x14ac:dyDescent="0.2">
      <c r="B412" s="54"/>
      <c r="C412" s="54"/>
      <c r="D412" s="54"/>
      <c r="E412" s="54"/>
      <c r="F412" s="54"/>
      <c r="G412" s="54"/>
      <c r="H412" s="54"/>
      <c r="I412" s="54"/>
      <c r="J412" s="54"/>
      <c r="L412" s="54"/>
    </row>
    <row r="413" spans="2:12" x14ac:dyDescent="0.2">
      <c r="B413" s="54"/>
      <c r="C413" s="54"/>
      <c r="D413" s="54"/>
      <c r="E413" s="54"/>
      <c r="F413" s="54"/>
      <c r="G413" s="54"/>
      <c r="H413" s="54"/>
      <c r="I413" s="54"/>
      <c r="J413" s="54"/>
      <c r="L413" s="54"/>
    </row>
    <row r="414" spans="2:12" x14ac:dyDescent="0.2">
      <c r="B414" s="54"/>
      <c r="C414" s="54"/>
      <c r="D414" s="54"/>
      <c r="E414" s="54"/>
      <c r="F414" s="54"/>
      <c r="G414" s="54"/>
      <c r="H414" s="54"/>
      <c r="I414" s="54"/>
      <c r="J414" s="54"/>
      <c r="L414" s="54"/>
    </row>
    <row r="415" spans="2:12" x14ac:dyDescent="0.2">
      <c r="B415" s="54"/>
      <c r="C415" s="54"/>
      <c r="D415" s="54"/>
      <c r="E415" s="54"/>
      <c r="F415" s="54"/>
      <c r="G415" s="54"/>
      <c r="H415" s="54"/>
      <c r="I415" s="54"/>
      <c r="J415" s="54"/>
      <c r="L415" s="54"/>
    </row>
    <row r="416" spans="2:12" x14ac:dyDescent="0.2">
      <c r="B416" s="54"/>
      <c r="C416" s="54"/>
      <c r="D416" s="54"/>
      <c r="E416" s="54"/>
      <c r="F416" s="54"/>
      <c r="G416" s="54"/>
      <c r="H416" s="54"/>
      <c r="I416" s="54"/>
      <c r="J416" s="54"/>
      <c r="L416" s="54"/>
    </row>
    <row r="417" spans="2:12" x14ac:dyDescent="0.2">
      <c r="B417" s="54"/>
      <c r="C417" s="54"/>
      <c r="D417" s="54"/>
      <c r="E417" s="54"/>
      <c r="F417" s="54"/>
      <c r="G417" s="54"/>
      <c r="H417" s="54"/>
      <c r="I417" s="54"/>
      <c r="J417" s="54"/>
      <c r="L417" s="54"/>
    </row>
    <row r="418" spans="2:12" x14ac:dyDescent="0.2">
      <c r="B418" s="54"/>
      <c r="C418" s="54"/>
      <c r="D418" s="54"/>
      <c r="E418" s="54"/>
      <c r="F418" s="54"/>
      <c r="G418" s="54"/>
      <c r="H418" s="54"/>
      <c r="I418" s="54"/>
      <c r="J418" s="54"/>
      <c r="L418" s="54"/>
    </row>
    <row r="419" spans="2:12" x14ac:dyDescent="0.2">
      <c r="B419" s="54"/>
      <c r="C419" s="54"/>
      <c r="D419" s="54"/>
      <c r="E419" s="54"/>
      <c r="F419" s="54"/>
      <c r="G419" s="54"/>
      <c r="H419" s="54"/>
      <c r="I419" s="54"/>
      <c r="J419" s="54"/>
      <c r="L419" s="54"/>
    </row>
    <row r="420" spans="2:12" x14ac:dyDescent="0.2">
      <c r="B420" s="54"/>
      <c r="C420" s="54"/>
      <c r="D420" s="54"/>
      <c r="E420" s="54"/>
      <c r="F420" s="54"/>
      <c r="G420" s="54"/>
      <c r="H420" s="54"/>
      <c r="I420" s="54"/>
      <c r="J420" s="54"/>
      <c r="L420" s="54"/>
    </row>
    <row r="421" spans="2:12" x14ac:dyDescent="0.2">
      <c r="B421" s="54"/>
      <c r="C421" s="54"/>
      <c r="D421" s="54"/>
      <c r="E421" s="54"/>
      <c r="F421" s="54"/>
      <c r="G421" s="54"/>
      <c r="H421" s="54"/>
      <c r="I421" s="54"/>
      <c r="J421" s="54"/>
      <c r="L421" s="54"/>
    </row>
    <row r="422" spans="2:12" x14ac:dyDescent="0.2">
      <c r="B422" s="54"/>
      <c r="C422" s="54"/>
      <c r="D422" s="54"/>
      <c r="E422" s="54"/>
      <c r="F422" s="54"/>
      <c r="G422" s="54"/>
      <c r="H422" s="54"/>
      <c r="I422" s="54"/>
      <c r="J422" s="54"/>
      <c r="L422" s="54"/>
    </row>
    <row r="423" spans="2:12" x14ac:dyDescent="0.2">
      <c r="B423" s="54"/>
      <c r="C423" s="54"/>
      <c r="D423" s="54"/>
      <c r="E423" s="54"/>
      <c r="F423" s="54"/>
      <c r="G423" s="54"/>
      <c r="H423" s="54"/>
      <c r="I423" s="54"/>
      <c r="J423" s="54"/>
      <c r="L423" s="54"/>
    </row>
    <row r="424" spans="2:12" x14ac:dyDescent="0.2">
      <c r="B424" s="54"/>
      <c r="C424" s="54"/>
      <c r="D424" s="54"/>
      <c r="E424" s="54"/>
      <c r="F424" s="54"/>
      <c r="G424" s="54"/>
      <c r="H424" s="54"/>
      <c r="I424" s="54"/>
      <c r="J424" s="54"/>
      <c r="L424" s="54"/>
    </row>
    <row r="425" spans="2:12" x14ac:dyDescent="0.2">
      <c r="B425" s="54"/>
      <c r="C425" s="54"/>
      <c r="D425" s="54"/>
      <c r="E425" s="54"/>
      <c r="F425" s="54"/>
      <c r="G425" s="54"/>
      <c r="H425" s="54"/>
      <c r="I425" s="54"/>
      <c r="J425" s="54"/>
      <c r="L425" s="54"/>
    </row>
    <row r="426" spans="2:12" x14ac:dyDescent="0.2">
      <c r="B426" s="54"/>
      <c r="C426" s="54"/>
      <c r="D426" s="54"/>
      <c r="E426" s="54"/>
      <c r="F426" s="54"/>
      <c r="G426" s="54"/>
      <c r="H426" s="54"/>
      <c r="I426" s="54"/>
      <c r="J426" s="54"/>
      <c r="L426" s="54"/>
    </row>
    <row r="427" spans="2:12" x14ac:dyDescent="0.2">
      <c r="B427" s="54"/>
      <c r="C427" s="54"/>
      <c r="D427" s="54"/>
      <c r="E427" s="54"/>
      <c r="F427" s="54"/>
      <c r="G427" s="54"/>
      <c r="H427" s="54"/>
      <c r="I427" s="54"/>
      <c r="J427" s="54"/>
      <c r="L427" s="54"/>
    </row>
    <row r="428" spans="2:12" x14ac:dyDescent="0.2">
      <c r="B428" s="54"/>
      <c r="C428" s="54"/>
      <c r="D428" s="54"/>
      <c r="E428" s="54"/>
      <c r="F428" s="54"/>
      <c r="G428" s="54"/>
      <c r="H428" s="54"/>
      <c r="I428" s="54"/>
      <c r="J428" s="54"/>
      <c r="L428" s="54"/>
    </row>
    <row r="429" spans="2:12" x14ac:dyDescent="0.2">
      <c r="B429" s="54"/>
      <c r="C429" s="54"/>
      <c r="D429" s="54"/>
      <c r="E429" s="54"/>
      <c r="F429" s="54"/>
      <c r="G429" s="54"/>
      <c r="H429" s="54"/>
      <c r="I429" s="54"/>
      <c r="J429" s="54"/>
      <c r="L429" s="54"/>
    </row>
    <row r="430" spans="2:12" x14ac:dyDescent="0.2">
      <c r="B430" s="54"/>
      <c r="C430" s="54"/>
      <c r="D430" s="54"/>
      <c r="E430" s="54"/>
      <c r="F430" s="54"/>
      <c r="G430" s="54"/>
      <c r="H430" s="54"/>
      <c r="I430" s="54"/>
      <c r="J430" s="54"/>
      <c r="L430" s="54"/>
    </row>
    <row r="431" spans="2:12" x14ac:dyDescent="0.2">
      <c r="B431" s="54"/>
      <c r="C431" s="54"/>
      <c r="D431" s="54"/>
      <c r="E431" s="54"/>
      <c r="F431" s="54"/>
      <c r="G431" s="54"/>
      <c r="H431" s="54"/>
      <c r="I431" s="54"/>
      <c r="J431" s="54"/>
      <c r="L431" s="54"/>
    </row>
    <row r="432" spans="2:12" x14ac:dyDescent="0.2">
      <c r="B432" s="54"/>
      <c r="C432" s="54"/>
      <c r="D432" s="54"/>
      <c r="E432" s="54"/>
      <c r="F432" s="54"/>
      <c r="G432" s="54"/>
      <c r="H432" s="54"/>
      <c r="I432" s="54"/>
      <c r="J432" s="54"/>
      <c r="L432" s="54"/>
    </row>
    <row r="433" spans="2:12" x14ac:dyDescent="0.2">
      <c r="B433" s="54"/>
      <c r="C433" s="54"/>
      <c r="D433" s="54"/>
      <c r="E433" s="54"/>
      <c r="F433" s="54"/>
      <c r="G433" s="54"/>
      <c r="H433" s="54"/>
      <c r="I433" s="54"/>
      <c r="J433" s="54"/>
      <c r="L433" s="54"/>
    </row>
    <row r="434" spans="2:12" x14ac:dyDescent="0.2">
      <c r="B434" s="54"/>
      <c r="C434" s="54"/>
      <c r="D434" s="54"/>
      <c r="E434" s="54"/>
      <c r="F434" s="54"/>
      <c r="G434" s="54"/>
      <c r="H434" s="54"/>
      <c r="I434" s="54"/>
      <c r="J434" s="54"/>
      <c r="L434" s="54"/>
    </row>
    <row r="435" spans="2:12" x14ac:dyDescent="0.2">
      <c r="B435" s="54"/>
      <c r="C435" s="54"/>
      <c r="D435" s="54"/>
      <c r="E435" s="54"/>
      <c r="F435" s="54"/>
      <c r="G435" s="54"/>
      <c r="H435" s="54"/>
      <c r="I435" s="54"/>
      <c r="J435" s="54"/>
      <c r="L435" s="54"/>
    </row>
    <row r="436" spans="2:12" x14ac:dyDescent="0.2">
      <c r="B436" s="54"/>
      <c r="C436" s="54"/>
      <c r="D436" s="54"/>
      <c r="E436" s="54"/>
      <c r="F436" s="54"/>
      <c r="G436" s="54"/>
      <c r="H436" s="54"/>
      <c r="I436" s="54"/>
      <c r="J436" s="54"/>
      <c r="L436" s="54"/>
    </row>
    <row r="437" spans="2:12" x14ac:dyDescent="0.2">
      <c r="B437" s="54"/>
      <c r="C437" s="54"/>
      <c r="D437" s="54"/>
      <c r="E437" s="54"/>
      <c r="F437" s="54"/>
      <c r="G437" s="54"/>
      <c r="H437" s="54"/>
      <c r="I437" s="54"/>
      <c r="J437" s="54"/>
      <c r="L437" s="54"/>
    </row>
    <row r="438" spans="2:12" x14ac:dyDescent="0.2">
      <c r="B438" s="54"/>
      <c r="C438" s="54"/>
      <c r="D438" s="54"/>
      <c r="E438" s="54"/>
      <c r="F438" s="54"/>
      <c r="G438" s="54"/>
      <c r="H438" s="54"/>
      <c r="I438" s="54"/>
      <c r="J438" s="54"/>
      <c r="L438" s="54"/>
    </row>
    <row r="439" spans="2:12" x14ac:dyDescent="0.2">
      <c r="B439" s="54"/>
      <c r="C439" s="54"/>
      <c r="D439" s="54"/>
      <c r="E439" s="54"/>
      <c r="F439" s="54"/>
      <c r="G439" s="54"/>
      <c r="H439" s="54"/>
      <c r="I439" s="54"/>
      <c r="J439" s="54"/>
      <c r="L439" s="54"/>
    </row>
    <row r="440" spans="2:12" x14ac:dyDescent="0.2">
      <c r="B440" s="54"/>
      <c r="C440" s="54"/>
      <c r="D440" s="54"/>
      <c r="E440" s="54"/>
      <c r="F440" s="54"/>
      <c r="G440" s="54"/>
      <c r="H440" s="54"/>
      <c r="I440" s="54"/>
      <c r="J440" s="54"/>
      <c r="L440" s="54"/>
    </row>
    <row r="441" spans="2:12" x14ac:dyDescent="0.2">
      <c r="B441" s="54"/>
      <c r="C441" s="54"/>
      <c r="D441" s="54"/>
      <c r="E441" s="54"/>
      <c r="F441" s="54"/>
      <c r="G441" s="54"/>
      <c r="H441" s="54"/>
      <c r="I441" s="54"/>
      <c r="J441" s="54"/>
      <c r="L441" s="54"/>
    </row>
    <row r="442" spans="2:12" x14ac:dyDescent="0.2">
      <c r="B442" s="54"/>
      <c r="C442" s="54"/>
      <c r="D442" s="54"/>
      <c r="E442" s="54"/>
      <c r="F442" s="54"/>
      <c r="G442" s="54"/>
      <c r="H442" s="54"/>
      <c r="I442" s="54"/>
      <c r="J442" s="54"/>
      <c r="L442" s="54"/>
    </row>
    <row r="443" spans="2:12" x14ac:dyDescent="0.2">
      <c r="B443" s="54"/>
      <c r="C443" s="54"/>
      <c r="D443" s="54"/>
      <c r="E443" s="54"/>
      <c r="F443" s="54"/>
      <c r="G443" s="54"/>
      <c r="H443" s="54"/>
      <c r="I443" s="54"/>
      <c r="J443" s="54"/>
      <c r="L443" s="54"/>
    </row>
    <row r="444" spans="2:12" x14ac:dyDescent="0.2">
      <c r="B444" s="54"/>
      <c r="C444" s="54"/>
      <c r="D444" s="54"/>
      <c r="E444" s="54"/>
      <c r="F444" s="54"/>
      <c r="G444" s="54"/>
      <c r="H444" s="54"/>
      <c r="I444" s="54"/>
      <c r="J444" s="54"/>
      <c r="L444" s="54"/>
    </row>
    <row r="445" spans="2:12" x14ac:dyDescent="0.2">
      <c r="B445" s="54"/>
      <c r="C445" s="54"/>
      <c r="D445" s="54"/>
      <c r="E445" s="54"/>
      <c r="F445" s="54"/>
      <c r="G445" s="54"/>
      <c r="H445" s="54"/>
      <c r="I445" s="54"/>
      <c r="J445" s="54"/>
      <c r="L445" s="54"/>
    </row>
    <row r="446" spans="2:12" x14ac:dyDescent="0.2">
      <c r="B446" s="54"/>
      <c r="C446" s="54"/>
      <c r="D446" s="54"/>
      <c r="E446" s="54"/>
      <c r="F446" s="54"/>
      <c r="G446" s="54"/>
      <c r="H446" s="54"/>
      <c r="I446" s="54"/>
      <c r="J446" s="54"/>
      <c r="L446" s="54"/>
    </row>
    <row r="447" spans="2:12" x14ac:dyDescent="0.2">
      <c r="B447" s="54"/>
      <c r="C447" s="54"/>
      <c r="D447" s="54"/>
      <c r="E447" s="54"/>
      <c r="F447" s="54"/>
      <c r="G447" s="54"/>
      <c r="H447" s="54"/>
      <c r="I447" s="54"/>
      <c r="J447" s="54"/>
      <c r="L447" s="54"/>
    </row>
    <row r="448" spans="2:12" x14ac:dyDescent="0.2">
      <c r="B448" s="54"/>
      <c r="C448" s="54"/>
      <c r="D448" s="54"/>
      <c r="E448" s="54"/>
      <c r="F448" s="54"/>
      <c r="G448" s="54"/>
      <c r="H448" s="54"/>
      <c r="I448" s="54"/>
      <c r="J448" s="54"/>
      <c r="L448" s="54"/>
    </row>
    <row r="449" spans="2:12" x14ac:dyDescent="0.2">
      <c r="B449" s="54"/>
      <c r="C449" s="54"/>
      <c r="D449" s="54"/>
      <c r="E449" s="54"/>
      <c r="F449" s="54"/>
      <c r="G449" s="54"/>
      <c r="H449" s="54"/>
      <c r="I449" s="54"/>
      <c r="J449" s="54"/>
      <c r="L449" s="54"/>
    </row>
    <row r="450" spans="2:12" x14ac:dyDescent="0.2">
      <c r="B450" s="54"/>
      <c r="C450" s="54"/>
      <c r="D450" s="54"/>
      <c r="E450" s="54"/>
      <c r="F450" s="54"/>
      <c r="G450" s="54"/>
      <c r="H450" s="54"/>
      <c r="I450" s="54"/>
      <c r="J450" s="54"/>
      <c r="L450" s="54"/>
    </row>
    <row r="451" spans="2:12" x14ac:dyDescent="0.2">
      <c r="B451" s="54"/>
      <c r="C451" s="54"/>
      <c r="D451" s="54"/>
      <c r="E451" s="54"/>
      <c r="F451" s="54"/>
      <c r="G451" s="54"/>
      <c r="H451" s="54"/>
      <c r="I451" s="54"/>
      <c r="J451" s="54"/>
      <c r="L451" s="54"/>
    </row>
    <row r="452" spans="2:12" x14ac:dyDescent="0.2">
      <c r="B452" s="54"/>
      <c r="C452" s="54"/>
      <c r="D452" s="54"/>
      <c r="E452" s="54"/>
      <c r="F452" s="54"/>
      <c r="G452" s="54"/>
      <c r="H452" s="54"/>
      <c r="I452" s="54"/>
      <c r="J452" s="54"/>
      <c r="L452" s="54"/>
    </row>
    <row r="453" spans="2:12" x14ac:dyDescent="0.2">
      <c r="B453" s="54"/>
      <c r="C453" s="54"/>
      <c r="D453" s="54"/>
      <c r="E453" s="54"/>
      <c r="F453" s="54"/>
      <c r="G453" s="54"/>
      <c r="H453" s="54"/>
      <c r="I453" s="54"/>
      <c r="J453" s="54"/>
      <c r="L453" s="54"/>
    </row>
    <row r="454" spans="2:12" x14ac:dyDescent="0.2">
      <c r="B454" s="54"/>
      <c r="C454" s="54"/>
      <c r="D454" s="54"/>
      <c r="E454" s="54"/>
      <c r="F454" s="54"/>
      <c r="G454" s="54"/>
      <c r="H454" s="54"/>
      <c r="I454" s="54"/>
      <c r="J454" s="54"/>
      <c r="L454" s="54"/>
    </row>
    <row r="455" spans="2:12" x14ac:dyDescent="0.2">
      <c r="B455" s="54"/>
      <c r="C455" s="54"/>
      <c r="D455" s="54"/>
      <c r="E455" s="54"/>
      <c r="F455" s="54"/>
      <c r="G455" s="54"/>
      <c r="H455" s="54"/>
      <c r="I455" s="54"/>
      <c r="J455" s="54"/>
      <c r="L455" s="54"/>
    </row>
    <row r="456" spans="2:12" x14ac:dyDescent="0.2">
      <c r="B456" s="54"/>
      <c r="C456" s="54"/>
      <c r="D456" s="54"/>
      <c r="E456" s="54"/>
      <c r="F456" s="54"/>
      <c r="G456" s="54"/>
      <c r="H456" s="54"/>
      <c r="I456" s="54"/>
      <c r="J456" s="54"/>
      <c r="L456" s="54"/>
    </row>
    <row r="457" spans="2:12" x14ac:dyDescent="0.2">
      <c r="B457" s="54"/>
      <c r="C457" s="54"/>
      <c r="D457" s="54"/>
      <c r="E457" s="54"/>
      <c r="F457" s="54"/>
      <c r="G457" s="54"/>
      <c r="H457" s="54"/>
      <c r="I457" s="54"/>
      <c r="J457" s="54"/>
      <c r="L457" s="54"/>
    </row>
    <row r="458" spans="2:12" x14ac:dyDescent="0.2">
      <c r="B458" s="54"/>
      <c r="C458" s="54"/>
      <c r="D458" s="54"/>
      <c r="E458" s="54"/>
      <c r="F458" s="54"/>
      <c r="G458" s="54"/>
      <c r="H458" s="54"/>
      <c r="I458" s="54"/>
      <c r="J458" s="54"/>
      <c r="L458" s="54"/>
    </row>
    <row r="459" spans="2:12" x14ac:dyDescent="0.2">
      <c r="B459" s="54"/>
      <c r="C459" s="54"/>
      <c r="D459" s="54"/>
      <c r="E459" s="54"/>
      <c r="F459" s="54"/>
      <c r="G459" s="54"/>
      <c r="H459" s="54"/>
      <c r="I459" s="54"/>
      <c r="J459" s="54"/>
      <c r="L459" s="54"/>
    </row>
    <row r="460" spans="2:12" x14ac:dyDescent="0.2">
      <c r="B460" s="54"/>
      <c r="C460" s="54"/>
      <c r="D460" s="54"/>
      <c r="E460" s="54"/>
      <c r="F460" s="54"/>
      <c r="G460" s="54"/>
      <c r="H460" s="54"/>
      <c r="I460" s="54"/>
      <c r="J460" s="54"/>
      <c r="L460" s="54"/>
    </row>
    <row r="461" spans="2:12" x14ac:dyDescent="0.2">
      <c r="B461" s="54"/>
      <c r="C461" s="54"/>
      <c r="D461" s="54"/>
      <c r="E461" s="54"/>
      <c r="F461" s="54"/>
      <c r="G461" s="54"/>
      <c r="H461" s="54"/>
      <c r="I461" s="54"/>
      <c r="J461" s="54"/>
      <c r="L461" s="54"/>
    </row>
    <row r="462" spans="2:12" x14ac:dyDescent="0.2">
      <c r="B462" s="54"/>
      <c r="C462" s="54"/>
      <c r="D462" s="54"/>
      <c r="E462" s="54"/>
      <c r="F462" s="54"/>
      <c r="G462" s="54"/>
      <c r="H462" s="54"/>
      <c r="I462" s="54"/>
      <c r="J462" s="54"/>
      <c r="L462" s="54"/>
    </row>
    <row r="463" spans="2:12" x14ac:dyDescent="0.2">
      <c r="B463" s="54"/>
      <c r="C463" s="54"/>
      <c r="D463" s="54"/>
      <c r="E463" s="54"/>
      <c r="F463" s="54"/>
      <c r="G463" s="54"/>
      <c r="H463" s="54"/>
      <c r="I463" s="54"/>
      <c r="J463" s="54"/>
      <c r="L463" s="54"/>
    </row>
    <row r="464" spans="2:12" x14ac:dyDescent="0.2">
      <c r="B464" s="54"/>
      <c r="C464" s="54"/>
      <c r="D464" s="54"/>
      <c r="E464" s="54"/>
      <c r="F464" s="54"/>
      <c r="G464" s="54"/>
      <c r="H464" s="54"/>
      <c r="I464" s="54"/>
      <c r="J464" s="54"/>
      <c r="L464" s="54"/>
    </row>
    <row r="465" spans="2:12" x14ac:dyDescent="0.2">
      <c r="B465" s="54"/>
      <c r="C465" s="54"/>
      <c r="D465" s="54"/>
      <c r="E465" s="54"/>
      <c r="F465" s="54"/>
      <c r="G465" s="54"/>
      <c r="H465" s="54"/>
      <c r="I465" s="54"/>
      <c r="J465" s="54"/>
      <c r="L465" s="54"/>
    </row>
    <row r="466" spans="2:12" x14ac:dyDescent="0.2">
      <c r="B466" s="54"/>
      <c r="C466" s="54"/>
      <c r="D466" s="54"/>
      <c r="E466" s="54"/>
      <c r="F466" s="54"/>
      <c r="G466" s="54"/>
      <c r="H466" s="54"/>
      <c r="I466" s="54"/>
      <c r="J466" s="54"/>
      <c r="L466" s="54"/>
    </row>
    <row r="467" spans="2:12" x14ac:dyDescent="0.2">
      <c r="B467" s="54"/>
      <c r="C467" s="54"/>
      <c r="D467" s="54"/>
      <c r="E467" s="54"/>
      <c r="F467" s="54"/>
      <c r="G467" s="54"/>
      <c r="H467" s="54"/>
      <c r="I467" s="54"/>
      <c r="J467" s="54"/>
      <c r="L467" s="54"/>
    </row>
    <row r="468" spans="2:12" x14ac:dyDescent="0.2">
      <c r="B468" s="54"/>
      <c r="C468" s="54"/>
      <c r="D468" s="54"/>
      <c r="E468" s="54"/>
      <c r="F468" s="54"/>
      <c r="G468" s="54"/>
      <c r="H468" s="54"/>
      <c r="I468" s="54"/>
      <c r="J468" s="54"/>
      <c r="L468" s="54"/>
    </row>
    <row r="469" spans="2:12" x14ac:dyDescent="0.2">
      <c r="B469" s="54"/>
      <c r="C469" s="54"/>
      <c r="D469" s="54"/>
      <c r="E469" s="54"/>
      <c r="F469" s="54"/>
      <c r="G469" s="54"/>
      <c r="H469" s="54"/>
      <c r="I469" s="54"/>
      <c r="J469" s="54"/>
      <c r="L469" s="54"/>
    </row>
    <row r="470" spans="2:12" x14ac:dyDescent="0.2">
      <c r="B470" s="54"/>
      <c r="C470" s="54"/>
      <c r="D470" s="54"/>
      <c r="E470" s="54"/>
      <c r="F470" s="54"/>
      <c r="G470" s="54"/>
      <c r="H470" s="54"/>
      <c r="I470" s="54"/>
      <c r="J470" s="54"/>
      <c r="L470" s="54"/>
    </row>
    <row r="471" spans="2:12" x14ac:dyDescent="0.2">
      <c r="B471" s="54"/>
      <c r="C471" s="54"/>
      <c r="D471" s="54"/>
      <c r="E471" s="54"/>
      <c r="F471" s="54"/>
      <c r="G471" s="54"/>
      <c r="H471" s="54"/>
      <c r="I471" s="54"/>
      <c r="J471" s="54"/>
      <c r="L471" s="54"/>
    </row>
    <row r="472" spans="2:12" x14ac:dyDescent="0.2">
      <c r="B472" s="54"/>
      <c r="C472" s="54"/>
      <c r="D472" s="54"/>
      <c r="E472" s="54"/>
      <c r="F472" s="54"/>
      <c r="G472" s="54"/>
      <c r="H472" s="54"/>
      <c r="I472" s="54"/>
      <c r="J472" s="54"/>
      <c r="L472" s="54"/>
    </row>
    <row r="473" spans="2:12" x14ac:dyDescent="0.2">
      <c r="B473" s="54"/>
      <c r="C473" s="54"/>
      <c r="D473" s="54"/>
      <c r="E473" s="54"/>
      <c r="F473" s="54"/>
      <c r="G473" s="54"/>
      <c r="H473" s="54"/>
      <c r="I473" s="54"/>
      <c r="J473" s="54"/>
      <c r="L473" s="54"/>
    </row>
    <row r="474" spans="2:12" x14ac:dyDescent="0.2">
      <c r="B474" s="54"/>
      <c r="C474" s="54"/>
      <c r="D474" s="54"/>
      <c r="E474" s="54"/>
      <c r="F474" s="54"/>
      <c r="G474" s="54"/>
      <c r="H474" s="54"/>
      <c r="I474" s="54"/>
      <c r="J474" s="54"/>
      <c r="L474" s="54"/>
    </row>
    <row r="475" spans="2:12" x14ac:dyDescent="0.2">
      <c r="B475" s="54"/>
      <c r="C475" s="54"/>
      <c r="D475" s="54"/>
      <c r="E475" s="54"/>
      <c r="F475" s="54"/>
      <c r="G475" s="54"/>
      <c r="H475" s="54"/>
      <c r="I475" s="54"/>
      <c r="J475" s="54"/>
      <c r="L475" s="54"/>
    </row>
    <row r="476" spans="2:12" x14ac:dyDescent="0.2">
      <c r="B476" s="54"/>
      <c r="C476" s="54"/>
      <c r="D476" s="54"/>
      <c r="E476" s="54"/>
      <c r="F476" s="54"/>
      <c r="G476" s="54"/>
      <c r="H476" s="54"/>
      <c r="I476" s="54"/>
      <c r="J476" s="54"/>
      <c r="L476" s="54"/>
    </row>
    <row r="477" spans="2:12" x14ac:dyDescent="0.2">
      <c r="B477" s="54"/>
      <c r="C477" s="54"/>
      <c r="D477" s="54"/>
      <c r="E477" s="54"/>
      <c r="F477" s="54"/>
      <c r="G477" s="54"/>
      <c r="H477" s="54"/>
      <c r="I477" s="54"/>
      <c r="J477" s="54"/>
      <c r="L477" s="54"/>
    </row>
    <row r="478" spans="2:12" x14ac:dyDescent="0.2">
      <c r="B478" s="54"/>
      <c r="C478" s="54"/>
      <c r="D478" s="54"/>
      <c r="E478" s="54"/>
      <c r="F478" s="54"/>
      <c r="G478" s="54"/>
      <c r="H478" s="54"/>
      <c r="I478" s="54"/>
      <c r="J478" s="54"/>
      <c r="L478" s="54"/>
    </row>
    <row r="479" spans="2:12" x14ac:dyDescent="0.2">
      <c r="B479" s="54"/>
      <c r="C479" s="54"/>
      <c r="D479" s="54"/>
      <c r="E479" s="54"/>
      <c r="F479" s="54"/>
      <c r="G479" s="54"/>
      <c r="H479" s="54"/>
      <c r="I479" s="54"/>
      <c r="J479" s="54"/>
      <c r="L479" s="54"/>
    </row>
    <row r="480" spans="2:12" x14ac:dyDescent="0.2">
      <c r="B480" s="54"/>
      <c r="C480" s="54"/>
      <c r="D480" s="54"/>
      <c r="E480" s="54"/>
      <c r="F480" s="54"/>
      <c r="G480" s="54"/>
      <c r="H480" s="54"/>
      <c r="I480" s="54"/>
      <c r="J480" s="54"/>
      <c r="L480" s="54"/>
    </row>
    <row r="481" spans="2:12" x14ac:dyDescent="0.2">
      <c r="B481" s="54"/>
      <c r="C481" s="54"/>
      <c r="D481" s="54"/>
      <c r="E481" s="54"/>
      <c r="F481" s="54"/>
      <c r="G481" s="54"/>
      <c r="H481" s="54"/>
      <c r="I481" s="54"/>
      <c r="J481" s="54"/>
      <c r="L481" s="54"/>
    </row>
    <row r="482" spans="2:12" x14ac:dyDescent="0.2">
      <c r="B482" s="54"/>
      <c r="C482" s="54"/>
      <c r="D482" s="54"/>
      <c r="E482" s="54"/>
      <c r="F482" s="54"/>
      <c r="G482" s="54"/>
      <c r="H482" s="54"/>
      <c r="I482" s="54"/>
      <c r="J482" s="54"/>
      <c r="L482" s="54"/>
    </row>
    <row r="483" spans="2:12" x14ac:dyDescent="0.2">
      <c r="B483" s="54"/>
      <c r="C483" s="54"/>
      <c r="D483" s="54"/>
      <c r="E483" s="54"/>
      <c r="F483" s="54"/>
      <c r="G483" s="54"/>
      <c r="H483" s="54"/>
      <c r="I483" s="54"/>
      <c r="J483" s="54"/>
      <c r="L483" s="54"/>
    </row>
    <row r="484" spans="2:12" x14ac:dyDescent="0.2">
      <c r="B484" s="54"/>
      <c r="C484" s="54"/>
      <c r="D484" s="54"/>
      <c r="E484" s="54"/>
      <c r="F484" s="54"/>
      <c r="G484" s="54"/>
      <c r="H484" s="54"/>
      <c r="I484" s="54"/>
      <c r="J484" s="54"/>
      <c r="L484" s="54"/>
    </row>
    <row r="485" spans="2:12" x14ac:dyDescent="0.2">
      <c r="B485" s="54"/>
      <c r="C485" s="54"/>
      <c r="D485" s="54"/>
      <c r="E485" s="54"/>
      <c r="F485" s="54"/>
      <c r="G485" s="54"/>
      <c r="H485" s="54"/>
      <c r="I485" s="54"/>
      <c r="J485" s="54"/>
      <c r="L485" s="54"/>
    </row>
    <row r="486" spans="2:12" x14ac:dyDescent="0.2">
      <c r="B486" s="54"/>
      <c r="C486" s="54"/>
      <c r="D486" s="54"/>
      <c r="E486" s="54"/>
      <c r="F486" s="54"/>
      <c r="G486" s="54"/>
      <c r="H486" s="54"/>
      <c r="I486" s="54"/>
      <c r="J486" s="54"/>
      <c r="L486" s="54"/>
    </row>
    <row r="487" spans="2:12" x14ac:dyDescent="0.2">
      <c r="B487" s="54"/>
      <c r="C487" s="54"/>
      <c r="D487" s="54"/>
      <c r="E487" s="54"/>
      <c r="F487" s="54"/>
      <c r="G487" s="54"/>
      <c r="H487" s="54"/>
      <c r="I487" s="54"/>
      <c r="J487" s="54"/>
      <c r="L487" s="54"/>
    </row>
    <row r="488" spans="2:12" x14ac:dyDescent="0.2">
      <c r="B488" s="54"/>
      <c r="C488" s="54"/>
      <c r="D488" s="54"/>
      <c r="E488" s="54"/>
      <c r="F488" s="54"/>
      <c r="G488" s="54"/>
      <c r="H488" s="54"/>
      <c r="I488" s="54"/>
      <c r="J488" s="54"/>
      <c r="L488" s="54"/>
    </row>
    <row r="489" spans="2:12" x14ac:dyDescent="0.2">
      <c r="B489" s="54"/>
      <c r="C489" s="54"/>
      <c r="D489" s="54"/>
      <c r="E489" s="54"/>
      <c r="F489" s="54"/>
      <c r="G489" s="54"/>
      <c r="H489" s="54"/>
      <c r="I489" s="54"/>
      <c r="J489" s="54"/>
      <c r="L489" s="54"/>
    </row>
    <row r="490" spans="2:12" x14ac:dyDescent="0.2">
      <c r="B490" s="54"/>
      <c r="C490" s="54"/>
      <c r="D490" s="54"/>
      <c r="E490" s="54"/>
      <c r="F490" s="54"/>
      <c r="G490" s="54"/>
      <c r="H490" s="54"/>
      <c r="I490" s="54"/>
      <c r="J490" s="54"/>
      <c r="L490" s="54"/>
    </row>
    <row r="491" spans="2:12" x14ac:dyDescent="0.2">
      <c r="B491" s="54"/>
      <c r="C491" s="54"/>
      <c r="D491" s="54"/>
      <c r="E491" s="54"/>
      <c r="F491" s="54"/>
      <c r="G491" s="54"/>
      <c r="H491" s="54"/>
      <c r="I491" s="54"/>
      <c r="J491" s="54"/>
      <c r="L491" s="54"/>
    </row>
    <row r="492" spans="2:12" x14ac:dyDescent="0.2">
      <c r="B492" s="54"/>
      <c r="C492" s="54"/>
      <c r="D492" s="54"/>
      <c r="E492" s="54"/>
      <c r="F492" s="54"/>
      <c r="G492" s="54"/>
      <c r="H492" s="54"/>
      <c r="I492" s="54"/>
      <c r="J492" s="54"/>
      <c r="L492" s="54"/>
    </row>
    <row r="493" spans="2:12" x14ac:dyDescent="0.2">
      <c r="B493" s="54"/>
      <c r="C493" s="54"/>
      <c r="D493" s="54"/>
      <c r="E493" s="54"/>
      <c r="F493" s="54"/>
      <c r="G493" s="54"/>
      <c r="H493" s="54"/>
      <c r="I493" s="54"/>
      <c r="J493" s="54"/>
      <c r="L493" s="54"/>
    </row>
    <row r="494" spans="2:12" x14ac:dyDescent="0.2">
      <c r="B494" s="54"/>
      <c r="C494" s="54"/>
      <c r="D494" s="54"/>
      <c r="E494" s="54"/>
      <c r="F494" s="54"/>
      <c r="G494" s="54"/>
      <c r="H494" s="54"/>
      <c r="I494" s="54"/>
      <c r="J494" s="54"/>
      <c r="L494" s="54"/>
    </row>
    <row r="495" spans="2:12" x14ac:dyDescent="0.2">
      <c r="B495" s="54"/>
      <c r="C495" s="54"/>
      <c r="D495" s="54"/>
      <c r="E495" s="54"/>
      <c r="F495" s="54"/>
      <c r="G495" s="54"/>
      <c r="H495" s="54"/>
      <c r="I495" s="54"/>
      <c r="J495" s="54"/>
      <c r="L495" s="54"/>
    </row>
    <row r="496" spans="2:12" x14ac:dyDescent="0.2">
      <c r="B496" s="54"/>
      <c r="C496" s="54"/>
      <c r="D496" s="54"/>
      <c r="E496" s="54"/>
      <c r="F496" s="54"/>
      <c r="G496" s="54"/>
      <c r="H496" s="54"/>
      <c r="I496" s="54"/>
      <c r="J496" s="54"/>
      <c r="L496" s="54"/>
    </row>
    <row r="497" spans="2:12" x14ac:dyDescent="0.2">
      <c r="B497" s="54"/>
      <c r="C497" s="54"/>
      <c r="D497" s="54"/>
      <c r="E497" s="54"/>
      <c r="F497" s="54"/>
      <c r="G497" s="54"/>
      <c r="H497" s="54"/>
      <c r="I497" s="54"/>
      <c r="J497" s="54"/>
      <c r="L497" s="54"/>
    </row>
    <row r="498" spans="2:12" x14ac:dyDescent="0.2">
      <c r="B498" s="54"/>
      <c r="C498" s="54"/>
      <c r="D498" s="54"/>
      <c r="E498" s="54"/>
      <c r="F498" s="54"/>
      <c r="G498" s="54"/>
      <c r="H498" s="54"/>
      <c r="I498" s="54"/>
      <c r="J498" s="54"/>
      <c r="L498" s="54"/>
    </row>
    <row r="499" spans="2:12" x14ac:dyDescent="0.2">
      <c r="B499" s="54"/>
      <c r="C499" s="54"/>
      <c r="D499" s="54"/>
      <c r="E499" s="54"/>
      <c r="F499" s="54"/>
      <c r="G499" s="54"/>
      <c r="H499" s="54"/>
      <c r="I499" s="54"/>
      <c r="J499" s="54"/>
      <c r="L499" s="54"/>
    </row>
    <row r="500" spans="2:12" x14ac:dyDescent="0.2">
      <c r="B500" s="54"/>
      <c r="C500" s="54"/>
      <c r="D500" s="54"/>
      <c r="E500" s="54"/>
      <c r="F500" s="54"/>
      <c r="G500" s="54"/>
      <c r="H500" s="54"/>
      <c r="I500" s="54"/>
      <c r="J500" s="54"/>
      <c r="L500" s="54"/>
    </row>
    <row r="501" spans="2:12" x14ac:dyDescent="0.2">
      <c r="B501" s="54"/>
      <c r="C501" s="54"/>
      <c r="D501" s="54"/>
      <c r="E501" s="54"/>
      <c r="F501" s="54"/>
      <c r="G501" s="54"/>
      <c r="H501" s="54"/>
      <c r="I501" s="54"/>
      <c r="J501" s="54"/>
      <c r="L501" s="54"/>
    </row>
    <row r="502" spans="2:12" x14ac:dyDescent="0.2">
      <c r="B502" s="54"/>
      <c r="C502" s="54"/>
      <c r="D502" s="54"/>
      <c r="E502" s="54"/>
      <c r="F502" s="54"/>
      <c r="G502" s="54"/>
      <c r="H502" s="54"/>
      <c r="I502" s="54"/>
      <c r="J502" s="54"/>
      <c r="L502" s="54"/>
    </row>
    <row r="503" spans="2:12" x14ac:dyDescent="0.2">
      <c r="B503" s="54"/>
      <c r="C503" s="54"/>
      <c r="D503" s="54"/>
      <c r="E503" s="54"/>
      <c r="F503" s="54"/>
      <c r="G503" s="54"/>
      <c r="H503" s="54"/>
      <c r="I503" s="54"/>
      <c r="J503" s="54"/>
      <c r="L503" s="54"/>
    </row>
    <row r="504" spans="2:12" x14ac:dyDescent="0.2">
      <c r="B504" s="54"/>
      <c r="C504" s="54"/>
      <c r="D504" s="54"/>
      <c r="E504" s="54"/>
      <c r="F504" s="54"/>
      <c r="G504" s="54"/>
      <c r="H504" s="54"/>
      <c r="I504" s="54"/>
      <c r="J504" s="54"/>
      <c r="L504" s="54"/>
    </row>
    <row r="505" spans="2:12" x14ac:dyDescent="0.2">
      <c r="B505" s="54"/>
      <c r="C505" s="54"/>
      <c r="D505" s="54"/>
      <c r="E505" s="54"/>
      <c r="F505" s="54"/>
      <c r="G505" s="54"/>
      <c r="H505" s="54"/>
      <c r="I505" s="54"/>
      <c r="J505" s="54"/>
      <c r="L505" s="54"/>
    </row>
    <row r="506" spans="2:12" x14ac:dyDescent="0.2">
      <c r="B506" s="54"/>
      <c r="C506" s="54"/>
      <c r="D506" s="54"/>
      <c r="E506" s="54"/>
      <c r="F506" s="54"/>
      <c r="G506" s="54"/>
      <c r="H506" s="54"/>
      <c r="I506" s="54"/>
      <c r="J506" s="54"/>
      <c r="L506" s="54"/>
    </row>
    <row r="507" spans="2:12" x14ac:dyDescent="0.2">
      <c r="B507" s="54"/>
      <c r="C507" s="54"/>
      <c r="D507" s="54"/>
      <c r="E507" s="54"/>
      <c r="F507" s="54"/>
      <c r="G507" s="54"/>
      <c r="H507" s="54"/>
      <c r="I507" s="54"/>
      <c r="J507" s="54"/>
      <c r="L507" s="54"/>
    </row>
    <row r="508" spans="2:12" x14ac:dyDescent="0.2">
      <c r="B508" s="54"/>
      <c r="C508" s="54"/>
      <c r="D508" s="54"/>
      <c r="E508" s="54"/>
      <c r="F508" s="54"/>
      <c r="G508" s="54"/>
      <c r="H508" s="54"/>
      <c r="I508" s="54"/>
      <c r="J508" s="54"/>
      <c r="L508" s="54"/>
    </row>
    <row r="509" spans="2:12" x14ac:dyDescent="0.2">
      <c r="B509" s="54"/>
      <c r="C509" s="54"/>
      <c r="D509" s="54"/>
      <c r="E509" s="54"/>
      <c r="F509" s="54"/>
      <c r="G509" s="54"/>
      <c r="H509" s="54"/>
      <c r="I509" s="54"/>
      <c r="J509" s="54"/>
      <c r="L509" s="54"/>
    </row>
    <row r="510" spans="2:12" x14ac:dyDescent="0.2">
      <c r="B510" s="54"/>
      <c r="C510" s="54"/>
      <c r="D510" s="54"/>
      <c r="E510" s="54"/>
      <c r="F510" s="54"/>
      <c r="G510" s="54"/>
      <c r="H510" s="54"/>
      <c r="I510" s="54"/>
      <c r="J510" s="54"/>
      <c r="L510" s="54"/>
    </row>
    <row r="511" spans="2:12" x14ac:dyDescent="0.2">
      <c r="B511" s="54"/>
      <c r="C511" s="54"/>
      <c r="D511" s="54"/>
      <c r="E511" s="54"/>
      <c r="F511" s="54"/>
      <c r="G511" s="54"/>
      <c r="H511" s="54"/>
      <c r="I511" s="54"/>
      <c r="J511" s="54"/>
      <c r="L511" s="54"/>
    </row>
    <row r="512" spans="2:12" x14ac:dyDescent="0.2">
      <c r="B512" s="54"/>
      <c r="C512" s="54"/>
      <c r="D512" s="54"/>
      <c r="E512" s="54"/>
      <c r="F512" s="54"/>
      <c r="G512" s="54"/>
      <c r="H512" s="54"/>
      <c r="I512" s="54"/>
      <c r="J512" s="54"/>
      <c r="L512" s="54"/>
    </row>
    <row r="513" spans="2:12" x14ac:dyDescent="0.2">
      <c r="B513" s="54"/>
      <c r="C513" s="54"/>
      <c r="D513" s="54"/>
      <c r="E513" s="54"/>
      <c r="F513" s="54"/>
      <c r="G513" s="54"/>
      <c r="H513" s="54"/>
      <c r="I513" s="54"/>
      <c r="J513" s="54"/>
      <c r="L513" s="54"/>
    </row>
    <row r="514" spans="2:12" x14ac:dyDescent="0.2">
      <c r="B514" s="54"/>
      <c r="C514" s="54"/>
      <c r="D514" s="54"/>
      <c r="E514" s="54"/>
      <c r="F514" s="54"/>
      <c r="G514" s="54"/>
      <c r="H514" s="54"/>
      <c r="I514" s="54"/>
      <c r="J514" s="54"/>
      <c r="L514" s="54"/>
    </row>
    <row r="515" spans="2:12" x14ac:dyDescent="0.2">
      <c r="B515" s="54"/>
      <c r="C515" s="54"/>
      <c r="D515" s="54"/>
      <c r="E515" s="54"/>
      <c r="F515" s="54"/>
      <c r="G515" s="54"/>
      <c r="H515" s="54"/>
      <c r="I515" s="54"/>
      <c r="J515" s="54"/>
      <c r="L515" s="54"/>
    </row>
    <row r="516" spans="2:12" x14ac:dyDescent="0.2">
      <c r="B516" s="54"/>
      <c r="C516" s="54"/>
      <c r="D516" s="54"/>
      <c r="E516" s="54"/>
      <c r="F516" s="54"/>
      <c r="G516" s="54"/>
      <c r="H516" s="54"/>
      <c r="I516" s="54"/>
      <c r="J516" s="54"/>
      <c r="L516" s="54"/>
    </row>
    <row r="517" spans="2:12" x14ac:dyDescent="0.2">
      <c r="B517" s="54"/>
      <c r="C517" s="54"/>
      <c r="D517" s="54"/>
      <c r="E517" s="54"/>
      <c r="F517" s="54"/>
      <c r="G517" s="54"/>
      <c r="H517" s="54"/>
      <c r="I517" s="54"/>
      <c r="J517" s="54"/>
      <c r="L517" s="54"/>
    </row>
    <row r="518" spans="2:12" x14ac:dyDescent="0.2">
      <c r="B518" s="54"/>
      <c r="C518" s="54"/>
      <c r="D518" s="54"/>
      <c r="E518" s="54"/>
      <c r="F518" s="54"/>
      <c r="G518" s="54"/>
      <c r="H518" s="54"/>
      <c r="I518" s="54"/>
      <c r="J518" s="54"/>
      <c r="L518" s="54"/>
    </row>
    <row r="519" spans="2:12" x14ac:dyDescent="0.2">
      <c r="B519" s="54"/>
      <c r="C519" s="54"/>
      <c r="D519" s="54"/>
      <c r="E519" s="54"/>
      <c r="F519" s="54"/>
      <c r="G519" s="54"/>
      <c r="H519" s="54"/>
      <c r="I519" s="54"/>
      <c r="J519" s="54"/>
      <c r="L519" s="54"/>
    </row>
    <row r="520" spans="2:12" x14ac:dyDescent="0.2">
      <c r="B520" s="54"/>
      <c r="C520" s="54"/>
      <c r="D520" s="54"/>
      <c r="E520" s="54"/>
      <c r="F520" s="54"/>
      <c r="G520" s="54"/>
      <c r="H520" s="54"/>
      <c r="I520" s="54"/>
      <c r="J520" s="54"/>
      <c r="L520" s="54"/>
    </row>
    <row r="521" spans="2:12" x14ac:dyDescent="0.2">
      <c r="B521" s="54"/>
      <c r="C521" s="54"/>
      <c r="D521" s="54"/>
      <c r="E521" s="54"/>
      <c r="F521" s="54"/>
      <c r="G521" s="54"/>
      <c r="H521" s="54"/>
      <c r="I521" s="54"/>
      <c r="J521" s="54"/>
      <c r="L521" s="54"/>
    </row>
    <row r="522" spans="2:12" x14ac:dyDescent="0.2">
      <c r="B522" s="54"/>
      <c r="C522" s="54"/>
      <c r="D522" s="54"/>
      <c r="E522" s="54"/>
      <c r="F522" s="54"/>
      <c r="G522" s="54"/>
      <c r="H522" s="54"/>
      <c r="I522" s="54"/>
      <c r="J522" s="54"/>
      <c r="L522" s="54"/>
    </row>
    <row r="523" spans="2:12" x14ac:dyDescent="0.2">
      <c r="B523" s="54"/>
      <c r="C523" s="54"/>
      <c r="D523" s="54"/>
      <c r="E523" s="54"/>
      <c r="F523" s="54"/>
      <c r="G523" s="54"/>
      <c r="H523" s="54"/>
      <c r="I523" s="54"/>
      <c r="J523" s="54"/>
      <c r="L523" s="54"/>
    </row>
    <row r="524" spans="2:12" x14ac:dyDescent="0.2">
      <c r="B524" s="54"/>
      <c r="C524" s="54"/>
      <c r="D524" s="54"/>
      <c r="E524" s="54"/>
      <c r="F524" s="54"/>
      <c r="G524" s="54"/>
      <c r="H524" s="54"/>
      <c r="I524" s="54"/>
      <c r="J524" s="54"/>
      <c r="L524" s="54"/>
    </row>
    <row r="525" spans="2:12" x14ac:dyDescent="0.2">
      <c r="B525" s="54"/>
      <c r="C525" s="54"/>
      <c r="D525" s="54"/>
      <c r="E525" s="54"/>
      <c r="F525" s="54"/>
      <c r="G525" s="54"/>
      <c r="H525" s="54"/>
      <c r="I525" s="54"/>
      <c r="J525" s="54"/>
      <c r="L525" s="54"/>
    </row>
    <row r="526" spans="2:12" x14ac:dyDescent="0.2">
      <c r="B526" s="54"/>
      <c r="C526" s="54"/>
      <c r="D526" s="54"/>
      <c r="E526" s="54"/>
      <c r="F526" s="54"/>
      <c r="G526" s="54"/>
      <c r="H526" s="54"/>
      <c r="I526" s="54"/>
      <c r="J526" s="54"/>
      <c r="L526" s="54"/>
    </row>
    <row r="527" spans="2:12" x14ac:dyDescent="0.2">
      <c r="B527" s="54"/>
      <c r="C527" s="54"/>
      <c r="D527" s="54"/>
      <c r="E527" s="54"/>
      <c r="F527" s="54"/>
      <c r="G527" s="54"/>
      <c r="H527" s="54"/>
      <c r="I527" s="54"/>
      <c r="J527" s="54"/>
      <c r="L527" s="54"/>
    </row>
    <row r="528" spans="2:12" x14ac:dyDescent="0.2">
      <c r="B528" s="54"/>
      <c r="C528" s="54"/>
      <c r="D528" s="54"/>
      <c r="E528" s="54"/>
      <c r="F528" s="54"/>
      <c r="G528" s="54"/>
      <c r="H528" s="54"/>
      <c r="I528" s="54"/>
      <c r="J528" s="54"/>
      <c r="L528" s="54"/>
    </row>
    <row r="529" spans="2:12" x14ac:dyDescent="0.2">
      <c r="B529" s="54"/>
      <c r="C529" s="54"/>
      <c r="D529" s="54"/>
      <c r="E529" s="54"/>
      <c r="F529" s="54"/>
      <c r="G529" s="54"/>
      <c r="H529" s="54"/>
      <c r="I529" s="54"/>
      <c r="J529" s="54"/>
      <c r="L529" s="54"/>
    </row>
    <row r="530" spans="2:12" x14ac:dyDescent="0.2">
      <c r="B530" s="54"/>
      <c r="C530" s="54"/>
      <c r="D530" s="54"/>
      <c r="E530" s="54"/>
      <c r="F530" s="54"/>
      <c r="G530" s="54"/>
      <c r="H530" s="54"/>
      <c r="I530" s="54"/>
      <c r="J530" s="54"/>
      <c r="L530" s="54"/>
    </row>
    <row r="531" spans="2:12" x14ac:dyDescent="0.2">
      <c r="B531" s="54"/>
      <c r="C531" s="54"/>
      <c r="D531" s="54"/>
      <c r="E531" s="54"/>
      <c r="F531" s="54"/>
      <c r="G531" s="54"/>
      <c r="H531" s="54"/>
      <c r="I531" s="54"/>
      <c r="J531" s="54"/>
      <c r="L531" s="54"/>
    </row>
    <row r="532" spans="2:12" x14ac:dyDescent="0.2">
      <c r="B532" s="54"/>
      <c r="C532" s="54"/>
      <c r="D532" s="54"/>
      <c r="E532" s="54"/>
      <c r="F532" s="54"/>
      <c r="G532" s="54"/>
      <c r="H532" s="54"/>
      <c r="I532" s="54"/>
      <c r="J532" s="54"/>
      <c r="L532" s="54"/>
    </row>
    <row r="533" spans="2:12" x14ac:dyDescent="0.2">
      <c r="B533" s="54"/>
      <c r="C533" s="54"/>
      <c r="D533" s="54"/>
      <c r="E533" s="54"/>
      <c r="F533" s="54"/>
      <c r="G533" s="54"/>
      <c r="H533" s="54"/>
      <c r="I533" s="54"/>
      <c r="J533" s="54"/>
      <c r="L533" s="54"/>
    </row>
    <row r="534" spans="2:12" x14ac:dyDescent="0.2">
      <c r="B534" s="54"/>
      <c r="C534" s="54"/>
      <c r="D534" s="54"/>
      <c r="E534" s="54"/>
      <c r="F534" s="54"/>
      <c r="G534" s="54"/>
      <c r="H534" s="54"/>
      <c r="I534" s="54"/>
      <c r="J534" s="54"/>
      <c r="L534" s="54"/>
    </row>
    <row r="535" spans="2:12" x14ac:dyDescent="0.2">
      <c r="B535" s="54"/>
      <c r="C535" s="54"/>
      <c r="D535" s="54"/>
      <c r="E535" s="54"/>
      <c r="F535" s="54"/>
      <c r="G535" s="54"/>
      <c r="H535" s="54"/>
      <c r="I535" s="54"/>
      <c r="J535" s="54"/>
      <c r="L535" s="54"/>
    </row>
    <row r="536" spans="2:12" x14ac:dyDescent="0.2">
      <c r="B536" s="54"/>
      <c r="C536" s="54"/>
      <c r="D536" s="54"/>
      <c r="E536" s="54"/>
      <c r="F536" s="54"/>
      <c r="G536" s="54"/>
      <c r="H536" s="54"/>
      <c r="I536" s="54"/>
      <c r="J536" s="54"/>
      <c r="L536" s="54"/>
    </row>
    <row r="537" spans="2:12" x14ac:dyDescent="0.2">
      <c r="B537" s="54"/>
      <c r="C537" s="54"/>
      <c r="D537" s="54"/>
      <c r="E537" s="54"/>
      <c r="F537" s="54"/>
      <c r="G537" s="54"/>
      <c r="H537" s="54"/>
      <c r="I537" s="54"/>
      <c r="J537" s="54"/>
      <c r="L537" s="54"/>
    </row>
    <row r="538" spans="2:12" x14ac:dyDescent="0.2">
      <c r="B538" s="54"/>
      <c r="C538" s="54"/>
      <c r="D538" s="54"/>
      <c r="E538" s="54"/>
      <c r="F538" s="54"/>
      <c r="G538" s="54"/>
      <c r="H538" s="54"/>
      <c r="I538" s="54"/>
      <c r="J538" s="54"/>
      <c r="L538" s="54"/>
    </row>
    <row r="539" spans="2:12" x14ac:dyDescent="0.2">
      <c r="B539" s="54"/>
      <c r="C539" s="54"/>
      <c r="D539" s="54"/>
      <c r="E539" s="54"/>
      <c r="F539" s="54"/>
      <c r="G539" s="54"/>
      <c r="H539" s="54"/>
      <c r="I539" s="54"/>
      <c r="J539" s="54"/>
      <c r="L539" s="54"/>
    </row>
    <row r="540" spans="2:12" x14ac:dyDescent="0.2">
      <c r="B540" s="54"/>
      <c r="C540" s="54"/>
      <c r="D540" s="54"/>
      <c r="E540" s="54"/>
      <c r="F540" s="54"/>
      <c r="G540" s="54"/>
      <c r="H540" s="54"/>
      <c r="I540" s="54"/>
      <c r="J540" s="54"/>
      <c r="L540" s="54"/>
    </row>
    <row r="541" spans="2:12" x14ac:dyDescent="0.2">
      <c r="B541" s="54"/>
      <c r="C541" s="54"/>
      <c r="D541" s="54"/>
      <c r="E541" s="54"/>
      <c r="F541" s="54"/>
      <c r="G541" s="54"/>
      <c r="H541" s="54"/>
      <c r="I541" s="54"/>
      <c r="J541" s="54"/>
      <c r="L541" s="54"/>
    </row>
    <row r="542" spans="2:12" x14ac:dyDescent="0.2">
      <c r="B542" s="54"/>
      <c r="C542" s="54"/>
      <c r="D542" s="54"/>
      <c r="E542" s="54"/>
      <c r="F542" s="54"/>
      <c r="G542" s="54"/>
      <c r="H542" s="54"/>
      <c r="I542" s="54"/>
      <c r="J542" s="54"/>
      <c r="L542" s="54"/>
    </row>
    <row r="543" spans="2:12" x14ac:dyDescent="0.2">
      <c r="B543" s="54"/>
      <c r="C543" s="54"/>
      <c r="D543" s="54"/>
      <c r="E543" s="54"/>
      <c r="F543" s="54"/>
      <c r="G543" s="54"/>
      <c r="H543" s="54"/>
      <c r="I543" s="54"/>
      <c r="J543" s="54"/>
      <c r="L543" s="54"/>
    </row>
    <row r="544" spans="2:12" x14ac:dyDescent="0.2">
      <c r="B544" s="54"/>
      <c r="C544" s="54"/>
      <c r="D544" s="54"/>
      <c r="E544" s="54"/>
      <c r="F544" s="54"/>
      <c r="G544" s="54"/>
      <c r="H544" s="54"/>
      <c r="I544" s="54"/>
      <c r="J544" s="54"/>
      <c r="L544" s="54"/>
    </row>
    <row r="545" spans="2:12" x14ac:dyDescent="0.2">
      <c r="B545" s="54"/>
      <c r="C545" s="54"/>
      <c r="D545" s="54"/>
      <c r="E545" s="54"/>
      <c r="F545" s="54"/>
      <c r="G545" s="54"/>
      <c r="H545" s="54"/>
      <c r="I545" s="54"/>
      <c r="J545" s="54"/>
      <c r="L545" s="54"/>
    </row>
    <row r="546" spans="2:12" x14ac:dyDescent="0.2">
      <c r="B546" s="54"/>
      <c r="C546" s="54"/>
      <c r="D546" s="54"/>
      <c r="E546" s="54"/>
      <c r="F546" s="54"/>
      <c r="G546" s="54"/>
      <c r="H546" s="54"/>
      <c r="I546" s="54"/>
      <c r="J546" s="54"/>
      <c r="L546" s="54"/>
    </row>
    <row r="547" spans="2:12" x14ac:dyDescent="0.2">
      <c r="B547" s="54"/>
      <c r="C547" s="54"/>
      <c r="D547" s="54"/>
      <c r="E547" s="54"/>
      <c r="F547" s="54"/>
      <c r="G547" s="54"/>
      <c r="H547" s="54"/>
      <c r="I547" s="54"/>
      <c r="J547" s="54"/>
      <c r="L547" s="54"/>
    </row>
    <row r="548" spans="2:12" x14ac:dyDescent="0.2">
      <c r="B548" s="54"/>
      <c r="C548" s="54"/>
      <c r="D548" s="54"/>
      <c r="E548" s="54"/>
      <c r="F548" s="54"/>
      <c r="G548" s="54"/>
      <c r="H548" s="54"/>
      <c r="I548" s="54"/>
      <c r="J548" s="54"/>
      <c r="L548" s="54"/>
    </row>
    <row r="549" spans="2:12" x14ac:dyDescent="0.2">
      <c r="B549" s="54"/>
      <c r="C549" s="54"/>
      <c r="D549" s="54"/>
      <c r="E549" s="54"/>
      <c r="F549" s="54"/>
      <c r="G549" s="54"/>
      <c r="H549" s="54"/>
      <c r="I549" s="54"/>
      <c r="J549" s="54"/>
      <c r="L549" s="54"/>
    </row>
    <row r="550" spans="2:12" x14ac:dyDescent="0.2">
      <c r="B550" s="54"/>
      <c r="C550" s="54"/>
      <c r="D550" s="54"/>
      <c r="E550" s="54"/>
      <c r="F550" s="54"/>
      <c r="G550" s="54"/>
      <c r="H550" s="54"/>
      <c r="I550" s="54"/>
      <c r="J550" s="54"/>
      <c r="L550" s="54"/>
    </row>
    <row r="551" spans="2:12" x14ac:dyDescent="0.2">
      <c r="B551" s="54"/>
      <c r="C551" s="54"/>
      <c r="D551" s="54"/>
      <c r="E551" s="54"/>
      <c r="F551" s="54"/>
      <c r="G551" s="54"/>
      <c r="H551" s="54"/>
      <c r="I551" s="54"/>
      <c r="J551" s="54"/>
      <c r="L551" s="54"/>
    </row>
    <row r="552" spans="2:12" x14ac:dyDescent="0.2">
      <c r="B552" s="54"/>
      <c r="C552" s="54"/>
      <c r="D552" s="54"/>
      <c r="E552" s="54"/>
      <c r="F552" s="54"/>
      <c r="G552" s="54"/>
      <c r="H552" s="54"/>
      <c r="I552" s="54"/>
      <c r="J552" s="54"/>
      <c r="L552" s="54"/>
    </row>
    <row r="553" spans="2:12" x14ac:dyDescent="0.2">
      <c r="B553" s="54"/>
      <c r="C553" s="54"/>
      <c r="D553" s="54"/>
      <c r="E553" s="54"/>
      <c r="F553" s="54"/>
      <c r="G553" s="54"/>
      <c r="H553" s="54"/>
      <c r="I553" s="54"/>
      <c r="J553" s="54"/>
      <c r="L553" s="54"/>
    </row>
    <row r="554" spans="2:12" x14ac:dyDescent="0.2">
      <c r="B554" s="54"/>
      <c r="C554" s="54"/>
      <c r="D554" s="54"/>
      <c r="E554" s="54"/>
      <c r="F554" s="54"/>
      <c r="G554" s="54"/>
      <c r="H554" s="54"/>
      <c r="I554" s="54"/>
      <c r="J554" s="54"/>
      <c r="L554" s="54"/>
    </row>
    <row r="555" spans="2:12" x14ac:dyDescent="0.2">
      <c r="B555" s="54"/>
      <c r="C555" s="54"/>
      <c r="D555" s="54"/>
      <c r="E555" s="54"/>
      <c r="F555" s="54"/>
      <c r="G555" s="54"/>
      <c r="H555" s="54"/>
      <c r="I555" s="54"/>
      <c r="J555" s="54"/>
      <c r="L555" s="54"/>
    </row>
    <row r="556" spans="2:12" x14ac:dyDescent="0.2">
      <c r="B556" s="54"/>
      <c r="C556" s="54"/>
      <c r="D556" s="54"/>
      <c r="E556" s="54"/>
      <c r="F556" s="54"/>
      <c r="G556" s="54"/>
      <c r="H556" s="54"/>
      <c r="I556" s="54"/>
      <c r="J556" s="54"/>
      <c r="L556" s="54"/>
    </row>
    <row r="557" spans="2:12" x14ac:dyDescent="0.2">
      <c r="B557" s="54"/>
      <c r="C557" s="54"/>
      <c r="D557" s="54"/>
      <c r="E557" s="54"/>
      <c r="F557" s="54"/>
      <c r="G557" s="54"/>
      <c r="H557" s="54"/>
      <c r="I557" s="54"/>
      <c r="J557" s="54"/>
      <c r="L557" s="54"/>
    </row>
    <row r="558" spans="2:12" x14ac:dyDescent="0.2">
      <c r="B558" s="54"/>
      <c r="C558" s="54"/>
      <c r="D558" s="54"/>
      <c r="E558" s="54"/>
      <c r="F558" s="54"/>
      <c r="G558" s="54"/>
      <c r="H558" s="54"/>
      <c r="I558" s="54"/>
      <c r="J558" s="54"/>
      <c r="L558" s="54"/>
    </row>
    <row r="559" spans="2:12" x14ac:dyDescent="0.2">
      <c r="B559" s="54"/>
      <c r="C559" s="54"/>
      <c r="D559" s="54"/>
      <c r="E559" s="54"/>
      <c r="F559" s="54"/>
      <c r="G559" s="54"/>
      <c r="H559" s="54"/>
      <c r="I559" s="54"/>
      <c r="J559" s="54"/>
      <c r="L559" s="54"/>
    </row>
    <row r="560" spans="2:12" x14ac:dyDescent="0.2">
      <c r="B560" s="54"/>
      <c r="C560" s="54"/>
      <c r="D560" s="54"/>
      <c r="E560" s="54"/>
      <c r="F560" s="54"/>
      <c r="G560" s="54"/>
      <c r="H560" s="54"/>
      <c r="I560" s="54"/>
      <c r="J560" s="54"/>
      <c r="L560" s="54"/>
    </row>
    <row r="561" spans="2:12" x14ac:dyDescent="0.2">
      <c r="B561" s="54"/>
      <c r="C561" s="54"/>
      <c r="D561" s="54"/>
      <c r="E561" s="54"/>
      <c r="F561" s="54"/>
      <c r="G561" s="54"/>
      <c r="H561" s="54"/>
      <c r="I561" s="54"/>
      <c r="J561" s="54"/>
      <c r="L561" s="54"/>
    </row>
    <row r="562" spans="2:12" x14ac:dyDescent="0.2">
      <c r="B562" s="54"/>
      <c r="C562" s="54"/>
      <c r="D562" s="54"/>
      <c r="E562" s="54"/>
      <c r="F562" s="54"/>
      <c r="G562" s="54"/>
      <c r="H562" s="54"/>
      <c r="I562" s="54"/>
      <c r="J562" s="54"/>
      <c r="L562" s="54"/>
    </row>
    <row r="563" spans="2:12" x14ac:dyDescent="0.2">
      <c r="B563" s="54"/>
      <c r="C563" s="54"/>
      <c r="D563" s="54"/>
      <c r="E563" s="54"/>
      <c r="F563" s="54"/>
      <c r="G563" s="54"/>
      <c r="H563" s="54"/>
      <c r="I563" s="54"/>
      <c r="J563" s="54"/>
      <c r="L563" s="54"/>
    </row>
    <row r="564" spans="2:12" x14ac:dyDescent="0.2">
      <c r="B564" s="54"/>
      <c r="C564" s="54"/>
      <c r="D564" s="54"/>
      <c r="E564" s="54"/>
      <c r="F564" s="54"/>
      <c r="G564" s="54"/>
      <c r="H564" s="54"/>
      <c r="I564" s="54"/>
      <c r="J564" s="54"/>
      <c r="L564" s="54"/>
    </row>
    <row r="565" spans="2:12" x14ac:dyDescent="0.2">
      <c r="B565" s="54"/>
      <c r="C565" s="54"/>
      <c r="D565" s="54"/>
      <c r="E565" s="54"/>
      <c r="F565" s="54"/>
      <c r="G565" s="54"/>
      <c r="H565" s="54"/>
      <c r="I565" s="54"/>
      <c r="J565" s="54"/>
      <c r="L565" s="54"/>
    </row>
    <row r="566" spans="2:12" x14ac:dyDescent="0.2">
      <c r="B566" s="54"/>
      <c r="C566" s="54"/>
      <c r="D566" s="54"/>
      <c r="E566" s="54"/>
      <c r="F566" s="54"/>
      <c r="G566" s="54"/>
      <c r="H566" s="54"/>
      <c r="I566" s="54"/>
      <c r="J566" s="54"/>
      <c r="L566" s="54"/>
    </row>
    <row r="567" spans="2:12" x14ac:dyDescent="0.2">
      <c r="B567" s="54"/>
      <c r="C567" s="54"/>
      <c r="D567" s="54"/>
      <c r="E567" s="54"/>
      <c r="F567" s="54"/>
      <c r="G567" s="54"/>
      <c r="H567" s="54"/>
      <c r="I567" s="54"/>
      <c r="J567" s="54"/>
      <c r="L567" s="54"/>
    </row>
    <row r="568" spans="2:12" x14ac:dyDescent="0.2">
      <c r="B568" s="54"/>
      <c r="C568" s="54"/>
      <c r="D568" s="54"/>
      <c r="E568" s="54"/>
      <c r="F568" s="54"/>
      <c r="G568" s="54"/>
      <c r="H568" s="54"/>
      <c r="I568" s="54"/>
      <c r="J568" s="54"/>
      <c r="L568" s="54"/>
    </row>
    <row r="569" spans="2:12" x14ac:dyDescent="0.2">
      <c r="B569" s="54"/>
      <c r="C569" s="54"/>
      <c r="D569" s="54"/>
      <c r="E569" s="54"/>
      <c r="F569" s="54"/>
      <c r="G569" s="54"/>
      <c r="H569" s="54"/>
      <c r="I569" s="54"/>
      <c r="J569" s="54"/>
      <c r="L569" s="54"/>
    </row>
    <row r="570" spans="2:12" x14ac:dyDescent="0.2">
      <c r="B570" s="54"/>
      <c r="C570" s="54"/>
      <c r="D570" s="54"/>
      <c r="E570" s="54"/>
      <c r="F570" s="54"/>
      <c r="G570" s="54"/>
      <c r="H570" s="54"/>
      <c r="I570" s="54"/>
      <c r="J570" s="54"/>
      <c r="L570" s="54"/>
    </row>
    <row r="571" spans="2:12" x14ac:dyDescent="0.2">
      <c r="B571" s="54"/>
      <c r="C571" s="54"/>
      <c r="D571" s="54"/>
      <c r="E571" s="54"/>
      <c r="F571" s="54"/>
      <c r="G571" s="54"/>
      <c r="H571" s="54"/>
      <c r="I571" s="54"/>
      <c r="J571" s="54"/>
      <c r="L571" s="54"/>
    </row>
    <row r="572" spans="2:12" x14ac:dyDescent="0.2">
      <c r="B572" s="54"/>
      <c r="C572" s="54"/>
      <c r="D572" s="54"/>
      <c r="E572" s="54"/>
      <c r="F572" s="54"/>
      <c r="G572" s="54"/>
      <c r="H572" s="54"/>
      <c r="I572" s="54"/>
      <c r="J572" s="54"/>
      <c r="L572" s="54"/>
    </row>
    <row r="573" spans="2:12" x14ac:dyDescent="0.2">
      <c r="B573" s="54"/>
      <c r="C573" s="54"/>
      <c r="D573" s="54"/>
      <c r="E573" s="54"/>
      <c r="F573" s="54"/>
      <c r="G573" s="54"/>
      <c r="H573" s="54"/>
      <c r="I573" s="54"/>
      <c r="J573" s="54"/>
      <c r="L573" s="54"/>
    </row>
    <row r="574" spans="2:12" x14ac:dyDescent="0.2">
      <c r="B574" s="54"/>
      <c r="C574" s="54"/>
      <c r="D574" s="54"/>
      <c r="E574" s="54"/>
      <c r="F574" s="54"/>
      <c r="G574" s="54"/>
      <c r="H574" s="54"/>
      <c r="I574" s="54"/>
      <c r="J574" s="54"/>
      <c r="L574" s="54"/>
    </row>
    <row r="575" spans="2:12" x14ac:dyDescent="0.2">
      <c r="B575" s="54"/>
      <c r="C575" s="54"/>
      <c r="D575" s="54"/>
      <c r="E575" s="54"/>
      <c r="F575" s="54"/>
      <c r="G575" s="54"/>
      <c r="H575" s="54"/>
      <c r="I575" s="54"/>
      <c r="J575" s="54"/>
      <c r="L575" s="54"/>
    </row>
    <row r="576" spans="2:12" x14ac:dyDescent="0.2">
      <c r="B576" s="54"/>
      <c r="C576" s="54"/>
      <c r="D576" s="54"/>
      <c r="E576" s="54"/>
      <c r="F576" s="54"/>
      <c r="G576" s="54"/>
      <c r="H576" s="54"/>
      <c r="I576" s="54"/>
      <c r="J576" s="54"/>
      <c r="L576" s="54"/>
    </row>
    <row r="577" spans="2:12" x14ac:dyDescent="0.2">
      <c r="B577" s="54"/>
      <c r="C577" s="54"/>
      <c r="D577" s="54"/>
      <c r="E577" s="54"/>
      <c r="F577" s="54"/>
      <c r="G577" s="54"/>
      <c r="H577" s="54"/>
      <c r="I577" s="54"/>
      <c r="J577" s="54"/>
      <c r="L577" s="54"/>
    </row>
    <row r="578" spans="2:12" x14ac:dyDescent="0.2">
      <c r="B578" s="54"/>
      <c r="C578" s="54"/>
      <c r="D578" s="54"/>
      <c r="E578" s="54"/>
      <c r="F578" s="54"/>
      <c r="G578" s="54"/>
      <c r="H578" s="54"/>
      <c r="I578" s="54"/>
      <c r="J578" s="54"/>
      <c r="L578" s="54"/>
    </row>
    <row r="579" spans="2:12" x14ac:dyDescent="0.2">
      <c r="B579" s="54"/>
      <c r="C579" s="54"/>
      <c r="D579" s="54"/>
      <c r="E579" s="54"/>
      <c r="F579" s="54"/>
      <c r="G579" s="54"/>
      <c r="H579" s="54"/>
      <c r="I579" s="54"/>
      <c r="J579" s="54"/>
      <c r="L579" s="54"/>
    </row>
    <row r="580" spans="2:12" x14ac:dyDescent="0.2">
      <c r="B580" s="54"/>
      <c r="C580" s="54"/>
      <c r="D580" s="54"/>
      <c r="E580" s="54"/>
      <c r="F580" s="54"/>
      <c r="G580" s="54"/>
      <c r="H580" s="54"/>
      <c r="I580" s="54"/>
      <c r="J580" s="54"/>
      <c r="L580" s="54"/>
    </row>
    <row r="581" spans="2:12" x14ac:dyDescent="0.2">
      <c r="B581" s="54"/>
      <c r="C581" s="54"/>
      <c r="D581" s="54"/>
      <c r="E581" s="54"/>
      <c r="F581" s="54"/>
      <c r="G581" s="54"/>
      <c r="H581" s="54"/>
      <c r="I581" s="54"/>
      <c r="J581" s="54"/>
      <c r="L581" s="54"/>
    </row>
    <row r="582" spans="2:12" x14ac:dyDescent="0.2">
      <c r="B582" s="54"/>
      <c r="C582" s="54"/>
      <c r="D582" s="54"/>
      <c r="E582" s="54"/>
      <c r="F582" s="54"/>
      <c r="G582" s="54"/>
      <c r="H582" s="54"/>
      <c r="I582" s="54"/>
      <c r="J582" s="54"/>
      <c r="L582" s="54"/>
    </row>
    <row r="583" spans="2:12" x14ac:dyDescent="0.2">
      <c r="B583" s="54"/>
      <c r="C583" s="54"/>
      <c r="D583" s="54"/>
      <c r="E583" s="54"/>
      <c r="F583" s="54"/>
      <c r="G583" s="54"/>
      <c r="H583" s="54"/>
      <c r="I583" s="54"/>
      <c r="J583" s="54"/>
      <c r="L583" s="54"/>
    </row>
    <row r="584" spans="2:12" x14ac:dyDescent="0.2">
      <c r="B584" s="54"/>
      <c r="C584" s="54"/>
      <c r="D584" s="54"/>
      <c r="E584" s="54"/>
      <c r="F584" s="54"/>
      <c r="G584" s="54"/>
      <c r="H584" s="54"/>
      <c r="I584" s="54"/>
      <c r="J584" s="54"/>
      <c r="L584" s="54"/>
    </row>
    <row r="585" spans="2:12" x14ac:dyDescent="0.2">
      <c r="B585" s="54"/>
      <c r="C585" s="54"/>
      <c r="D585" s="54"/>
      <c r="E585" s="54"/>
      <c r="F585" s="54"/>
      <c r="G585" s="54"/>
      <c r="H585" s="54"/>
      <c r="I585" s="54"/>
      <c r="J585" s="54"/>
      <c r="L585" s="54"/>
    </row>
    <row r="586" spans="2:12" x14ac:dyDescent="0.2">
      <c r="B586" s="54"/>
      <c r="C586" s="54"/>
      <c r="D586" s="54"/>
      <c r="E586" s="54"/>
      <c r="F586" s="54"/>
      <c r="G586" s="54"/>
      <c r="H586" s="54"/>
      <c r="I586" s="54"/>
      <c r="J586" s="54"/>
      <c r="L586" s="54"/>
    </row>
    <row r="587" spans="2:12" x14ac:dyDescent="0.2">
      <c r="B587" s="54"/>
      <c r="C587" s="54"/>
      <c r="D587" s="54"/>
      <c r="E587" s="54"/>
      <c r="F587" s="54"/>
      <c r="G587" s="54"/>
      <c r="H587" s="54"/>
      <c r="I587" s="54"/>
      <c r="J587" s="54"/>
      <c r="L587" s="54"/>
    </row>
    <row r="588" spans="2:12" x14ac:dyDescent="0.2">
      <c r="B588" s="54"/>
      <c r="C588" s="54"/>
      <c r="D588" s="54"/>
      <c r="E588" s="54"/>
      <c r="F588" s="54"/>
      <c r="G588" s="54"/>
      <c r="H588" s="54"/>
      <c r="I588" s="54"/>
      <c r="J588" s="54"/>
      <c r="L588" s="54"/>
    </row>
    <row r="589" spans="2:12" x14ac:dyDescent="0.2">
      <c r="B589" s="54"/>
      <c r="C589" s="54"/>
      <c r="D589" s="54"/>
      <c r="E589" s="54"/>
      <c r="F589" s="54"/>
      <c r="G589" s="54"/>
      <c r="H589" s="54"/>
      <c r="I589" s="54"/>
      <c r="J589" s="54"/>
      <c r="L589" s="54"/>
    </row>
    <row r="590" spans="2:12" x14ac:dyDescent="0.2">
      <c r="B590" s="54"/>
      <c r="C590" s="54"/>
      <c r="D590" s="54"/>
      <c r="E590" s="54"/>
      <c r="F590" s="54"/>
      <c r="G590" s="54"/>
      <c r="H590" s="54"/>
      <c r="I590" s="54"/>
      <c r="J590" s="54"/>
      <c r="L590" s="54"/>
    </row>
    <row r="591" spans="2:12" x14ac:dyDescent="0.2">
      <c r="B591" s="54"/>
      <c r="C591" s="54"/>
      <c r="D591" s="54"/>
      <c r="E591" s="54"/>
      <c r="F591" s="54"/>
      <c r="G591" s="54"/>
      <c r="H591" s="54"/>
      <c r="I591" s="54"/>
      <c r="J591" s="54"/>
      <c r="L591" s="54"/>
    </row>
    <row r="592" spans="2:12" x14ac:dyDescent="0.2">
      <c r="B592" s="54"/>
      <c r="C592" s="54"/>
      <c r="D592" s="54"/>
      <c r="E592" s="54"/>
      <c r="F592" s="54"/>
      <c r="G592" s="54"/>
      <c r="H592" s="54"/>
      <c r="I592" s="54"/>
      <c r="J592" s="54"/>
      <c r="L592" s="54"/>
    </row>
    <row r="593" spans="2:12" x14ac:dyDescent="0.2">
      <c r="B593" s="54"/>
      <c r="C593" s="54"/>
      <c r="D593" s="54"/>
      <c r="E593" s="54"/>
      <c r="F593" s="54"/>
      <c r="G593" s="54"/>
      <c r="H593" s="54"/>
      <c r="I593" s="54"/>
      <c r="J593" s="54"/>
      <c r="L593" s="54"/>
    </row>
    <row r="594" spans="2:12" x14ac:dyDescent="0.2">
      <c r="B594" s="54"/>
      <c r="C594" s="54"/>
      <c r="D594" s="54"/>
      <c r="E594" s="54"/>
      <c r="F594" s="54"/>
      <c r="G594" s="54"/>
      <c r="H594" s="54"/>
      <c r="I594" s="54"/>
      <c r="J594" s="54"/>
      <c r="L594" s="54"/>
    </row>
    <row r="595" spans="2:12" x14ac:dyDescent="0.2">
      <c r="B595" s="54"/>
      <c r="C595" s="54"/>
      <c r="D595" s="54"/>
      <c r="E595" s="54"/>
      <c r="F595" s="54"/>
      <c r="G595" s="54"/>
      <c r="H595" s="54"/>
      <c r="I595" s="54"/>
      <c r="J595" s="54"/>
      <c r="L595" s="54"/>
    </row>
    <row r="596" spans="2:12" x14ac:dyDescent="0.2">
      <c r="B596" s="54"/>
      <c r="C596" s="54"/>
      <c r="D596" s="54"/>
      <c r="E596" s="54"/>
      <c r="F596" s="54"/>
      <c r="G596" s="54"/>
      <c r="H596" s="54"/>
      <c r="I596" s="54"/>
      <c r="J596" s="54"/>
      <c r="L596" s="54"/>
    </row>
    <row r="597" spans="2:12" x14ac:dyDescent="0.2">
      <c r="B597" s="54"/>
      <c r="C597" s="54"/>
      <c r="D597" s="54"/>
      <c r="E597" s="54"/>
      <c r="F597" s="54"/>
      <c r="G597" s="54"/>
      <c r="H597" s="54"/>
      <c r="I597" s="54"/>
      <c r="J597" s="54"/>
      <c r="L597" s="54"/>
    </row>
    <row r="598" spans="2:12" x14ac:dyDescent="0.2">
      <c r="B598" s="54"/>
      <c r="C598" s="54"/>
      <c r="D598" s="54"/>
      <c r="E598" s="54"/>
      <c r="F598" s="54"/>
      <c r="G598" s="54"/>
      <c r="H598" s="54"/>
      <c r="I598" s="54"/>
      <c r="J598" s="54"/>
      <c r="L598" s="54"/>
    </row>
    <row r="599" spans="2:12" x14ac:dyDescent="0.2">
      <c r="B599" s="54"/>
      <c r="C599" s="54"/>
      <c r="D599" s="54"/>
      <c r="E599" s="54"/>
      <c r="F599" s="54"/>
      <c r="G599" s="54"/>
      <c r="H599" s="54"/>
      <c r="I599" s="54"/>
      <c r="J599" s="54"/>
      <c r="L599" s="54"/>
    </row>
    <row r="600" spans="2:12" x14ac:dyDescent="0.2">
      <c r="B600" s="54"/>
      <c r="C600" s="54"/>
      <c r="D600" s="54"/>
      <c r="E600" s="54"/>
      <c r="F600" s="54"/>
      <c r="G600" s="54"/>
      <c r="H600" s="54"/>
      <c r="I600" s="54"/>
      <c r="J600" s="54"/>
      <c r="L600" s="54"/>
    </row>
    <row r="601" spans="2:12" x14ac:dyDescent="0.2">
      <c r="B601" s="54"/>
      <c r="C601" s="54"/>
      <c r="D601" s="54"/>
      <c r="E601" s="54"/>
      <c r="F601" s="54"/>
      <c r="G601" s="54"/>
      <c r="H601" s="54"/>
      <c r="I601" s="54"/>
      <c r="J601" s="54"/>
      <c r="L601" s="54"/>
    </row>
    <row r="602" spans="2:12" x14ac:dyDescent="0.2">
      <c r="B602" s="54"/>
      <c r="C602" s="54"/>
      <c r="D602" s="54"/>
      <c r="E602" s="54"/>
      <c r="F602" s="54"/>
      <c r="G602" s="54"/>
      <c r="H602" s="54"/>
      <c r="I602" s="54"/>
      <c r="J602" s="54"/>
      <c r="L602" s="54"/>
    </row>
    <row r="603" spans="2:12" x14ac:dyDescent="0.2">
      <c r="B603" s="54"/>
      <c r="C603" s="54"/>
      <c r="D603" s="54"/>
      <c r="E603" s="54"/>
      <c r="F603" s="54"/>
      <c r="G603" s="54"/>
      <c r="H603" s="54"/>
      <c r="I603" s="54"/>
      <c r="J603" s="54"/>
      <c r="L603" s="54"/>
    </row>
    <row r="604" spans="2:12" x14ac:dyDescent="0.2">
      <c r="B604" s="54"/>
      <c r="C604" s="54"/>
      <c r="D604" s="54"/>
      <c r="E604" s="54"/>
      <c r="F604" s="54"/>
      <c r="G604" s="54"/>
      <c r="H604" s="54"/>
      <c r="I604" s="54"/>
      <c r="J604" s="54"/>
      <c r="L604" s="54"/>
    </row>
    <row r="605" spans="2:12" x14ac:dyDescent="0.2">
      <c r="B605" s="54"/>
      <c r="C605" s="54"/>
      <c r="D605" s="54"/>
      <c r="E605" s="54"/>
      <c r="F605" s="54"/>
      <c r="G605" s="54"/>
      <c r="H605" s="54"/>
      <c r="I605" s="54"/>
      <c r="J605" s="54"/>
      <c r="L605" s="54"/>
    </row>
    <row r="606" spans="2:12" x14ac:dyDescent="0.2">
      <c r="B606" s="54"/>
      <c r="C606" s="54"/>
      <c r="D606" s="54"/>
      <c r="E606" s="54"/>
      <c r="F606" s="54"/>
      <c r="G606" s="54"/>
      <c r="H606" s="54"/>
      <c r="I606" s="54"/>
      <c r="J606" s="54"/>
      <c r="L606" s="54"/>
    </row>
    <row r="607" spans="2:12" x14ac:dyDescent="0.2">
      <c r="B607" s="54"/>
      <c r="C607" s="54"/>
      <c r="D607" s="54"/>
      <c r="E607" s="54"/>
      <c r="F607" s="54"/>
      <c r="G607" s="54"/>
      <c r="H607" s="54"/>
      <c r="I607" s="54"/>
      <c r="J607" s="54"/>
      <c r="L607" s="54"/>
    </row>
    <row r="608" spans="2:12" x14ac:dyDescent="0.2">
      <c r="B608" s="54"/>
      <c r="C608" s="54"/>
      <c r="D608" s="54"/>
      <c r="E608" s="54"/>
      <c r="F608" s="54"/>
      <c r="G608" s="54"/>
      <c r="H608" s="54"/>
      <c r="I608" s="54"/>
      <c r="J608" s="54"/>
      <c r="L608" s="54"/>
    </row>
    <row r="609" spans="2:12" x14ac:dyDescent="0.2">
      <c r="B609" s="54"/>
      <c r="C609" s="54"/>
      <c r="D609" s="54"/>
      <c r="E609" s="54"/>
      <c r="F609" s="54"/>
      <c r="G609" s="54"/>
      <c r="H609" s="54"/>
      <c r="I609" s="54"/>
      <c r="J609" s="54"/>
      <c r="L609" s="54"/>
    </row>
    <row r="610" spans="2:12" x14ac:dyDescent="0.2">
      <c r="B610" s="54"/>
      <c r="C610" s="54"/>
      <c r="D610" s="54"/>
      <c r="E610" s="54"/>
      <c r="F610" s="54"/>
      <c r="G610" s="54"/>
      <c r="H610" s="54"/>
      <c r="I610" s="54"/>
      <c r="J610" s="54"/>
      <c r="L610" s="54"/>
    </row>
    <row r="611" spans="2:12" x14ac:dyDescent="0.2">
      <c r="B611" s="54"/>
      <c r="C611" s="54"/>
      <c r="D611" s="54"/>
      <c r="E611" s="54"/>
      <c r="F611" s="54"/>
      <c r="G611" s="54"/>
      <c r="H611" s="54"/>
      <c r="I611" s="54"/>
      <c r="J611" s="54"/>
      <c r="L611" s="54"/>
    </row>
    <row r="612" spans="2:12" x14ac:dyDescent="0.2">
      <c r="B612" s="54"/>
      <c r="C612" s="54"/>
      <c r="D612" s="54"/>
      <c r="E612" s="54"/>
      <c r="F612" s="54"/>
      <c r="G612" s="54"/>
      <c r="H612" s="54"/>
      <c r="I612" s="54"/>
      <c r="J612" s="54"/>
      <c r="L612" s="54"/>
    </row>
    <row r="613" spans="2:12" x14ac:dyDescent="0.2">
      <c r="B613" s="54"/>
      <c r="C613" s="54"/>
      <c r="D613" s="54"/>
      <c r="E613" s="54"/>
      <c r="F613" s="54"/>
      <c r="G613" s="54"/>
      <c r="H613" s="54"/>
      <c r="I613" s="54"/>
      <c r="J613" s="54"/>
      <c r="L613" s="54"/>
    </row>
    <row r="614" spans="2:12" x14ac:dyDescent="0.2">
      <c r="B614" s="54"/>
      <c r="C614" s="54"/>
      <c r="D614" s="54"/>
      <c r="E614" s="54"/>
      <c r="F614" s="54"/>
      <c r="G614" s="54"/>
      <c r="H614" s="54"/>
      <c r="I614" s="54"/>
      <c r="J614" s="54"/>
      <c r="L614" s="54"/>
    </row>
    <row r="615" spans="2:12" x14ac:dyDescent="0.2">
      <c r="B615" s="54"/>
      <c r="C615" s="54"/>
      <c r="D615" s="54"/>
      <c r="E615" s="54"/>
      <c r="F615" s="54"/>
      <c r="G615" s="54"/>
      <c r="H615" s="54"/>
      <c r="I615" s="54"/>
      <c r="J615" s="54"/>
      <c r="L615" s="54"/>
    </row>
    <row r="616" spans="2:12" x14ac:dyDescent="0.2">
      <c r="B616" s="54"/>
      <c r="C616" s="54"/>
      <c r="D616" s="54"/>
      <c r="E616" s="54"/>
      <c r="F616" s="54"/>
      <c r="G616" s="54"/>
      <c r="H616" s="54"/>
      <c r="I616" s="54"/>
      <c r="J616" s="54"/>
      <c r="L616" s="54"/>
    </row>
    <row r="617" spans="2:12" x14ac:dyDescent="0.2">
      <c r="B617" s="54"/>
      <c r="C617" s="54"/>
      <c r="D617" s="54"/>
      <c r="E617" s="54"/>
      <c r="F617" s="54"/>
      <c r="G617" s="54"/>
      <c r="H617" s="54"/>
      <c r="I617" s="54"/>
      <c r="J617" s="54"/>
      <c r="L617" s="54"/>
    </row>
    <row r="618" spans="2:12" x14ac:dyDescent="0.2">
      <c r="B618" s="54"/>
      <c r="C618" s="54"/>
      <c r="D618" s="54"/>
      <c r="E618" s="54"/>
      <c r="F618" s="54"/>
      <c r="G618" s="54"/>
      <c r="H618" s="54"/>
      <c r="I618" s="54"/>
      <c r="J618" s="54"/>
      <c r="L618" s="54"/>
    </row>
    <row r="619" spans="2:12" x14ac:dyDescent="0.2">
      <c r="B619" s="54"/>
      <c r="C619" s="54"/>
      <c r="D619" s="54"/>
      <c r="E619" s="54"/>
      <c r="F619" s="54"/>
      <c r="G619" s="54"/>
      <c r="H619" s="54"/>
      <c r="I619" s="54"/>
      <c r="J619" s="54"/>
      <c r="L619" s="54"/>
    </row>
    <row r="620" spans="2:12" x14ac:dyDescent="0.2">
      <c r="B620" s="54"/>
      <c r="C620" s="54"/>
      <c r="D620" s="54"/>
      <c r="E620" s="54"/>
      <c r="F620" s="54"/>
      <c r="G620" s="54"/>
      <c r="H620" s="54"/>
      <c r="I620" s="54"/>
      <c r="J620" s="54"/>
      <c r="L620" s="54"/>
    </row>
    <row r="621" spans="2:12" x14ac:dyDescent="0.2">
      <c r="B621" s="54"/>
      <c r="C621" s="54"/>
      <c r="D621" s="54"/>
      <c r="E621" s="54"/>
      <c r="F621" s="54"/>
      <c r="G621" s="54"/>
      <c r="H621" s="54"/>
      <c r="I621" s="54"/>
      <c r="J621" s="54"/>
      <c r="L621" s="54"/>
    </row>
    <row r="622" spans="2:12" x14ac:dyDescent="0.2">
      <c r="B622" s="54"/>
      <c r="C622" s="54"/>
      <c r="D622" s="54"/>
      <c r="E622" s="54"/>
      <c r="F622" s="54"/>
      <c r="G622" s="54"/>
      <c r="H622" s="54"/>
      <c r="I622" s="54"/>
      <c r="J622" s="54"/>
      <c r="L622" s="54"/>
    </row>
    <row r="623" spans="2:12" x14ac:dyDescent="0.2">
      <c r="B623" s="54"/>
      <c r="C623" s="54"/>
      <c r="D623" s="54"/>
      <c r="E623" s="54"/>
      <c r="F623" s="54"/>
      <c r="G623" s="54"/>
      <c r="H623" s="54"/>
      <c r="I623" s="54"/>
      <c r="J623" s="54"/>
      <c r="L623" s="54"/>
    </row>
    <row r="624" spans="2:12" x14ac:dyDescent="0.2">
      <c r="B624" s="54"/>
      <c r="C624" s="54"/>
      <c r="D624" s="54"/>
      <c r="E624" s="54"/>
      <c r="F624" s="54"/>
      <c r="G624" s="54"/>
      <c r="H624" s="54"/>
      <c r="I624" s="54"/>
      <c r="J624" s="54"/>
      <c r="L624" s="54"/>
    </row>
    <row r="625" spans="2:12" x14ac:dyDescent="0.2">
      <c r="B625" s="54"/>
      <c r="C625" s="54"/>
      <c r="D625" s="54"/>
      <c r="E625" s="54"/>
      <c r="F625" s="54"/>
      <c r="G625" s="54"/>
      <c r="H625" s="54"/>
      <c r="I625" s="54"/>
      <c r="J625" s="54"/>
      <c r="L625" s="54"/>
    </row>
    <row r="626" spans="2:12" x14ac:dyDescent="0.2">
      <c r="B626" s="54"/>
      <c r="C626" s="54"/>
      <c r="D626" s="54"/>
      <c r="E626" s="54"/>
      <c r="F626" s="54"/>
      <c r="G626" s="54"/>
      <c r="H626" s="54"/>
      <c r="I626" s="54"/>
      <c r="J626" s="54"/>
      <c r="L626" s="54"/>
    </row>
    <row r="627" spans="2:12" x14ac:dyDescent="0.2">
      <c r="B627" s="54"/>
      <c r="C627" s="54"/>
      <c r="D627" s="54"/>
      <c r="E627" s="54"/>
      <c r="F627" s="54"/>
      <c r="G627" s="54"/>
      <c r="H627" s="54"/>
      <c r="I627" s="54"/>
      <c r="J627" s="54"/>
      <c r="L627" s="54"/>
    </row>
    <row r="628" spans="2:12" x14ac:dyDescent="0.2">
      <c r="B628" s="54"/>
      <c r="C628" s="54"/>
      <c r="D628" s="54"/>
      <c r="E628" s="54"/>
      <c r="F628" s="54"/>
      <c r="G628" s="54"/>
      <c r="H628" s="54"/>
      <c r="I628" s="54"/>
      <c r="J628" s="54"/>
      <c r="L628" s="54"/>
    </row>
    <row r="629" spans="2:12" x14ac:dyDescent="0.2">
      <c r="B629" s="54"/>
      <c r="C629" s="54"/>
      <c r="D629" s="54"/>
      <c r="E629" s="54"/>
      <c r="F629" s="54"/>
      <c r="G629" s="54"/>
      <c r="H629" s="54"/>
      <c r="I629" s="54"/>
      <c r="J629" s="54"/>
      <c r="L629" s="54"/>
    </row>
    <row r="630" spans="2:12" x14ac:dyDescent="0.2">
      <c r="B630" s="54"/>
      <c r="C630" s="54"/>
      <c r="D630" s="54"/>
      <c r="E630" s="54"/>
      <c r="F630" s="54"/>
      <c r="G630" s="54"/>
      <c r="H630" s="54"/>
      <c r="I630" s="54"/>
      <c r="J630" s="54"/>
      <c r="L630" s="54"/>
    </row>
    <row r="631" spans="2:12" x14ac:dyDescent="0.2">
      <c r="B631" s="54"/>
      <c r="C631" s="54"/>
      <c r="D631" s="54"/>
      <c r="E631" s="54"/>
      <c r="F631" s="54"/>
      <c r="G631" s="54"/>
      <c r="H631" s="54"/>
      <c r="I631" s="54"/>
      <c r="J631" s="54"/>
      <c r="L631" s="54"/>
    </row>
    <row r="632" spans="2:12" x14ac:dyDescent="0.2">
      <c r="B632" s="54"/>
      <c r="C632" s="54"/>
      <c r="D632" s="54"/>
      <c r="E632" s="54"/>
      <c r="F632" s="54"/>
      <c r="G632" s="54"/>
      <c r="H632" s="54"/>
      <c r="I632" s="54"/>
      <c r="J632" s="54"/>
      <c r="L632" s="54"/>
    </row>
    <row r="633" spans="2:12" x14ac:dyDescent="0.2">
      <c r="B633" s="54"/>
      <c r="C633" s="54"/>
      <c r="D633" s="54"/>
      <c r="E633" s="54"/>
      <c r="F633" s="54"/>
      <c r="G633" s="54"/>
      <c r="H633" s="54"/>
      <c r="I633" s="54"/>
      <c r="J633" s="54"/>
      <c r="L633" s="54"/>
    </row>
    <row r="634" spans="2:12" x14ac:dyDescent="0.2">
      <c r="B634" s="54"/>
      <c r="C634" s="54"/>
      <c r="D634" s="54"/>
      <c r="E634" s="54"/>
      <c r="F634" s="54"/>
      <c r="G634" s="54"/>
      <c r="H634" s="54"/>
      <c r="I634" s="54"/>
      <c r="J634" s="54"/>
      <c r="L634" s="54"/>
    </row>
    <row r="635" spans="2:12" x14ac:dyDescent="0.2">
      <c r="B635" s="54"/>
      <c r="C635" s="54"/>
      <c r="D635" s="54"/>
      <c r="E635" s="54"/>
      <c r="F635" s="54"/>
      <c r="G635" s="54"/>
      <c r="H635" s="54"/>
      <c r="I635" s="54"/>
      <c r="J635" s="54"/>
      <c r="L635" s="54"/>
    </row>
    <row r="636" spans="2:12" x14ac:dyDescent="0.2">
      <c r="B636" s="54"/>
      <c r="C636" s="54"/>
      <c r="D636" s="54"/>
      <c r="E636" s="54"/>
      <c r="F636" s="54"/>
      <c r="G636" s="54"/>
      <c r="H636" s="54"/>
      <c r="I636" s="54"/>
      <c r="J636" s="54"/>
      <c r="L636" s="54"/>
    </row>
    <row r="637" spans="2:12" x14ac:dyDescent="0.2">
      <c r="B637" s="54"/>
      <c r="C637" s="54"/>
      <c r="D637" s="54"/>
      <c r="E637" s="54"/>
      <c r="F637" s="54"/>
      <c r="G637" s="54"/>
      <c r="H637" s="54"/>
      <c r="I637" s="54"/>
      <c r="J637" s="54"/>
      <c r="L637" s="54"/>
    </row>
    <row r="638" spans="2:12" x14ac:dyDescent="0.2">
      <c r="B638" s="54"/>
      <c r="C638" s="54"/>
      <c r="D638" s="54"/>
      <c r="E638" s="54"/>
      <c r="F638" s="54"/>
      <c r="G638" s="54"/>
      <c r="H638" s="54"/>
      <c r="I638" s="54"/>
      <c r="J638" s="54"/>
      <c r="L638" s="54"/>
    </row>
    <row r="639" spans="2:12" x14ac:dyDescent="0.2">
      <c r="B639" s="54"/>
      <c r="C639" s="54"/>
      <c r="D639" s="54"/>
      <c r="E639" s="54"/>
      <c r="F639" s="54"/>
      <c r="G639" s="54"/>
      <c r="H639" s="54"/>
      <c r="I639" s="54"/>
      <c r="J639" s="54"/>
      <c r="L639" s="54"/>
    </row>
    <row r="640" spans="2:12" x14ac:dyDescent="0.2">
      <c r="B640" s="54"/>
      <c r="C640" s="54"/>
      <c r="D640" s="54"/>
      <c r="E640" s="54"/>
      <c r="F640" s="54"/>
      <c r="G640" s="54"/>
      <c r="H640" s="54"/>
      <c r="I640" s="54"/>
      <c r="J640" s="54"/>
      <c r="L640" s="54"/>
    </row>
    <row r="641" spans="2:12" x14ac:dyDescent="0.2">
      <c r="B641" s="54"/>
      <c r="C641" s="54"/>
      <c r="D641" s="54"/>
      <c r="E641" s="54"/>
      <c r="F641" s="54"/>
      <c r="G641" s="54"/>
      <c r="H641" s="54"/>
      <c r="I641" s="54"/>
      <c r="J641" s="54"/>
      <c r="L641" s="54"/>
    </row>
    <row r="642" spans="2:12" x14ac:dyDescent="0.2">
      <c r="B642" s="54"/>
      <c r="C642" s="54"/>
      <c r="D642" s="54"/>
      <c r="E642" s="54"/>
      <c r="F642" s="54"/>
      <c r="G642" s="54"/>
      <c r="H642" s="54"/>
      <c r="I642" s="54"/>
      <c r="J642" s="54"/>
      <c r="L642" s="54"/>
    </row>
    <row r="643" spans="2:12" x14ac:dyDescent="0.2">
      <c r="B643" s="54"/>
      <c r="C643" s="54"/>
      <c r="D643" s="54"/>
      <c r="E643" s="54"/>
      <c r="F643" s="54"/>
      <c r="G643" s="54"/>
      <c r="H643" s="54"/>
      <c r="I643" s="54"/>
      <c r="J643" s="54"/>
      <c r="L643" s="54"/>
    </row>
    <row r="644" spans="2:12" x14ac:dyDescent="0.2">
      <c r="B644" s="54"/>
      <c r="C644" s="54"/>
      <c r="D644" s="54"/>
      <c r="E644" s="54"/>
      <c r="F644" s="54"/>
      <c r="G644" s="54"/>
      <c r="H644" s="54"/>
      <c r="I644" s="54"/>
      <c r="J644" s="54"/>
      <c r="L644" s="54"/>
    </row>
    <row r="645" spans="2:12" x14ac:dyDescent="0.2">
      <c r="B645" s="54"/>
      <c r="C645" s="54"/>
      <c r="D645" s="54"/>
      <c r="E645" s="54"/>
      <c r="F645" s="54"/>
      <c r="G645" s="54"/>
      <c r="H645" s="54"/>
      <c r="I645" s="54"/>
      <c r="J645" s="54"/>
      <c r="L645" s="54"/>
    </row>
    <row r="646" spans="2:12" x14ac:dyDescent="0.2">
      <c r="B646" s="54"/>
      <c r="C646" s="54"/>
      <c r="D646" s="54"/>
      <c r="E646" s="54"/>
      <c r="F646" s="54"/>
      <c r="G646" s="54"/>
      <c r="H646" s="54"/>
      <c r="I646" s="54"/>
      <c r="J646" s="54"/>
      <c r="L646" s="54"/>
    </row>
    <row r="647" spans="2:12" x14ac:dyDescent="0.2">
      <c r="B647" s="54"/>
      <c r="C647" s="54"/>
      <c r="D647" s="54"/>
      <c r="E647" s="54"/>
      <c r="F647" s="54"/>
      <c r="G647" s="54"/>
      <c r="H647" s="54"/>
      <c r="I647" s="54"/>
      <c r="J647" s="54"/>
      <c r="L647" s="54"/>
    </row>
    <row r="648" spans="2:12" x14ac:dyDescent="0.2">
      <c r="B648" s="54"/>
      <c r="C648" s="54"/>
      <c r="D648" s="54"/>
      <c r="E648" s="54"/>
      <c r="F648" s="54"/>
      <c r="G648" s="54"/>
      <c r="H648" s="54"/>
      <c r="I648" s="54"/>
      <c r="J648" s="54"/>
      <c r="L648" s="54"/>
    </row>
    <row r="649" spans="2:12" x14ac:dyDescent="0.2">
      <c r="B649" s="54"/>
      <c r="C649" s="54"/>
      <c r="D649" s="54"/>
      <c r="E649" s="54"/>
      <c r="F649" s="54"/>
      <c r="G649" s="54"/>
      <c r="H649" s="54"/>
      <c r="I649" s="54"/>
      <c r="J649" s="54"/>
      <c r="L649" s="54"/>
    </row>
    <row r="650" spans="2:12" x14ac:dyDescent="0.2">
      <c r="B650" s="54"/>
      <c r="C650" s="54"/>
      <c r="D650" s="54"/>
      <c r="E650" s="54"/>
      <c r="F650" s="54"/>
      <c r="G650" s="54"/>
      <c r="H650" s="54"/>
      <c r="I650" s="54"/>
      <c r="J650" s="54"/>
      <c r="L650" s="54"/>
    </row>
    <row r="651" spans="2:12" x14ac:dyDescent="0.2">
      <c r="B651" s="54"/>
      <c r="C651" s="54"/>
      <c r="D651" s="54"/>
      <c r="E651" s="54"/>
      <c r="F651" s="54"/>
      <c r="G651" s="54"/>
      <c r="H651" s="54"/>
      <c r="I651" s="54"/>
      <c r="J651" s="54"/>
      <c r="L651" s="54"/>
    </row>
    <row r="652" spans="2:12" x14ac:dyDescent="0.2">
      <c r="B652" s="54"/>
      <c r="C652" s="54"/>
      <c r="D652" s="54"/>
      <c r="E652" s="54"/>
      <c r="F652" s="54"/>
      <c r="G652" s="54"/>
      <c r="H652" s="54"/>
      <c r="I652" s="54"/>
      <c r="J652" s="54"/>
      <c r="L652" s="54"/>
    </row>
    <row r="653" spans="2:12" x14ac:dyDescent="0.2">
      <c r="B653" s="54"/>
      <c r="C653" s="54"/>
      <c r="D653" s="54"/>
      <c r="E653" s="54"/>
      <c r="F653" s="54"/>
      <c r="G653" s="54"/>
      <c r="H653" s="54"/>
      <c r="I653" s="54"/>
      <c r="J653" s="54"/>
      <c r="L653" s="54"/>
    </row>
    <row r="654" spans="2:12" x14ac:dyDescent="0.2">
      <c r="B654" s="54"/>
      <c r="C654" s="54"/>
      <c r="D654" s="54"/>
      <c r="E654" s="54"/>
      <c r="F654" s="54"/>
      <c r="G654" s="54"/>
      <c r="H654" s="54"/>
      <c r="I654" s="54"/>
      <c r="J654" s="54"/>
      <c r="L654" s="54"/>
    </row>
    <row r="655" spans="2:12" x14ac:dyDescent="0.2">
      <c r="B655" s="54"/>
      <c r="C655" s="54"/>
      <c r="D655" s="54"/>
      <c r="E655" s="54"/>
      <c r="F655" s="54"/>
      <c r="G655" s="54"/>
      <c r="H655" s="54"/>
      <c r="I655" s="54"/>
      <c r="J655" s="54"/>
      <c r="L655" s="54"/>
    </row>
    <row r="656" spans="2:12" x14ac:dyDescent="0.2">
      <c r="B656" s="54"/>
      <c r="C656" s="54"/>
      <c r="D656" s="54"/>
      <c r="E656" s="54"/>
      <c r="F656" s="54"/>
      <c r="G656" s="54"/>
      <c r="H656" s="54"/>
      <c r="I656" s="54"/>
      <c r="J656" s="54"/>
      <c r="L656" s="54"/>
    </row>
    <row r="657" spans="2:12" x14ac:dyDescent="0.2">
      <c r="B657" s="54"/>
      <c r="C657" s="54"/>
      <c r="D657" s="54"/>
      <c r="E657" s="54"/>
      <c r="F657" s="54"/>
      <c r="G657" s="54"/>
      <c r="H657" s="54"/>
      <c r="I657" s="54"/>
      <c r="J657" s="54"/>
      <c r="L657" s="54"/>
    </row>
    <row r="658" spans="2:12" x14ac:dyDescent="0.2">
      <c r="B658" s="54"/>
      <c r="C658" s="54"/>
      <c r="D658" s="54"/>
      <c r="E658" s="54"/>
      <c r="F658" s="54"/>
      <c r="G658" s="54"/>
      <c r="H658" s="54"/>
      <c r="I658" s="54"/>
      <c r="J658" s="54"/>
      <c r="L658" s="54"/>
    </row>
    <row r="659" spans="2:12" x14ac:dyDescent="0.2">
      <c r="B659" s="54"/>
      <c r="C659" s="54"/>
      <c r="D659" s="54"/>
      <c r="E659" s="54"/>
      <c r="F659" s="54"/>
      <c r="G659" s="54"/>
      <c r="H659" s="54"/>
      <c r="I659" s="54"/>
      <c r="J659" s="54"/>
      <c r="L659" s="54"/>
    </row>
    <row r="660" spans="2:12" x14ac:dyDescent="0.2">
      <c r="B660" s="54"/>
      <c r="C660" s="54"/>
      <c r="D660" s="54"/>
      <c r="E660" s="54"/>
      <c r="F660" s="54"/>
      <c r="G660" s="54"/>
      <c r="H660" s="54"/>
      <c r="I660" s="54"/>
      <c r="J660" s="54"/>
      <c r="L660" s="54"/>
    </row>
    <row r="661" spans="2:12" x14ac:dyDescent="0.2">
      <c r="B661" s="54"/>
      <c r="C661" s="54"/>
      <c r="D661" s="54"/>
      <c r="E661" s="54"/>
      <c r="F661" s="54"/>
      <c r="G661" s="54"/>
      <c r="H661" s="54"/>
      <c r="I661" s="54"/>
      <c r="J661" s="54"/>
      <c r="L661" s="54"/>
    </row>
    <row r="662" spans="2:12" x14ac:dyDescent="0.2">
      <c r="B662" s="54"/>
      <c r="C662" s="54"/>
      <c r="D662" s="54"/>
      <c r="E662" s="54"/>
      <c r="F662" s="54"/>
      <c r="G662" s="54"/>
      <c r="H662" s="54"/>
      <c r="I662" s="54"/>
      <c r="J662" s="54"/>
      <c r="L662" s="54"/>
    </row>
    <row r="663" spans="2:12" x14ac:dyDescent="0.2">
      <c r="B663" s="54"/>
      <c r="C663" s="54"/>
      <c r="D663" s="54"/>
      <c r="E663" s="54"/>
      <c r="F663" s="54"/>
      <c r="G663" s="54"/>
      <c r="H663" s="54"/>
      <c r="I663" s="54"/>
      <c r="J663" s="54"/>
      <c r="L663" s="54"/>
    </row>
    <row r="664" spans="2:12" x14ac:dyDescent="0.2">
      <c r="B664" s="54"/>
      <c r="C664" s="54"/>
      <c r="D664" s="54"/>
      <c r="E664" s="54"/>
      <c r="F664" s="54"/>
      <c r="G664" s="54"/>
      <c r="H664" s="54"/>
      <c r="I664" s="54"/>
      <c r="J664" s="54"/>
      <c r="L664" s="54"/>
    </row>
    <row r="665" spans="2:12" x14ac:dyDescent="0.2">
      <c r="B665" s="54"/>
      <c r="C665" s="54"/>
      <c r="D665" s="54"/>
      <c r="E665" s="54"/>
      <c r="F665" s="54"/>
      <c r="G665" s="54"/>
      <c r="H665" s="54"/>
      <c r="I665" s="54"/>
      <c r="J665" s="54"/>
      <c r="L665" s="54"/>
    </row>
    <row r="666" spans="2:12" x14ac:dyDescent="0.2">
      <c r="B666" s="54"/>
      <c r="C666" s="54"/>
      <c r="D666" s="54"/>
      <c r="E666" s="54"/>
      <c r="F666" s="54"/>
      <c r="G666" s="54"/>
      <c r="H666" s="54"/>
      <c r="I666" s="54"/>
      <c r="J666" s="54"/>
      <c r="L666" s="54"/>
    </row>
    <row r="667" spans="2:12" x14ac:dyDescent="0.2">
      <c r="B667" s="54"/>
      <c r="C667" s="54"/>
      <c r="D667" s="54"/>
      <c r="E667" s="54"/>
      <c r="F667" s="54"/>
      <c r="G667" s="54"/>
      <c r="H667" s="54"/>
      <c r="I667" s="54"/>
      <c r="J667" s="54"/>
      <c r="L667" s="54"/>
    </row>
    <row r="668" spans="2:12" x14ac:dyDescent="0.2">
      <c r="B668" s="54"/>
      <c r="C668" s="54"/>
      <c r="D668" s="54"/>
      <c r="E668" s="54"/>
      <c r="F668" s="54"/>
      <c r="G668" s="54"/>
      <c r="H668" s="54"/>
      <c r="I668" s="54"/>
      <c r="J668" s="54"/>
      <c r="L668" s="54"/>
    </row>
    <row r="669" spans="2:12" x14ac:dyDescent="0.2">
      <c r="B669" s="54"/>
      <c r="C669" s="54"/>
      <c r="D669" s="54"/>
      <c r="E669" s="54"/>
      <c r="F669" s="54"/>
      <c r="G669" s="54"/>
      <c r="H669" s="54"/>
      <c r="I669" s="54"/>
      <c r="J669" s="54"/>
      <c r="L669" s="54"/>
    </row>
    <row r="670" spans="2:12" x14ac:dyDescent="0.2">
      <c r="B670" s="54"/>
      <c r="C670" s="54"/>
      <c r="D670" s="54"/>
      <c r="E670" s="54"/>
      <c r="F670" s="54"/>
      <c r="G670" s="54"/>
      <c r="H670" s="54"/>
      <c r="I670" s="54"/>
      <c r="J670" s="54"/>
      <c r="L670" s="54"/>
    </row>
    <row r="671" spans="2:12" x14ac:dyDescent="0.2">
      <c r="B671" s="54"/>
      <c r="C671" s="54"/>
      <c r="D671" s="54"/>
      <c r="E671" s="54"/>
      <c r="F671" s="54"/>
      <c r="G671" s="54"/>
      <c r="H671" s="54"/>
      <c r="I671" s="54"/>
      <c r="J671" s="54"/>
      <c r="L671" s="54"/>
    </row>
    <row r="672" spans="2:12" x14ac:dyDescent="0.2">
      <c r="B672" s="54"/>
      <c r="C672" s="54"/>
      <c r="D672" s="54"/>
      <c r="E672" s="54"/>
      <c r="F672" s="54"/>
      <c r="G672" s="54"/>
      <c r="H672" s="54"/>
      <c r="I672" s="54"/>
      <c r="J672" s="54"/>
      <c r="L672" s="54"/>
    </row>
    <row r="673" spans="2:12" x14ac:dyDescent="0.2">
      <c r="B673" s="54"/>
      <c r="C673" s="54"/>
      <c r="D673" s="54"/>
      <c r="E673" s="54"/>
      <c r="F673" s="54"/>
      <c r="G673" s="54"/>
      <c r="H673" s="54"/>
      <c r="I673" s="54"/>
      <c r="J673" s="54"/>
      <c r="L673" s="54"/>
    </row>
    <row r="674" spans="2:12" x14ac:dyDescent="0.2">
      <c r="B674" s="54"/>
      <c r="C674" s="54"/>
      <c r="D674" s="54"/>
      <c r="E674" s="54"/>
      <c r="F674" s="54"/>
      <c r="G674" s="54"/>
      <c r="H674" s="54"/>
      <c r="I674" s="54"/>
      <c r="J674" s="54"/>
      <c r="L674" s="54"/>
    </row>
    <row r="675" spans="2:12" x14ac:dyDescent="0.2">
      <c r="B675" s="54"/>
      <c r="C675" s="54"/>
      <c r="D675" s="54"/>
      <c r="E675" s="54"/>
      <c r="F675" s="54"/>
      <c r="G675" s="54"/>
      <c r="H675" s="54"/>
      <c r="I675" s="54"/>
      <c r="J675" s="54"/>
      <c r="L675" s="54"/>
    </row>
    <row r="676" spans="2:12" x14ac:dyDescent="0.2">
      <c r="B676" s="54"/>
      <c r="C676" s="54"/>
      <c r="D676" s="54"/>
      <c r="E676" s="54"/>
      <c r="F676" s="54"/>
      <c r="G676" s="54"/>
      <c r="H676" s="54"/>
      <c r="I676" s="54"/>
      <c r="J676" s="54"/>
      <c r="L676" s="54"/>
    </row>
    <row r="677" spans="2:12" x14ac:dyDescent="0.2">
      <c r="B677" s="54"/>
      <c r="C677" s="54"/>
      <c r="D677" s="54"/>
      <c r="E677" s="54"/>
      <c r="F677" s="54"/>
      <c r="G677" s="54"/>
      <c r="H677" s="54"/>
      <c r="I677" s="54"/>
      <c r="J677" s="54"/>
      <c r="L677" s="54"/>
    </row>
    <row r="678" spans="2:12" x14ac:dyDescent="0.2">
      <c r="B678" s="54"/>
      <c r="C678" s="54"/>
      <c r="D678" s="54"/>
      <c r="E678" s="54"/>
      <c r="F678" s="54"/>
      <c r="G678" s="54"/>
      <c r="H678" s="54"/>
      <c r="I678" s="54"/>
      <c r="J678" s="54"/>
      <c r="L678" s="54"/>
    </row>
    <row r="679" spans="2:12" x14ac:dyDescent="0.2">
      <c r="B679" s="54"/>
      <c r="C679" s="54"/>
      <c r="D679" s="54"/>
      <c r="E679" s="54"/>
      <c r="F679" s="54"/>
      <c r="G679" s="54"/>
      <c r="H679" s="54"/>
      <c r="I679" s="54"/>
      <c r="J679" s="54"/>
      <c r="L679" s="54"/>
    </row>
    <row r="680" spans="2:12" x14ac:dyDescent="0.2">
      <c r="B680" s="54"/>
      <c r="C680" s="54"/>
      <c r="D680" s="54"/>
      <c r="E680" s="54"/>
      <c r="F680" s="54"/>
      <c r="G680" s="54"/>
      <c r="H680" s="54"/>
      <c r="I680" s="54"/>
      <c r="J680" s="54"/>
      <c r="L680" s="54"/>
    </row>
    <row r="681" spans="2:12" x14ac:dyDescent="0.2">
      <c r="B681" s="54"/>
      <c r="C681" s="54"/>
      <c r="D681" s="54"/>
      <c r="E681" s="54"/>
      <c r="F681" s="54"/>
      <c r="G681" s="54"/>
      <c r="H681" s="54"/>
      <c r="I681" s="54"/>
      <c r="J681" s="54"/>
      <c r="L681" s="54"/>
    </row>
    <row r="682" spans="2:12" x14ac:dyDescent="0.2">
      <c r="B682" s="54"/>
      <c r="C682" s="54"/>
      <c r="D682" s="54"/>
      <c r="E682" s="54"/>
      <c r="F682" s="54"/>
      <c r="G682" s="54"/>
      <c r="H682" s="54"/>
      <c r="I682" s="54"/>
      <c r="J682" s="54"/>
      <c r="L682" s="54"/>
    </row>
    <row r="683" spans="2:12" x14ac:dyDescent="0.2">
      <c r="B683" s="54"/>
      <c r="C683" s="54"/>
      <c r="D683" s="54"/>
      <c r="E683" s="54"/>
      <c r="F683" s="54"/>
      <c r="G683" s="54"/>
      <c r="H683" s="54"/>
      <c r="I683" s="54"/>
      <c r="J683" s="54"/>
      <c r="L683" s="54"/>
    </row>
    <row r="684" spans="2:12" x14ac:dyDescent="0.2">
      <c r="B684" s="54"/>
      <c r="C684" s="54"/>
      <c r="D684" s="54"/>
      <c r="E684" s="54"/>
      <c r="F684" s="54"/>
      <c r="G684" s="54"/>
      <c r="H684" s="54"/>
      <c r="I684" s="54"/>
      <c r="J684" s="54"/>
      <c r="L684" s="54"/>
    </row>
    <row r="685" spans="2:12" x14ac:dyDescent="0.2">
      <c r="B685" s="54"/>
      <c r="C685" s="54"/>
      <c r="D685" s="54"/>
      <c r="E685" s="54"/>
      <c r="F685" s="54"/>
      <c r="G685" s="54"/>
      <c r="H685" s="54"/>
      <c r="I685" s="54"/>
      <c r="J685" s="54"/>
      <c r="L685" s="54"/>
    </row>
    <row r="686" spans="2:12" x14ac:dyDescent="0.2">
      <c r="B686" s="54"/>
      <c r="C686" s="54"/>
      <c r="D686" s="54"/>
      <c r="E686" s="54"/>
      <c r="F686" s="54"/>
      <c r="G686" s="54"/>
      <c r="H686" s="54"/>
      <c r="I686" s="54"/>
      <c r="J686" s="54"/>
      <c r="L686" s="54"/>
    </row>
    <row r="687" spans="2:12" x14ac:dyDescent="0.2">
      <c r="B687" s="54"/>
      <c r="C687" s="54"/>
      <c r="D687" s="54"/>
      <c r="E687" s="54"/>
      <c r="F687" s="54"/>
      <c r="G687" s="54"/>
      <c r="H687" s="54"/>
      <c r="I687" s="54"/>
      <c r="J687" s="54"/>
      <c r="L687" s="54"/>
    </row>
    <row r="688" spans="2:12" x14ac:dyDescent="0.2">
      <c r="B688" s="54"/>
      <c r="C688" s="54"/>
      <c r="D688" s="54"/>
      <c r="E688" s="54"/>
      <c r="F688" s="54"/>
      <c r="G688" s="54"/>
      <c r="H688" s="54"/>
      <c r="I688" s="54"/>
      <c r="J688" s="54"/>
      <c r="L688" s="54"/>
    </row>
    <row r="689" spans="2:12" x14ac:dyDescent="0.2">
      <c r="B689" s="54"/>
      <c r="C689" s="54"/>
      <c r="D689" s="54"/>
      <c r="E689" s="54"/>
      <c r="F689" s="54"/>
      <c r="G689" s="54"/>
      <c r="H689" s="54"/>
      <c r="I689" s="54"/>
      <c r="J689" s="54"/>
      <c r="L689" s="54"/>
    </row>
    <row r="690" spans="2:12" x14ac:dyDescent="0.2">
      <c r="B690" s="54"/>
      <c r="C690" s="54"/>
      <c r="D690" s="54"/>
      <c r="E690" s="54"/>
      <c r="F690" s="54"/>
      <c r="G690" s="54"/>
      <c r="H690" s="54"/>
      <c r="I690" s="54"/>
      <c r="J690" s="54"/>
      <c r="L690" s="54"/>
    </row>
    <row r="691" spans="2:12" x14ac:dyDescent="0.2">
      <c r="B691" s="54"/>
      <c r="C691" s="54"/>
      <c r="D691" s="54"/>
      <c r="E691" s="54"/>
      <c r="F691" s="54"/>
      <c r="G691" s="54"/>
      <c r="H691" s="54"/>
      <c r="I691" s="54"/>
      <c r="J691" s="54"/>
      <c r="L691" s="54"/>
    </row>
    <row r="692" spans="2:12" x14ac:dyDescent="0.2">
      <c r="B692" s="54"/>
      <c r="C692" s="54"/>
      <c r="D692" s="54"/>
      <c r="E692" s="54"/>
      <c r="F692" s="54"/>
      <c r="G692" s="54"/>
      <c r="H692" s="54"/>
      <c r="I692" s="54"/>
      <c r="J692" s="54"/>
      <c r="L692" s="54"/>
    </row>
    <row r="693" spans="2:12" x14ac:dyDescent="0.2">
      <c r="B693" s="54"/>
      <c r="C693" s="54"/>
      <c r="D693" s="54"/>
      <c r="E693" s="54"/>
      <c r="F693" s="54"/>
      <c r="G693" s="54"/>
      <c r="H693" s="54"/>
      <c r="I693" s="54"/>
      <c r="J693" s="54"/>
      <c r="L693" s="54"/>
    </row>
    <row r="694" spans="2:12" x14ac:dyDescent="0.2">
      <c r="B694" s="54"/>
      <c r="C694" s="54"/>
      <c r="D694" s="54"/>
      <c r="E694" s="54"/>
      <c r="F694" s="54"/>
      <c r="G694" s="54"/>
      <c r="H694" s="54"/>
      <c r="I694" s="54"/>
      <c r="J694" s="54"/>
      <c r="L694" s="54"/>
    </row>
    <row r="695" spans="2:12" x14ac:dyDescent="0.2">
      <c r="B695" s="54"/>
      <c r="C695" s="54"/>
      <c r="D695" s="54"/>
      <c r="E695" s="54"/>
      <c r="F695" s="54"/>
      <c r="G695" s="54"/>
      <c r="H695" s="54"/>
      <c r="I695" s="54"/>
      <c r="J695" s="54"/>
      <c r="L695" s="54"/>
    </row>
    <row r="696" spans="2:12" x14ac:dyDescent="0.2">
      <c r="B696" s="54"/>
      <c r="C696" s="54"/>
      <c r="D696" s="54"/>
      <c r="E696" s="54"/>
      <c r="F696" s="54"/>
      <c r="G696" s="54"/>
      <c r="H696" s="54"/>
      <c r="I696" s="54"/>
      <c r="J696" s="54"/>
      <c r="L696" s="54"/>
    </row>
  </sheetData>
  <phoneticPr fontId="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78" workbookViewId="0">
      <selection activeCell="M53" sqref="M53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1" customFormat="1" ht="14.25" x14ac:dyDescent="0.2">
      <c r="A1" s="53" t="s">
        <v>126</v>
      </c>
    </row>
    <row r="2" spans="1:9" s="62" customFormat="1" ht="12.75" customHeight="1" x14ac:dyDescent="0.2">
      <c r="A2" s="30" t="s">
        <v>361</v>
      </c>
      <c r="B2" s="61"/>
      <c r="C2" s="61"/>
      <c r="D2" s="61"/>
      <c r="E2" s="61"/>
      <c r="F2" s="61"/>
      <c r="G2" s="61"/>
      <c r="H2" s="61" t="s">
        <v>265</v>
      </c>
    </row>
    <row r="3" spans="1:9" s="54" customFormat="1" x14ac:dyDescent="0.2">
      <c r="A3" s="63"/>
      <c r="B3" s="93" t="s">
        <v>175</v>
      </c>
      <c r="C3" s="94" t="s">
        <v>176</v>
      </c>
      <c r="D3" s="93" t="s">
        <v>177</v>
      </c>
      <c r="E3" s="93" t="s">
        <v>178</v>
      </c>
      <c r="F3" s="93" t="s">
        <v>179</v>
      </c>
      <c r="G3" s="93" t="s">
        <v>180</v>
      </c>
      <c r="H3" s="93" t="s">
        <v>181</v>
      </c>
    </row>
    <row r="4" spans="1:9" s="51" customFormat="1" x14ac:dyDescent="0.2">
      <c r="A4" s="31" t="s">
        <v>6</v>
      </c>
      <c r="B4" s="32">
        <v>24811</v>
      </c>
      <c r="C4" s="33">
        <v>3460</v>
      </c>
      <c r="D4" s="34">
        <v>180</v>
      </c>
      <c r="E4" s="32">
        <v>422</v>
      </c>
      <c r="F4" s="32">
        <v>2373</v>
      </c>
      <c r="G4" s="33">
        <v>17673</v>
      </c>
      <c r="H4" s="34">
        <v>179</v>
      </c>
      <c r="I4" s="50"/>
    </row>
    <row r="5" spans="1:9" s="51" customFormat="1" x14ac:dyDescent="0.2">
      <c r="A5" s="35" t="s">
        <v>7</v>
      </c>
      <c r="B5" s="36">
        <v>938</v>
      </c>
      <c r="C5" s="37">
        <v>155</v>
      </c>
      <c r="D5" s="37">
        <v>2</v>
      </c>
      <c r="E5" s="36">
        <v>1</v>
      </c>
      <c r="F5" s="36">
        <v>13</v>
      </c>
      <c r="G5" s="37">
        <v>431</v>
      </c>
      <c r="H5" s="37">
        <v>29</v>
      </c>
    </row>
    <row r="6" spans="1:9" s="51" customFormat="1" x14ac:dyDescent="0.2">
      <c r="A6" s="26" t="s">
        <v>8</v>
      </c>
      <c r="B6" s="38">
        <v>58</v>
      </c>
      <c r="C6" s="39">
        <v>16</v>
      </c>
      <c r="D6" s="39">
        <v>0</v>
      </c>
      <c r="E6" s="38">
        <v>0</v>
      </c>
      <c r="F6" s="38">
        <v>0</v>
      </c>
      <c r="G6" s="39">
        <v>19</v>
      </c>
      <c r="H6" s="39">
        <v>0</v>
      </c>
    </row>
    <row r="7" spans="1:9" s="51" customFormat="1" x14ac:dyDescent="0.2">
      <c r="A7" s="26" t="s">
        <v>9</v>
      </c>
      <c r="B7" s="38">
        <v>180</v>
      </c>
      <c r="C7" s="39">
        <v>31</v>
      </c>
      <c r="D7" s="39">
        <v>1</v>
      </c>
      <c r="E7" s="38">
        <v>0</v>
      </c>
      <c r="F7" s="38">
        <v>2</v>
      </c>
      <c r="G7" s="39">
        <v>69</v>
      </c>
      <c r="H7" s="39">
        <v>4</v>
      </c>
    </row>
    <row r="8" spans="1:9" s="51" customFormat="1" x14ac:dyDescent="0.2">
      <c r="A8" s="26" t="s">
        <v>10</v>
      </c>
      <c r="B8" s="38">
        <v>67</v>
      </c>
      <c r="C8" s="39">
        <v>13</v>
      </c>
      <c r="D8" s="39">
        <v>1</v>
      </c>
      <c r="E8" s="38">
        <v>0</v>
      </c>
      <c r="F8" s="38">
        <v>2</v>
      </c>
      <c r="G8" s="39">
        <v>21</v>
      </c>
      <c r="H8" s="39">
        <v>2</v>
      </c>
    </row>
    <row r="9" spans="1:9" s="51" customFormat="1" x14ac:dyDescent="0.2">
      <c r="A9" s="26" t="s">
        <v>11</v>
      </c>
      <c r="B9" s="38">
        <v>85</v>
      </c>
      <c r="C9" s="39">
        <v>10</v>
      </c>
      <c r="D9" s="39">
        <v>0</v>
      </c>
      <c r="E9" s="38">
        <v>0</v>
      </c>
      <c r="F9" s="38">
        <v>0</v>
      </c>
      <c r="G9" s="39">
        <v>34</v>
      </c>
      <c r="H9" s="39">
        <v>4</v>
      </c>
    </row>
    <row r="10" spans="1:9" s="51" customFormat="1" x14ac:dyDescent="0.2">
      <c r="A10" s="26" t="s">
        <v>12</v>
      </c>
      <c r="B10" s="38">
        <v>108</v>
      </c>
      <c r="C10" s="39">
        <v>19</v>
      </c>
      <c r="D10" s="39">
        <v>0</v>
      </c>
      <c r="E10" s="38">
        <v>0</v>
      </c>
      <c r="F10" s="38">
        <v>0</v>
      </c>
      <c r="G10" s="39">
        <v>81</v>
      </c>
      <c r="H10" s="39">
        <v>10</v>
      </c>
    </row>
    <row r="11" spans="1:9" s="51" customFormat="1" x14ac:dyDescent="0.2">
      <c r="A11" s="26" t="s">
        <v>13</v>
      </c>
      <c r="B11" s="38">
        <v>174</v>
      </c>
      <c r="C11" s="39">
        <v>28</v>
      </c>
      <c r="D11" s="39">
        <v>0</v>
      </c>
      <c r="E11" s="38">
        <v>0</v>
      </c>
      <c r="F11" s="38">
        <v>4</v>
      </c>
      <c r="G11" s="39">
        <v>138</v>
      </c>
      <c r="H11" s="39">
        <v>3</v>
      </c>
    </row>
    <row r="12" spans="1:9" s="51" customFormat="1" x14ac:dyDescent="0.2">
      <c r="A12" s="26" t="s">
        <v>14</v>
      </c>
      <c r="B12" s="38">
        <v>99</v>
      </c>
      <c r="C12" s="39">
        <v>18</v>
      </c>
      <c r="D12" s="39">
        <v>0</v>
      </c>
      <c r="E12" s="38">
        <v>0</v>
      </c>
      <c r="F12" s="38">
        <v>3</v>
      </c>
      <c r="G12" s="39">
        <v>30</v>
      </c>
      <c r="H12" s="39">
        <v>2</v>
      </c>
    </row>
    <row r="13" spans="1:9" s="51" customFormat="1" x14ac:dyDescent="0.2">
      <c r="A13" s="26" t="s">
        <v>15</v>
      </c>
      <c r="B13" s="38">
        <v>167</v>
      </c>
      <c r="C13" s="39">
        <v>20</v>
      </c>
      <c r="D13" s="39">
        <v>0</v>
      </c>
      <c r="E13" s="38">
        <v>1</v>
      </c>
      <c r="F13" s="38">
        <v>2</v>
      </c>
      <c r="G13" s="39">
        <v>39</v>
      </c>
      <c r="H13" s="39">
        <v>4</v>
      </c>
    </row>
    <row r="14" spans="1:9" s="51" customFormat="1" x14ac:dyDescent="0.2">
      <c r="A14" s="40" t="s">
        <v>16</v>
      </c>
      <c r="B14" s="36">
        <v>2856</v>
      </c>
      <c r="C14" s="41">
        <v>265</v>
      </c>
      <c r="D14" s="41">
        <v>9</v>
      </c>
      <c r="E14" s="36">
        <v>11</v>
      </c>
      <c r="F14" s="36">
        <v>117</v>
      </c>
      <c r="G14" s="41">
        <v>1303</v>
      </c>
      <c r="H14" s="41">
        <v>19</v>
      </c>
    </row>
    <row r="15" spans="1:9" s="51" customFormat="1" x14ac:dyDescent="0.2">
      <c r="A15" s="26" t="s">
        <v>17</v>
      </c>
      <c r="B15" s="38">
        <v>954</v>
      </c>
      <c r="C15" s="39">
        <v>53</v>
      </c>
      <c r="D15" s="39">
        <v>1</v>
      </c>
      <c r="E15" s="38">
        <v>5</v>
      </c>
      <c r="F15" s="38">
        <v>18</v>
      </c>
      <c r="G15" s="39">
        <v>400</v>
      </c>
      <c r="H15" s="39">
        <v>3</v>
      </c>
    </row>
    <row r="16" spans="1:9" s="51" customFormat="1" x14ac:dyDescent="0.2">
      <c r="A16" s="26" t="s">
        <v>18</v>
      </c>
      <c r="B16" s="38">
        <v>747</v>
      </c>
      <c r="C16" s="39">
        <v>45</v>
      </c>
      <c r="D16" s="39">
        <v>1</v>
      </c>
      <c r="E16" s="38">
        <v>0</v>
      </c>
      <c r="F16" s="38">
        <v>18</v>
      </c>
      <c r="G16" s="39">
        <v>214</v>
      </c>
      <c r="H16" s="39">
        <v>5</v>
      </c>
    </row>
    <row r="17" spans="1:8" s="51" customFormat="1" x14ac:dyDescent="0.2">
      <c r="A17" s="26" t="s">
        <v>19</v>
      </c>
      <c r="B17" s="38">
        <v>170</v>
      </c>
      <c r="C17" s="39">
        <v>34</v>
      </c>
      <c r="D17" s="39">
        <v>1</v>
      </c>
      <c r="E17" s="38">
        <v>2</v>
      </c>
      <c r="F17" s="38">
        <v>21</v>
      </c>
      <c r="G17" s="39">
        <v>76</v>
      </c>
      <c r="H17" s="39">
        <v>1</v>
      </c>
    </row>
    <row r="18" spans="1:8" s="51" customFormat="1" x14ac:dyDescent="0.2">
      <c r="A18" s="26" t="s">
        <v>20</v>
      </c>
      <c r="B18" s="38">
        <v>245</v>
      </c>
      <c r="C18" s="39">
        <v>22</v>
      </c>
      <c r="D18" s="39">
        <v>2</v>
      </c>
      <c r="E18" s="38">
        <v>0</v>
      </c>
      <c r="F18" s="38">
        <v>23</v>
      </c>
      <c r="G18" s="39">
        <v>106</v>
      </c>
      <c r="H18" s="39">
        <v>2</v>
      </c>
    </row>
    <row r="19" spans="1:8" s="51" customFormat="1" x14ac:dyDescent="0.2">
      <c r="A19" s="26" t="s">
        <v>21</v>
      </c>
      <c r="B19" s="38">
        <v>217</v>
      </c>
      <c r="C19" s="39">
        <v>32</v>
      </c>
      <c r="D19" s="39">
        <v>1</v>
      </c>
      <c r="E19" s="38">
        <v>2</v>
      </c>
      <c r="F19" s="38">
        <v>9</v>
      </c>
      <c r="G19" s="39">
        <v>270</v>
      </c>
      <c r="H19" s="39">
        <v>0</v>
      </c>
    </row>
    <row r="20" spans="1:8" s="51" customFormat="1" x14ac:dyDescent="0.2">
      <c r="A20" s="26" t="s">
        <v>22</v>
      </c>
      <c r="B20" s="38">
        <v>163</v>
      </c>
      <c r="C20" s="39">
        <v>46</v>
      </c>
      <c r="D20" s="39">
        <v>2</v>
      </c>
      <c r="E20" s="38">
        <v>0</v>
      </c>
      <c r="F20" s="38">
        <v>2</v>
      </c>
      <c r="G20" s="39">
        <v>143</v>
      </c>
      <c r="H20" s="39">
        <v>3</v>
      </c>
    </row>
    <row r="21" spans="1:8" s="51" customFormat="1" x14ac:dyDescent="0.2">
      <c r="A21" s="26" t="s">
        <v>23</v>
      </c>
      <c r="B21" s="38">
        <v>360</v>
      </c>
      <c r="C21" s="39">
        <v>33</v>
      </c>
      <c r="D21" s="39">
        <v>1</v>
      </c>
      <c r="E21" s="38">
        <v>2</v>
      </c>
      <c r="F21" s="38">
        <v>26</v>
      </c>
      <c r="G21" s="39">
        <v>94</v>
      </c>
      <c r="H21" s="39">
        <v>5</v>
      </c>
    </row>
    <row r="22" spans="1:8" s="51" customFormat="1" x14ac:dyDescent="0.2">
      <c r="A22" s="40" t="s">
        <v>24</v>
      </c>
      <c r="B22" s="36">
        <v>1870</v>
      </c>
      <c r="C22" s="41">
        <v>252</v>
      </c>
      <c r="D22" s="41">
        <v>16</v>
      </c>
      <c r="E22" s="36">
        <v>15</v>
      </c>
      <c r="F22" s="36">
        <v>150</v>
      </c>
      <c r="G22" s="41">
        <v>1149</v>
      </c>
      <c r="H22" s="41">
        <v>20</v>
      </c>
    </row>
    <row r="23" spans="1:8" s="51" customFormat="1" x14ac:dyDescent="0.2">
      <c r="A23" s="26" t="s">
        <v>25</v>
      </c>
      <c r="B23" s="38">
        <v>126</v>
      </c>
      <c r="C23" s="39">
        <v>12</v>
      </c>
      <c r="D23" s="39">
        <v>2</v>
      </c>
      <c r="E23" s="38">
        <v>2</v>
      </c>
      <c r="F23" s="38">
        <v>26</v>
      </c>
      <c r="G23" s="39">
        <v>71</v>
      </c>
      <c r="H23" s="39">
        <v>0</v>
      </c>
    </row>
    <row r="24" spans="1:8" s="51" customFormat="1" x14ac:dyDescent="0.2">
      <c r="A24" s="26" t="s">
        <v>26</v>
      </c>
      <c r="B24" s="38">
        <v>174</v>
      </c>
      <c r="C24" s="39">
        <v>23</v>
      </c>
      <c r="D24" s="39">
        <v>2</v>
      </c>
      <c r="E24" s="38">
        <v>1</v>
      </c>
      <c r="F24" s="38">
        <v>8</v>
      </c>
      <c r="G24" s="39">
        <v>197</v>
      </c>
      <c r="H24" s="39">
        <v>1</v>
      </c>
    </row>
    <row r="25" spans="1:8" s="51" customFormat="1" x14ac:dyDescent="0.2">
      <c r="A25" s="26" t="s">
        <v>27</v>
      </c>
      <c r="B25" s="38">
        <v>86</v>
      </c>
      <c r="C25" s="39">
        <v>12</v>
      </c>
      <c r="D25" s="39">
        <v>1</v>
      </c>
      <c r="E25" s="38">
        <v>0</v>
      </c>
      <c r="F25" s="38">
        <v>6</v>
      </c>
      <c r="G25" s="39">
        <v>32</v>
      </c>
      <c r="H25" s="39">
        <v>0</v>
      </c>
    </row>
    <row r="26" spans="1:8" s="51" customFormat="1" x14ac:dyDescent="0.2">
      <c r="A26" s="26" t="s">
        <v>28</v>
      </c>
      <c r="B26" s="38">
        <v>279</v>
      </c>
      <c r="C26" s="39">
        <v>39</v>
      </c>
      <c r="D26" s="39">
        <v>0</v>
      </c>
      <c r="E26" s="38">
        <v>0</v>
      </c>
      <c r="F26" s="38">
        <v>11</v>
      </c>
      <c r="G26" s="39">
        <v>125</v>
      </c>
      <c r="H26" s="39">
        <v>1</v>
      </c>
    </row>
    <row r="27" spans="1:8" s="51" customFormat="1" x14ac:dyDescent="0.2">
      <c r="A27" s="26" t="s">
        <v>29</v>
      </c>
      <c r="B27" s="38">
        <v>157</v>
      </c>
      <c r="C27" s="39">
        <v>19</v>
      </c>
      <c r="D27" s="39">
        <v>2</v>
      </c>
      <c r="E27" s="38">
        <v>3</v>
      </c>
      <c r="F27" s="38">
        <v>29</v>
      </c>
      <c r="G27" s="39">
        <v>143</v>
      </c>
      <c r="H27" s="39">
        <v>1</v>
      </c>
    </row>
    <row r="28" spans="1:8" s="51" customFormat="1" x14ac:dyDescent="0.2">
      <c r="A28" s="26" t="s">
        <v>30</v>
      </c>
      <c r="B28" s="38">
        <v>203</v>
      </c>
      <c r="C28" s="39">
        <v>28</v>
      </c>
      <c r="D28" s="39">
        <v>0</v>
      </c>
      <c r="E28" s="38">
        <v>2</v>
      </c>
      <c r="F28" s="38">
        <v>25</v>
      </c>
      <c r="G28" s="39">
        <v>111</v>
      </c>
      <c r="H28" s="39">
        <v>0</v>
      </c>
    </row>
    <row r="29" spans="1:8" s="51" customFormat="1" x14ac:dyDescent="0.2">
      <c r="A29" s="26" t="s">
        <v>31</v>
      </c>
      <c r="B29" s="38">
        <v>413</v>
      </c>
      <c r="C29" s="39">
        <v>93</v>
      </c>
      <c r="D29" s="39">
        <v>5</v>
      </c>
      <c r="E29" s="38">
        <v>6</v>
      </c>
      <c r="F29" s="38">
        <v>28</v>
      </c>
      <c r="G29" s="39">
        <v>285</v>
      </c>
      <c r="H29" s="39">
        <v>11</v>
      </c>
    </row>
    <row r="30" spans="1:8" s="51" customFormat="1" x14ac:dyDescent="0.2">
      <c r="A30" s="26" t="s">
        <v>32</v>
      </c>
      <c r="B30" s="38">
        <v>125</v>
      </c>
      <c r="C30" s="39">
        <v>10</v>
      </c>
      <c r="D30" s="39">
        <v>0</v>
      </c>
      <c r="E30" s="38">
        <v>0</v>
      </c>
      <c r="F30" s="38">
        <v>15</v>
      </c>
      <c r="G30" s="39">
        <v>65</v>
      </c>
      <c r="H30" s="39">
        <v>1</v>
      </c>
    </row>
    <row r="31" spans="1:8" s="51" customFormat="1" x14ac:dyDescent="0.2">
      <c r="A31" s="35" t="s">
        <v>33</v>
      </c>
      <c r="B31" s="38">
        <v>307</v>
      </c>
      <c r="C31" s="37">
        <v>16</v>
      </c>
      <c r="D31" s="37">
        <v>4</v>
      </c>
      <c r="E31" s="38">
        <v>1</v>
      </c>
      <c r="F31" s="38">
        <v>2</v>
      </c>
      <c r="G31" s="37">
        <v>120</v>
      </c>
      <c r="H31" s="37">
        <v>5</v>
      </c>
    </row>
    <row r="32" spans="1:8" s="51" customFormat="1" x14ac:dyDescent="0.2">
      <c r="A32" s="40" t="s">
        <v>34</v>
      </c>
      <c r="B32" s="36">
        <v>6377</v>
      </c>
      <c r="C32" s="41">
        <v>458</v>
      </c>
      <c r="D32" s="41">
        <v>23</v>
      </c>
      <c r="E32" s="36">
        <v>38</v>
      </c>
      <c r="F32" s="36">
        <v>341</v>
      </c>
      <c r="G32" s="41">
        <v>2617</v>
      </c>
      <c r="H32" s="41">
        <v>24</v>
      </c>
    </row>
    <row r="33" spans="1:8" s="51" customFormat="1" x14ac:dyDescent="0.2">
      <c r="A33" s="23" t="s">
        <v>35</v>
      </c>
      <c r="B33" s="42">
        <v>1309</v>
      </c>
      <c r="C33" s="43">
        <v>75</v>
      </c>
      <c r="D33" s="43">
        <v>4</v>
      </c>
      <c r="E33" s="42">
        <v>7</v>
      </c>
      <c r="F33" s="42">
        <v>58</v>
      </c>
      <c r="G33" s="43">
        <v>328</v>
      </c>
      <c r="H33" s="43">
        <v>6</v>
      </c>
    </row>
    <row r="34" spans="1:8" s="51" customFormat="1" x14ac:dyDescent="0.2">
      <c r="A34" s="26" t="s">
        <v>36</v>
      </c>
      <c r="B34" s="38">
        <v>1099</v>
      </c>
      <c r="C34" s="39">
        <v>153</v>
      </c>
      <c r="D34" s="39">
        <v>11</v>
      </c>
      <c r="E34" s="38">
        <v>10</v>
      </c>
      <c r="F34" s="38">
        <v>107</v>
      </c>
      <c r="G34" s="39">
        <v>761</v>
      </c>
      <c r="H34" s="39">
        <v>3</v>
      </c>
    </row>
    <row r="35" spans="1:8" s="51" customFormat="1" ht="12" customHeight="1" x14ac:dyDescent="0.2">
      <c r="A35" s="26" t="s">
        <v>37</v>
      </c>
      <c r="B35" s="38">
        <v>1013</v>
      </c>
      <c r="C35" s="39">
        <v>57</v>
      </c>
      <c r="D35" s="39">
        <v>4</v>
      </c>
      <c r="E35" s="38">
        <v>10</v>
      </c>
      <c r="F35" s="38">
        <v>46</v>
      </c>
      <c r="G35" s="39">
        <v>565</v>
      </c>
      <c r="H35" s="39">
        <v>5</v>
      </c>
    </row>
    <row r="36" spans="1:8" s="51" customFormat="1" ht="12.75" customHeight="1" x14ac:dyDescent="0.2">
      <c r="A36" s="26" t="s">
        <v>38</v>
      </c>
      <c r="B36" s="38">
        <v>1865</v>
      </c>
      <c r="C36" s="39">
        <v>111</v>
      </c>
      <c r="D36" s="39">
        <v>1</v>
      </c>
      <c r="E36" s="38">
        <v>2</v>
      </c>
      <c r="F36" s="38">
        <v>56</v>
      </c>
      <c r="G36" s="39">
        <v>517</v>
      </c>
      <c r="H36" s="39">
        <v>1</v>
      </c>
    </row>
    <row r="37" spans="1:8" s="51" customFormat="1" x14ac:dyDescent="0.2">
      <c r="A37" s="26" t="s">
        <v>39</v>
      </c>
      <c r="B37" s="38">
        <v>583</v>
      </c>
      <c r="C37" s="39">
        <v>16</v>
      </c>
      <c r="D37" s="39">
        <v>0</v>
      </c>
      <c r="E37" s="38">
        <v>4</v>
      </c>
      <c r="F37" s="38">
        <v>9</v>
      </c>
      <c r="G37" s="39">
        <v>161</v>
      </c>
      <c r="H37" s="39">
        <v>2</v>
      </c>
    </row>
    <row r="38" spans="1:8" s="51" customFormat="1" x14ac:dyDescent="0.2">
      <c r="A38" s="26" t="s">
        <v>40</v>
      </c>
      <c r="B38" s="38">
        <v>305</v>
      </c>
      <c r="C38" s="39">
        <v>26</v>
      </c>
      <c r="D38" s="39">
        <v>2</v>
      </c>
      <c r="E38" s="38">
        <v>2</v>
      </c>
      <c r="F38" s="38">
        <v>47</v>
      </c>
      <c r="G38" s="39">
        <v>155</v>
      </c>
      <c r="H38" s="39">
        <v>4</v>
      </c>
    </row>
    <row r="39" spans="1:8" s="51" customFormat="1" x14ac:dyDescent="0.2">
      <c r="A39" s="35" t="s">
        <v>41</v>
      </c>
      <c r="B39" s="44">
        <v>203</v>
      </c>
      <c r="C39" s="37">
        <v>20</v>
      </c>
      <c r="D39" s="37">
        <v>1</v>
      </c>
      <c r="E39" s="44">
        <v>3</v>
      </c>
      <c r="F39" s="44">
        <v>18</v>
      </c>
      <c r="G39" s="37">
        <v>130</v>
      </c>
      <c r="H39" s="37">
        <v>3</v>
      </c>
    </row>
    <row r="40" spans="1:8" s="51" customFormat="1" x14ac:dyDescent="0.2">
      <c r="A40" s="40" t="s">
        <v>42</v>
      </c>
      <c r="B40" s="36">
        <v>2071</v>
      </c>
      <c r="C40" s="41">
        <v>306</v>
      </c>
      <c r="D40" s="41">
        <v>21</v>
      </c>
      <c r="E40" s="36">
        <v>22</v>
      </c>
      <c r="F40" s="36">
        <v>419</v>
      </c>
      <c r="G40" s="41">
        <v>1421</v>
      </c>
      <c r="H40" s="41">
        <v>24</v>
      </c>
    </row>
    <row r="41" spans="1:8" s="51" customFormat="1" x14ac:dyDescent="0.2">
      <c r="A41" s="23" t="s">
        <v>43</v>
      </c>
      <c r="B41" s="42">
        <v>186</v>
      </c>
      <c r="C41" s="43">
        <v>25</v>
      </c>
      <c r="D41" s="43">
        <v>0</v>
      </c>
      <c r="E41" s="42">
        <v>0</v>
      </c>
      <c r="F41" s="42">
        <v>28</v>
      </c>
      <c r="G41" s="43">
        <v>63</v>
      </c>
      <c r="H41" s="43">
        <v>0</v>
      </c>
    </row>
    <row r="42" spans="1:8" s="51" customFormat="1" x14ac:dyDescent="0.2">
      <c r="A42" s="26" t="s">
        <v>44</v>
      </c>
      <c r="B42" s="38">
        <v>297</v>
      </c>
      <c r="C42" s="39">
        <v>39</v>
      </c>
      <c r="D42" s="39">
        <v>1</v>
      </c>
      <c r="E42" s="38">
        <v>3</v>
      </c>
      <c r="F42" s="38">
        <v>97</v>
      </c>
      <c r="G42" s="39">
        <v>206</v>
      </c>
      <c r="H42" s="39">
        <v>1</v>
      </c>
    </row>
    <row r="43" spans="1:8" s="51" customFormat="1" x14ac:dyDescent="0.2">
      <c r="A43" s="26" t="s">
        <v>45</v>
      </c>
      <c r="B43" s="38">
        <v>142</v>
      </c>
      <c r="C43" s="39">
        <v>16</v>
      </c>
      <c r="D43" s="39">
        <v>2</v>
      </c>
      <c r="E43" s="38">
        <v>0</v>
      </c>
      <c r="F43" s="38">
        <v>25</v>
      </c>
      <c r="G43" s="39">
        <v>39</v>
      </c>
      <c r="H43" s="39">
        <v>1</v>
      </c>
    </row>
    <row r="44" spans="1:8" s="51" customFormat="1" x14ac:dyDescent="0.2">
      <c r="A44" s="26" t="s">
        <v>46</v>
      </c>
      <c r="B44" s="38">
        <v>120</v>
      </c>
      <c r="C44" s="39">
        <v>21</v>
      </c>
      <c r="D44" s="39">
        <v>2</v>
      </c>
      <c r="E44" s="38">
        <v>1</v>
      </c>
      <c r="F44" s="38">
        <v>12</v>
      </c>
      <c r="G44" s="39">
        <v>77</v>
      </c>
      <c r="H44" s="39">
        <v>0</v>
      </c>
    </row>
    <row r="45" spans="1:8" s="51" customFormat="1" x14ac:dyDescent="0.2">
      <c r="A45" s="26" t="s">
        <v>47</v>
      </c>
      <c r="B45" s="38">
        <v>194</v>
      </c>
      <c r="C45" s="39">
        <v>24</v>
      </c>
      <c r="D45" s="39">
        <v>2</v>
      </c>
      <c r="E45" s="38">
        <v>7</v>
      </c>
      <c r="F45" s="38">
        <v>43</v>
      </c>
      <c r="G45" s="39">
        <v>187</v>
      </c>
      <c r="H45" s="39">
        <v>1</v>
      </c>
    </row>
    <row r="46" spans="1:8" s="51" customFormat="1" x14ac:dyDescent="0.2">
      <c r="A46" s="26" t="s">
        <v>48</v>
      </c>
      <c r="B46" s="38">
        <v>268</v>
      </c>
      <c r="C46" s="39">
        <v>25</v>
      </c>
      <c r="D46" s="39">
        <v>2</v>
      </c>
      <c r="E46" s="38">
        <v>1</v>
      </c>
      <c r="F46" s="38">
        <v>47</v>
      </c>
      <c r="G46" s="39">
        <v>232</v>
      </c>
      <c r="H46" s="39">
        <v>8</v>
      </c>
    </row>
    <row r="47" spans="1:8" s="51" customFormat="1" x14ac:dyDescent="0.2">
      <c r="A47" s="26" t="s">
        <v>49</v>
      </c>
      <c r="B47" s="38">
        <v>111</v>
      </c>
      <c r="C47" s="39">
        <v>33</v>
      </c>
      <c r="D47" s="39">
        <v>0</v>
      </c>
      <c r="E47" s="38">
        <v>6</v>
      </c>
      <c r="F47" s="38">
        <v>33</v>
      </c>
      <c r="G47" s="39">
        <v>65</v>
      </c>
      <c r="H47" s="39">
        <v>4</v>
      </c>
    </row>
    <row r="48" spans="1:8" s="51" customFormat="1" x14ac:dyDescent="0.2">
      <c r="A48" s="26" t="s">
        <v>50</v>
      </c>
      <c r="B48" s="38">
        <v>214</v>
      </c>
      <c r="C48" s="39">
        <v>26</v>
      </c>
      <c r="D48" s="39">
        <v>6</v>
      </c>
      <c r="E48" s="38">
        <v>2</v>
      </c>
      <c r="F48" s="38">
        <v>46</v>
      </c>
      <c r="G48" s="39">
        <v>242</v>
      </c>
      <c r="H48" s="39">
        <v>2</v>
      </c>
    </row>
    <row r="49" spans="1:8" s="51" customFormat="1" x14ac:dyDescent="0.2">
      <c r="A49" s="26" t="s">
        <v>51</v>
      </c>
      <c r="B49" s="38">
        <v>80</v>
      </c>
      <c r="C49" s="39">
        <v>10</v>
      </c>
      <c r="D49" s="39">
        <v>1</v>
      </c>
      <c r="E49" s="38">
        <v>0</v>
      </c>
      <c r="F49" s="38">
        <v>16</v>
      </c>
      <c r="G49" s="39">
        <v>66</v>
      </c>
      <c r="H49" s="39">
        <v>0</v>
      </c>
    </row>
    <row r="50" spans="1:8" s="51" customFormat="1" ht="12" customHeight="1" x14ac:dyDescent="0.2">
      <c r="A50" s="26" t="s">
        <v>52</v>
      </c>
      <c r="B50" s="38">
        <v>44</v>
      </c>
      <c r="C50" s="38">
        <v>13</v>
      </c>
      <c r="D50" s="38">
        <v>1</v>
      </c>
      <c r="E50" s="38">
        <v>2</v>
      </c>
      <c r="F50" s="38">
        <v>19</v>
      </c>
      <c r="G50" s="38">
        <v>35</v>
      </c>
      <c r="H50" s="38">
        <v>3</v>
      </c>
    </row>
    <row r="51" spans="1:8" s="51" customFormat="1" x14ac:dyDescent="0.2">
      <c r="A51" s="35" t="s">
        <v>53</v>
      </c>
      <c r="B51" s="44">
        <v>415</v>
      </c>
      <c r="C51" s="44">
        <v>74</v>
      </c>
      <c r="D51" s="44">
        <v>4</v>
      </c>
      <c r="E51" s="44">
        <v>0</v>
      </c>
      <c r="F51" s="44">
        <v>53</v>
      </c>
      <c r="G51" s="44">
        <v>209</v>
      </c>
      <c r="H51" s="44">
        <v>4</v>
      </c>
    </row>
    <row r="52" spans="1:8" s="51" customFormat="1" x14ac:dyDescent="0.2">
      <c r="A52" s="69"/>
      <c r="B52" s="45"/>
      <c r="C52" s="45"/>
      <c r="D52" s="45"/>
      <c r="E52" s="45"/>
      <c r="F52" s="45"/>
      <c r="G52" s="45"/>
      <c r="H52" s="45"/>
    </row>
    <row r="53" spans="1:8" s="51" customFormat="1" x14ac:dyDescent="0.2">
      <c r="A53" s="69"/>
      <c r="B53" s="45"/>
      <c r="C53" s="45"/>
      <c r="D53" s="45"/>
      <c r="E53" s="45"/>
      <c r="F53" s="45"/>
      <c r="G53" s="45"/>
      <c r="H53" s="45"/>
    </row>
    <row r="54" spans="1:8" s="51" customFormat="1" x14ac:dyDescent="0.2">
      <c r="A54" s="69"/>
      <c r="B54" s="45"/>
      <c r="C54" s="45"/>
      <c r="D54" s="45"/>
      <c r="E54" s="45"/>
      <c r="F54" s="45"/>
      <c r="G54" s="45"/>
      <c r="H54" s="45"/>
    </row>
    <row r="55" spans="1:8" s="51" customFormat="1" x14ac:dyDescent="0.2">
      <c r="A55" s="69"/>
      <c r="B55" s="45"/>
      <c r="C55" s="45"/>
      <c r="D55" s="45"/>
      <c r="E55" s="45"/>
      <c r="F55" s="45"/>
      <c r="G55" s="45"/>
      <c r="H55" s="45"/>
    </row>
    <row r="56" spans="1:8" s="51" customFormat="1" x14ac:dyDescent="0.2">
      <c r="A56" s="243"/>
      <c r="B56" s="232"/>
      <c r="C56" s="232"/>
      <c r="D56" s="232"/>
      <c r="E56" s="232"/>
      <c r="F56" s="232"/>
      <c r="G56" s="232"/>
      <c r="H56" s="129">
        <v>14</v>
      </c>
    </row>
    <row r="57" spans="1:8" s="62" customFormat="1" ht="12.75" customHeight="1" x14ac:dyDescent="0.2">
      <c r="A57" s="217"/>
      <c r="B57" s="239"/>
      <c r="C57" s="239"/>
      <c r="D57" s="239"/>
      <c r="E57" s="239"/>
      <c r="F57" s="239" t="s">
        <v>365</v>
      </c>
      <c r="G57" s="239"/>
      <c r="H57" s="240"/>
    </row>
    <row r="58" spans="1:8" s="54" customFormat="1" x14ac:dyDescent="0.2">
      <c r="A58" s="63"/>
      <c r="B58" s="93" t="s">
        <v>175</v>
      </c>
      <c r="C58" s="94" t="s">
        <v>176</v>
      </c>
      <c r="D58" s="93" t="s">
        <v>177</v>
      </c>
      <c r="E58" s="93" t="s">
        <v>178</v>
      </c>
      <c r="F58" s="93" t="s">
        <v>179</v>
      </c>
      <c r="G58" s="93" t="s">
        <v>180</v>
      </c>
      <c r="H58" s="93" t="s">
        <v>181</v>
      </c>
    </row>
    <row r="59" spans="1:8" s="62" customFormat="1" ht="12.75" customHeight="1" x14ac:dyDescent="0.2">
      <c r="A59" s="40" t="s">
        <v>54</v>
      </c>
      <c r="B59" s="36">
        <v>3458</v>
      </c>
      <c r="C59" s="46">
        <v>581</v>
      </c>
      <c r="D59" s="46">
        <v>47</v>
      </c>
      <c r="E59" s="46">
        <v>69</v>
      </c>
      <c r="F59" s="40">
        <v>321</v>
      </c>
      <c r="G59" s="36">
        <v>2957</v>
      </c>
      <c r="H59" s="46">
        <v>18</v>
      </c>
    </row>
    <row r="60" spans="1:8" s="54" customFormat="1" x14ac:dyDescent="0.2">
      <c r="A60" s="26" t="s">
        <v>55</v>
      </c>
      <c r="B60" s="38">
        <v>249</v>
      </c>
      <c r="C60" s="47">
        <v>28</v>
      </c>
      <c r="D60" s="47">
        <v>1</v>
      </c>
      <c r="E60" s="47">
        <v>2</v>
      </c>
      <c r="F60" s="26">
        <v>17</v>
      </c>
      <c r="G60" s="38">
        <v>241</v>
      </c>
      <c r="H60" s="47">
        <v>7</v>
      </c>
    </row>
    <row r="61" spans="1:8" s="54" customFormat="1" x14ac:dyDescent="0.2">
      <c r="A61" s="26" t="s">
        <v>56</v>
      </c>
      <c r="B61" s="38">
        <v>92</v>
      </c>
      <c r="C61" s="47">
        <v>21</v>
      </c>
      <c r="D61" s="47">
        <v>0</v>
      </c>
      <c r="E61" s="47">
        <v>1</v>
      </c>
      <c r="F61" s="26">
        <v>1</v>
      </c>
      <c r="G61" s="38">
        <v>55</v>
      </c>
      <c r="H61" s="47">
        <v>0</v>
      </c>
    </row>
    <row r="62" spans="1:8" s="51" customFormat="1" x14ac:dyDescent="0.2">
      <c r="A62" s="26" t="s">
        <v>57</v>
      </c>
      <c r="B62" s="38">
        <v>267</v>
      </c>
      <c r="C62" s="47">
        <v>36</v>
      </c>
      <c r="D62" s="47">
        <v>5</v>
      </c>
      <c r="E62" s="47">
        <v>4</v>
      </c>
      <c r="F62" s="26">
        <v>9</v>
      </c>
      <c r="G62" s="38">
        <v>471</v>
      </c>
      <c r="H62" s="47">
        <v>0</v>
      </c>
    </row>
    <row r="63" spans="1:8" s="51" customFormat="1" x14ac:dyDescent="0.2">
      <c r="A63" s="26" t="s">
        <v>58</v>
      </c>
      <c r="B63" s="38">
        <v>200</v>
      </c>
      <c r="C63" s="47">
        <v>34</v>
      </c>
      <c r="D63" s="47">
        <v>4</v>
      </c>
      <c r="E63" s="47">
        <v>3</v>
      </c>
      <c r="F63" s="26">
        <v>7</v>
      </c>
      <c r="G63" s="38">
        <v>122</v>
      </c>
      <c r="H63" s="47">
        <v>0</v>
      </c>
    </row>
    <row r="64" spans="1:8" s="51" customFormat="1" x14ac:dyDescent="0.2">
      <c r="A64" s="26" t="s">
        <v>59</v>
      </c>
      <c r="B64" s="38">
        <v>157</v>
      </c>
      <c r="C64" s="47">
        <v>29</v>
      </c>
      <c r="D64" s="47">
        <v>2</v>
      </c>
      <c r="E64" s="47">
        <v>4</v>
      </c>
      <c r="F64" s="26">
        <v>14</v>
      </c>
      <c r="G64" s="38">
        <v>222</v>
      </c>
      <c r="H64" s="47">
        <v>2</v>
      </c>
    </row>
    <row r="65" spans="1:8" s="51" customFormat="1" x14ac:dyDescent="0.2">
      <c r="A65" s="26" t="s">
        <v>60</v>
      </c>
      <c r="B65" s="38">
        <v>537</v>
      </c>
      <c r="C65" s="47">
        <v>84</v>
      </c>
      <c r="D65" s="47">
        <v>6</v>
      </c>
      <c r="E65" s="47">
        <v>14</v>
      </c>
      <c r="F65" s="26">
        <v>77</v>
      </c>
      <c r="G65" s="38">
        <v>326</v>
      </c>
      <c r="H65" s="47">
        <v>1</v>
      </c>
    </row>
    <row r="66" spans="1:8" s="51" customFormat="1" x14ac:dyDescent="0.2">
      <c r="A66" s="26" t="s">
        <v>61</v>
      </c>
      <c r="B66" s="38">
        <v>156</v>
      </c>
      <c r="C66" s="47">
        <v>24</v>
      </c>
      <c r="D66" s="47">
        <v>1</v>
      </c>
      <c r="E66" s="47">
        <v>2</v>
      </c>
      <c r="F66" s="26">
        <v>31</v>
      </c>
      <c r="G66" s="38">
        <v>126</v>
      </c>
      <c r="H66" s="47">
        <v>0</v>
      </c>
    </row>
    <row r="67" spans="1:8" s="51" customFormat="1" x14ac:dyDescent="0.2">
      <c r="A67" s="26" t="s">
        <v>62</v>
      </c>
      <c r="B67" s="38">
        <v>344</v>
      </c>
      <c r="C67" s="47">
        <v>41</v>
      </c>
      <c r="D67" s="47">
        <v>2</v>
      </c>
      <c r="E67" s="47">
        <v>15</v>
      </c>
      <c r="F67" s="26">
        <v>16</v>
      </c>
      <c r="G67" s="38">
        <v>398</v>
      </c>
      <c r="H67" s="47">
        <v>1</v>
      </c>
    </row>
    <row r="68" spans="1:8" s="51" customFormat="1" x14ac:dyDescent="0.2">
      <c r="A68" s="26" t="s">
        <v>63</v>
      </c>
      <c r="B68" s="38">
        <v>582</v>
      </c>
      <c r="C68" s="47">
        <v>111</v>
      </c>
      <c r="D68" s="47">
        <v>8</v>
      </c>
      <c r="E68" s="47">
        <v>20</v>
      </c>
      <c r="F68" s="26">
        <v>71</v>
      </c>
      <c r="G68" s="38">
        <v>407</v>
      </c>
      <c r="H68" s="47">
        <v>0</v>
      </c>
    </row>
    <row r="69" spans="1:8" s="51" customFormat="1" x14ac:dyDescent="0.2">
      <c r="A69" s="26" t="s">
        <v>64</v>
      </c>
      <c r="B69" s="38">
        <v>387</v>
      </c>
      <c r="C69" s="47">
        <v>109</v>
      </c>
      <c r="D69" s="47">
        <v>3</v>
      </c>
      <c r="E69" s="47">
        <v>3</v>
      </c>
      <c r="F69" s="26">
        <v>30</v>
      </c>
      <c r="G69" s="38">
        <v>193</v>
      </c>
      <c r="H69" s="47">
        <v>0</v>
      </c>
    </row>
    <row r="70" spans="1:8" s="51" customFormat="1" x14ac:dyDescent="0.2">
      <c r="A70" s="26" t="s">
        <v>65</v>
      </c>
      <c r="B70" s="38">
        <v>211</v>
      </c>
      <c r="C70" s="47">
        <v>23</v>
      </c>
      <c r="D70" s="47">
        <v>5</v>
      </c>
      <c r="E70" s="47">
        <v>1</v>
      </c>
      <c r="F70" s="26">
        <v>16</v>
      </c>
      <c r="G70" s="38">
        <v>234</v>
      </c>
      <c r="H70" s="47">
        <v>6</v>
      </c>
    </row>
    <row r="71" spans="1:8" s="51" customFormat="1" x14ac:dyDescent="0.2">
      <c r="A71" s="26" t="s">
        <v>66</v>
      </c>
      <c r="B71" s="38">
        <v>139</v>
      </c>
      <c r="C71" s="47">
        <v>17</v>
      </c>
      <c r="D71" s="47">
        <v>6</v>
      </c>
      <c r="E71" s="47">
        <v>0</v>
      </c>
      <c r="F71" s="26">
        <v>18</v>
      </c>
      <c r="G71" s="38">
        <v>62</v>
      </c>
      <c r="H71" s="47">
        <v>0</v>
      </c>
    </row>
    <row r="72" spans="1:8" s="51" customFormat="1" x14ac:dyDescent="0.2">
      <c r="A72" s="26" t="s">
        <v>67</v>
      </c>
      <c r="B72" s="38">
        <v>137</v>
      </c>
      <c r="C72" s="47">
        <v>24</v>
      </c>
      <c r="D72" s="47">
        <v>4</v>
      </c>
      <c r="E72" s="47">
        <v>0</v>
      </c>
      <c r="F72" s="26">
        <v>14</v>
      </c>
      <c r="G72" s="38">
        <v>100</v>
      </c>
      <c r="H72" s="47">
        <v>1</v>
      </c>
    </row>
    <row r="73" spans="1:8" s="51" customFormat="1" x14ac:dyDescent="0.2">
      <c r="A73" s="40" t="s">
        <v>68</v>
      </c>
      <c r="B73" s="36">
        <v>3042</v>
      </c>
      <c r="C73" s="46">
        <v>714</v>
      </c>
      <c r="D73" s="46">
        <v>19</v>
      </c>
      <c r="E73" s="46">
        <v>146</v>
      </c>
      <c r="F73" s="40">
        <v>469</v>
      </c>
      <c r="G73" s="36">
        <v>3312</v>
      </c>
      <c r="H73" s="46">
        <v>18</v>
      </c>
    </row>
    <row r="74" spans="1:8" s="51" customFormat="1" x14ac:dyDescent="0.2">
      <c r="A74" s="23" t="s">
        <v>69</v>
      </c>
      <c r="B74" s="42">
        <v>226</v>
      </c>
      <c r="C74" s="48">
        <v>69</v>
      </c>
      <c r="D74" s="47">
        <v>1</v>
      </c>
      <c r="E74" s="47">
        <v>14</v>
      </c>
      <c r="F74" s="23">
        <v>48</v>
      </c>
      <c r="G74" s="42">
        <v>106</v>
      </c>
      <c r="H74" s="48">
        <v>2</v>
      </c>
    </row>
    <row r="75" spans="1:8" s="51" customFormat="1" x14ac:dyDescent="0.2">
      <c r="A75" s="26" t="s">
        <v>70</v>
      </c>
      <c r="B75" s="38">
        <v>173</v>
      </c>
      <c r="C75" s="47">
        <v>58</v>
      </c>
      <c r="D75" s="47">
        <v>2</v>
      </c>
      <c r="E75" s="47">
        <v>6</v>
      </c>
      <c r="F75" s="26">
        <v>31</v>
      </c>
      <c r="G75" s="38">
        <v>215</v>
      </c>
      <c r="H75" s="47">
        <v>1</v>
      </c>
    </row>
    <row r="76" spans="1:8" s="51" customFormat="1" x14ac:dyDescent="0.2">
      <c r="A76" s="26" t="s">
        <v>71</v>
      </c>
      <c r="B76" s="38">
        <v>288</v>
      </c>
      <c r="C76" s="47">
        <v>51</v>
      </c>
      <c r="D76" s="47">
        <v>2</v>
      </c>
      <c r="E76" s="47">
        <v>15</v>
      </c>
      <c r="F76" s="26">
        <v>29</v>
      </c>
      <c r="G76" s="38">
        <v>277</v>
      </c>
      <c r="H76" s="47">
        <v>0</v>
      </c>
    </row>
    <row r="77" spans="1:8" s="51" customFormat="1" x14ac:dyDescent="0.2">
      <c r="A77" s="26" t="s">
        <v>72</v>
      </c>
      <c r="B77" s="38">
        <v>149</v>
      </c>
      <c r="C77" s="47">
        <v>59</v>
      </c>
      <c r="D77" s="47">
        <v>6</v>
      </c>
      <c r="E77" s="47">
        <v>4</v>
      </c>
      <c r="F77" s="26">
        <v>17</v>
      </c>
      <c r="G77" s="38">
        <v>183</v>
      </c>
      <c r="H77" s="47">
        <v>1</v>
      </c>
    </row>
    <row r="78" spans="1:8" s="51" customFormat="1" x14ac:dyDescent="0.2">
      <c r="A78" s="26" t="s">
        <v>73</v>
      </c>
      <c r="B78" s="38">
        <v>56</v>
      </c>
      <c r="C78" s="47">
        <v>18</v>
      </c>
      <c r="D78" s="47">
        <v>1</v>
      </c>
      <c r="E78" s="47">
        <v>1</v>
      </c>
      <c r="F78" s="26">
        <v>6</v>
      </c>
      <c r="G78" s="38">
        <v>137</v>
      </c>
      <c r="H78" s="47">
        <v>0</v>
      </c>
    </row>
    <row r="79" spans="1:8" s="51" customFormat="1" x14ac:dyDescent="0.2">
      <c r="A79" s="26" t="s">
        <v>74</v>
      </c>
      <c r="B79" s="38">
        <v>324</v>
      </c>
      <c r="C79" s="47">
        <v>74</v>
      </c>
      <c r="D79" s="47">
        <v>1</v>
      </c>
      <c r="E79" s="47">
        <v>6</v>
      </c>
      <c r="F79" s="26">
        <v>46</v>
      </c>
      <c r="G79" s="38">
        <v>991</v>
      </c>
      <c r="H79" s="47">
        <v>2</v>
      </c>
    </row>
    <row r="80" spans="1:8" s="51" customFormat="1" x14ac:dyDescent="0.2">
      <c r="A80" s="26" t="s">
        <v>75</v>
      </c>
      <c r="B80" s="38">
        <v>580</v>
      </c>
      <c r="C80" s="47">
        <v>86</v>
      </c>
      <c r="D80" s="47">
        <v>3</v>
      </c>
      <c r="E80" s="47">
        <v>27</v>
      </c>
      <c r="F80" s="26">
        <v>84</v>
      </c>
      <c r="G80" s="38">
        <v>301</v>
      </c>
      <c r="H80" s="47">
        <v>7</v>
      </c>
    </row>
    <row r="81" spans="1:8" s="51" customFormat="1" x14ac:dyDescent="0.2">
      <c r="A81" s="26" t="s">
        <v>76</v>
      </c>
      <c r="B81" s="38">
        <v>333</v>
      </c>
      <c r="C81" s="47">
        <v>57</v>
      </c>
      <c r="D81" s="47">
        <v>2</v>
      </c>
      <c r="E81" s="47">
        <v>13</v>
      </c>
      <c r="F81" s="26">
        <v>32</v>
      </c>
      <c r="G81" s="38">
        <v>84</v>
      </c>
      <c r="H81" s="47">
        <v>0</v>
      </c>
    </row>
    <row r="82" spans="1:8" s="51" customFormat="1" x14ac:dyDescent="0.2">
      <c r="A82" s="26" t="s">
        <v>77</v>
      </c>
      <c r="B82" s="38">
        <v>174</v>
      </c>
      <c r="C82" s="47">
        <v>55</v>
      </c>
      <c r="D82" s="47">
        <v>0</v>
      </c>
      <c r="E82" s="47">
        <v>3</v>
      </c>
      <c r="F82" s="26">
        <v>33</v>
      </c>
      <c r="G82" s="38">
        <v>122</v>
      </c>
      <c r="H82" s="47">
        <v>1</v>
      </c>
    </row>
    <row r="83" spans="1:8" s="51" customFormat="1" x14ac:dyDescent="0.2">
      <c r="A83" s="26" t="s">
        <v>78</v>
      </c>
      <c r="B83" s="38">
        <v>202</v>
      </c>
      <c r="C83" s="47">
        <v>35</v>
      </c>
      <c r="D83" s="47">
        <v>0</v>
      </c>
      <c r="E83" s="47">
        <v>3</v>
      </c>
      <c r="F83" s="26">
        <v>26</v>
      </c>
      <c r="G83" s="38">
        <v>107</v>
      </c>
      <c r="H83" s="47">
        <v>1</v>
      </c>
    </row>
    <row r="84" spans="1:8" s="51" customFormat="1" x14ac:dyDescent="0.2">
      <c r="A84" s="26" t="s">
        <v>79</v>
      </c>
      <c r="B84" s="38">
        <v>76</v>
      </c>
      <c r="C84" s="47">
        <v>24</v>
      </c>
      <c r="D84" s="47">
        <v>1</v>
      </c>
      <c r="E84" s="47">
        <v>0</v>
      </c>
      <c r="F84" s="26">
        <v>16</v>
      </c>
      <c r="G84" s="38">
        <v>141</v>
      </c>
      <c r="H84" s="47">
        <v>0</v>
      </c>
    </row>
    <row r="85" spans="1:8" s="51" customFormat="1" x14ac:dyDescent="0.2">
      <c r="A85" s="26" t="s">
        <v>80</v>
      </c>
      <c r="B85" s="38">
        <v>99</v>
      </c>
      <c r="C85" s="47">
        <v>22</v>
      </c>
      <c r="D85" s="47">
        <v>0</v>
      </c>
      <c r="E85" s="47">
        <v>13</v>
      </c>
      <c r="F85" s="26">
        <v>7</v>
      </c>
      <c r="G85" s="38">
        <v>69</v>
      </c>
      <c r="H85" s="47">
        <v>0</v>
      </c>
    </row>
    <row r="86" spans="1:8" s="51" customFormat="1" x14ac:dyDescent="0.2">
      <c r="A86" s="35" t="s">
        <v>81</v>
      </c>
      <c r="B86" s="38">
        <v>362</v>
      </c>
      <c r="C86" s="49">
        <v>106</v>
      </c>
      <c r="D86" s="49">
        <v>0</v>
      </c>
      <c r="E86" s="49">
        <v>41</v>
      </c>
      <c r="F86" s="35">
        <v>94</v>
      </c>
      <c r="G86" s="38">
        <v>579</v>
      </c>
      <c r="H86" s="49">
        <v>3</v>
      </c>
    </row>
    <row r="87" spans="1:8" s="51" customFormat="1" x14ac:dyDescent="0.2">
      <c r="A87" s="40" t="s">
        <v>82</v>
      </c>
      <c r="B87" s="36">
        <v>4199</v>
      </c>
      <c r="C87" s="46">
        <v>729</v>
      </c>
      <c r="D87" s="46">
        <v>43</v>
      </c>
      <c r="E87" s="46">
        <v>120</v>
      </c>
      <c r="F87" s="40">
        <v>543</v>
      </c>
      <c r="G87" s="36">
        <v>4483</v>
      </c>
      <c r="H87" s="46">
        <v>27</v>
      </c>
    </row>
    <row r="88" spans="1:8" s="51" customFormat="1" x14ac:dyDescent="0.2">
      <c r="A88" s="26" t="s">
        <v>83</v>
      </c>
      <c r="B88" s="38">
        <v>129</v>
      </c>
      <c r="C88" s="47">
        <v>25</v>
      </c>
      <c r="D88" s="47">
        <v>0</v>
      </c>
      <c r="E88" s="47">
        <v>10</v>
      </c>
      <c r="F88" s="26">
        <v>28</v>
      </c>
      <c r="G88" s="38">
        <v>224</v>
      </c>
      <c r="H88" s="47">
        <v>1</v>
      </c>
    </row>
    <row r="89" spans="1:8" s="51" customFormat="1" x14ac:dyDescent="0.2">
      <c r="A89" s="26" t="s">
        <v>84</v>
      </c>
      <c r="B89" s="38">
        <v>215</v>
      </c>
      <c r="C89" s="47">
        <v>27</v>
      </c>
      <c r="D89" s="47">
        <v>2</v>
      </c>
      <c r="E89" s="47">
        <v>8</v>
      </c>
      <c r="F89" s="26">
        <v>18</v>
      </c>
      <c r="G89" s="38">
        <v>177</v>
      </c>
      <c r="H89" s="47">
        <v>5</v>
      </c>
    </row>
    <row r="90" spans="1:8" s="51" customFormat="1" x14ac:dyDescent="0.2">
      <c r="A90" s="26" t="s">
        <v>85</v>
      </c>
      <c r="B90" s="38">
        <v>197</v>
      </c>
      <c r="C90" s="47">
        <v>39</v>
      </c>
      <c r="D90" s="47">
        <v>0</v>
      </c>
      <c r="E90" s="47">
        <v>7</v>
      </c>
      <c r="F90" s="26">
        <v>31</v>
      </c>
      <c r="G90" s="38">
        <v>160</v>
      </c>
      <c r="H90" s="47">
        <v>3</v>
      </c>
    </row>
    <row r="91" spans="1:8" s="51" customFormat="1" x14ac:dyDescent="0.2">
      <c r="A91" s="26" t="s">
        <v>86</v>
      </c>
      <c r="B91" s="38">
        <v>67</v>
      </c>
      <c r="C91" s="47">
        <v>10</v>
      </c>
      <c r="D91" s="47">
        <v>0</v>
      </c>
      <c r="E91" s="47">
        <v>0</v>
      </c>
      <c r="F91" s="26">
        <v>9</v>
      </c>
      <c r="G91" s="38">
        <v>67</v>
      </c>
      <c r="H91" s="47">
        <v>0</v>
      </c>
    </row>
    <row r="92" spans="1:8" s="51" customFormat="1" x14ac:dyDescent="0.2">
      <c r="A92" s="26" t="s">
        <v>87</v>
      </c>
      <c r="B92" s="38">
        <v>257</v>
      </c>
      <c r="C92" s="47">
        <v>33</v>
      </c>
      <c r="D92" s="47">
        <v>6</v>
      </c>
      <c r="E92" s="47">
        <v>5</v>
      </c>
      <c r="F92" s="26">
        <v>16</v>
      </c>
      <c r="G92" s="38">
        <v>156</v>
      </c>
      <c r="H92" s="47">
        <v>2</v>
      </c>
    </row>
    <row r="93" spans="1:8" s="51" customFormat="1" ht="12" customHeight="1" x14ac:dyDescent="0.2">
      <c r="A93" s="26" t="s">
        <v>88</v>
      </c>
      <c r="B93" s="38">
        <v>540</v>
      </c>
      <c r="C93" s="47">
        <v>78</v>
      </c>
      <c r="D93" s="47">
        <v>7</v>
      </c>
      <c r="E93" s="47">
        <v>25</v>
      </c>
      <c r="F93" s="26">
        <v>84</v>
      </c>
      <c r="G93" s="38">
        <v>354</v>
      </c>
      <c r="H93" s="47">
        <v>5</v>
      </c>
    </row>
    <row r="94" spans="1:8" s="51" customFormat="1" ht="12.75" customHeight="1" x14ac:dyDescent="0.2">
      <c r="A94" s="26" t="s">
        <v>89</v>
      </c>
      <c r="B94" s="38">
        <v>610</v>
      </c>
      <c r="C94" s="47">
        <v>145</v>
      </c>
      <c r="D94" s="47">
        <v>5</v>
      </c>
      <c r="E94" s="47">
        <v>24</v>
      </c>
      <c r="F94" s="26">
        <v>75</v>
      </c>
      <c r="G94" s="38">
        <v>1043</v>
      </c>
      <c r="H94" s="47">
        <v>2</v>
      </c>
    </row>
    <row r="95" spans="1:8" s="51" customFormat="1" x14ac:dyDescent="0.2">
      <c r="A95" s="26" t="s">
        <v>90</v>
      </c>
      <c r="B95" s="38">
        <v>439</v>
      </c>
      <c r="C95" s="47">
        <v>59</v>
      </c>
      <c r="D95" s="47">
        <v>1</v>
      </c>
      <c r="E95" s="47">
        <v>6</v>
      </c>
      <c r="F95" s="26">
        <v>102</v>
      </c>
      <c r="G95" s="38">
        <v>246</v>
      </c>
      <c r="H95" s="47">
        <v>3</v>
      </c>
    </row>
    <row r="96" spans="1:8" s="51" customFormat="1" x14ac:dyDescent="0.2">
      <c r="A96" s="26" t="s">
        <v>91</v>
      </c>
      <c r="B96" s="38">
        <v>154</v>
      </c>
      <c r="C96" s="47">
        <v>39</v>
      </c>
      <c r="D96" s="47">
        <v>2</v>
      </c>
      <c r="E96" s="47">
        <v>2</v>
      </c>
      <c r="F96" s="26">
        <v>24</v>
      </c>
      <c r="G96" s="38">
        <v>208</v>
      </c>
      <c r="H96" s="47">
        <v>3</v>
      </c>
    </row>
    <row r="97" spans="1:8" s="51" customFormat="1" x14ac:dyDescent="0.2">
      <c r="A97" s="26" t="s">
        <v>92</v>
      </c>
      <c r="B97" s="38">
        <v>370</v>
      </c>
      <c r="C97" s="47">
        <v>110</v>
      </c>
      <c r="D97" s="47">
        <v>0</v>
      </c>
      <c r="E97" s="47">
        <v>9</v>
      </c>
      <c r="F97" s="26">
        <v>40</v>
      </c>
      <c r="G97" s="38">
        <v>1149</v>
      </c>
      <c r="H97" s="47">
        <v>2</v>
      </c>
    </row>
    <row r="98" spans="1:8" s="51" customFormat="1" x14ac:dyDescent="0.2">
      <c r="A98" s="35" t="s">
        <v>93</v>
      </c>
      <c r="B98" s="44">
        <v>1221</v>
      </c>
      <c r="C98" s="49">
        <v>164</v>
      </c>
      <c r="D98" s="49">
        <v>20</v>
      </c>
      <c r="E98" s="49">
        <v>24</v>
      </c>
      <c r="F98" s="35">
        <v>116</v>
      </c>
      <c r="G98" s="44">
        <v>699</v>
      </c>
      <c r="H98" s="49">
        <v>1</v>
      </c>
    </row>
    <row r="99" spans="1:8" x14ac:dyDescent="0.2">
      <c r="A99" s="9" t="s">
        <v>127</v>
      </c>
      <c r="B99" s="50"/>
      <c r="C99" s="50"/>
      <c r="D99" s="50"/>
      <c r="E99" s="50"/>
      <c r="F99" s="50"/>
      <c r="G99" s="50"/>
      <c r="H99" s="50"/>
    </row>
    <row r="100" spans="1:8" x14ac:dyDescent="0.2">
      <c r="A100" s="6" t="s">
        <v>133</v>
      </c>
      <c r="B100" s="51"/>
      <c r="C100" s="51"/>
      <c r="D100" s="51"/>
      <c r="E100" s="51"/>
      <c r="F100" s="51"/>
      <c r="G100" s="51"/>
      <c r="H100" s="62"/>
    </row>
    <row r="101" spans="1:8" x14ac:dyDescent="0.2">
      <c r="A101" s="6" t="s">
        <v>134</v>
      </c>
      <c r="B101" s="51"/>
      <c r="C101" s="51"/>
      <c r="D101" s="51"/>
      <c r="E101" s="51"/>
      <c r="F101" s="51"/>
      <c r="G101" s="51"/>
      <c r="H101" s="51"/>
    </row>
    <row r="102" spans="1:8" x14ac:dyDescent="0.2">
      <c r="A102" s="6" t="s">
        <v>332</v>
      </c>
      <c r="B102" s="51"/>
      <c r="C102" s="51"/>
      <c r="D102" s="51"/>
      <c r="E102" s="51"/>
      <c r="F102" s="51"/>
      <c r="G102" s="51"/>
      <c r="H102" s="51"/>
    </row>
    <row r="103" spans="1:8" s="52" customFormat="1" x14ac:dyDescent="0.2">
      <c r="A103" s="9" t="s">
        <v>333</v>
      </c>
      <c r="B103" s="51"/>
      <c r="C103" s="51"/>
      <c r="D103" s="51"/>
      <c r="E103" s="51"/>
      <c r="F103" s="51"/>
      <c r="G103" s="51"/>
      <c r="H103" s="51"/>
    </row>
    <row r="104" spans="1:8" x14ac:dyDescent="0.2">
      <c r="A104" s="6" t="s">
        <v>135</v>
      </c>
      <c r="B104" s="51"/>
      <c r="C104" s="51"/>
      <c r="D104" s="51"/>
      <c r="E104" s="51"/>
      <c r="F104" s="51"/>
      <c r="G104" s="51"/>
      <c r="H104" s="51"/>
    </row>
    <row r="105" spans="1:8" x14ac:dyDescent="0.2">
      <c r="A105" s="9" t="s">
        <v>128</v>
      </c>
      <c r="B105" s="51"/>
      <c r="C105" s="51"/>
      <c r="D105" s="51"/>
      <c r="E105" s="51"/>
      <c r="F105" s="51"/>
      <c r="G105" s="51"/>
      <c r="H105" s="51"/>
    </row>
    <row r="106" spans="1:8" x14ac:dyDescent="0.2">
      <c r="A106" s="9" t="s">
        <v>334</v>
      </c>
      <c r="B106" s="51"/>
      <c r="C106" s="51"/>
      <c r="D106" s="51"/>
      <c r="E106" s="51"/>
      <c r="F106" s="51"/>
      <c r="G106" s="51"/>
      <c r="H106" s="51"/>
    </row>
    <row r="107" spans="1:8" x14ac:dyDescent="0.2">
      <c r="A107" s="9" t="s">
        <v>129</v>
      </c>
      <c r="B107" s="51"/>
      <c r="C107" s="51"/>
      <c r="D107" s="51"/>
      <c r="E107" s="51"/>
      <c r="F107" s="51"/>
      <c r="G107" s="51"/>
      <c r="H107" s="51"/>
    </row>
    <row r="108" spans="1:8" x14ac:dyDescent="0.2">
      <c r="A108" s="6" t="s">
        <v>136</v>
      </c>
      <c r="B108" s="51"/>
      <c r="C108" s="51"/>
      <c r="D108" s="51"/>
      <c r="E108" s="51"/>
      <c r="F108" s="51"/>
      <c r="G108" s="51"/>
      <c r="H108" s="51"/>
    </row>
    <row r="109" spans="1:8" x14ac:dyDescent="0.2">
      <c r="A109" s="9" t="s">
        <v>130</v>
      </c>
      <c r="B109" s="51"/>
      <c r="C109" s="51"/>
      <c r="D109" s="51"/>
      <c r="E109" s="51"/>
      <c r="F109" s="51"/>
      <c r="G109" s="51"/>
      <c r="H109" s="51"/>
    </row>
    <row r="110" spans="1:8" x14ac:dyDescent="0.2">
      <c r="A110" s="9" t="s">
        <v>131</v>
      </c>
      <c r="B110" s="51"/>
      <c r="C110" s="51"/>
      <c r="D110" s="51"/>
      <c r="E110" s="51"/>
      <c r="F110" s="51"/>
      <c r="G110" s="51"/>
      <c r="H110" s="51"/>
    </row>
    <row r="111" spans="1:8" x14ac:dyDescent="0.2">
      <c r="A111" s="6" t="s">
        <v>137</v>
      </c>
      <c r="B111" s="51"/>
      <c r="C111" s="51"/>
      <c r="D111" s="51"/>
      <c r="E111" s="51"/>
      <c r="F111" s="51"/>
      <c r="G111" s="51"/>
      <c r="H111" s="51"/>
    </row>
    <row r="112" spans="1:8" x14ac:dyDescent="0.2">
      <c r="A112" s="9" t="s">
        <v>132</v>
      </c>
      <c r="B112" s="51"/>
      <c r="C112" s="51"/>
      <c r="D112" s="51"/>
      <c r="E112" s="51"/>
      <c r="F112" s="51"/>
      <c r="G112" s="51"/>
      <c r="H112" s="54">
        <v>15</v>
      </c>
    </row>
    <row r="113" spans="1:8" x14ac:dyDescent="0.2">
      <c r="A113" s="9"/>
      <c r="B113" s="51"/>
      <c r="C113" s="51"/>
      <c r="D113" s="51"/>
      <c r="E113" s="51"/>
      <c r="F113" s="51"/>
      <c r="G113" s="51"/>
      <c r="H113" s="51"/>
    </row>
    <row r="114" spans="1:8" x14ac:dyDescent="0.2">
      <c r="A114" s="9"/>
      <c r="B114" s="51"/>
      <c r="C114" s="51"/>
      <c r="E114" s="51"/>
      <c r="F114" s="51"/>
      <c r="G114" s="51"/>
      <c r="H114" s="51"/>
    </row>
    <row r="115" spans="1:8" x14ac:dyDescent="0.2">
      <c r="A115" s="6"/>
      <c r="B115" s="51"/>
      <c r="C115" s="51"/>
      <c r="D115" s="51"/>
      <c r="E115" s="51"/>
      <c r="F115" s="51"/>
      <c r="G115" s="51"/>
      <c r="H115" s="51"/>
    </row>
    <row r="116" spans="1:8" x14ac:dyDescent="0.2">
      <c r="A116" s="51"/>
      <c r="B116" s="51"/>
      <c r="C116" s="51"/>
      <c r="D116" s="51"/>
      <c r="E116" s="51"/>
      <c r="F116" s="51"/>
      <c r="G116" s="51"/>
      <c r="H116" s="51"/>
    </row>
    <row r="117" spans="1:8" x14ac:dyDescent="0.2">
      <c r="A117" s="51"/>
      <c r="B117" s="51"/>
      <c r="C117" s="51"/>
      <c r="D117" s="51"/>
      <c r="E117" s="51"/>
      <c r="F117" s="51"/>
      <c r="G117" s="51"/>
      <c r="H117" s="51"/>
    </row>
    <row r="118" spans="1:8" x14ac:dyDescent="0.2">
      <c r="A118" s="51"/>
      <c r="B118" s="51"/>
      <c r="C118" s="51"/>
      <c r="D118" s="51"/>
      <c r="E118" s="51"/>
      <c r="F118" s="51"/>
      <c r="G118" s="51"/>
      <c r="H118" s="51"/>
    </row>
    <row r="119" spans="1:8" x14ac:dyDescent="0.2">
      <c r="A119" s="51"/>
      <c r="B119" s="51"/>
      <c r="C119" s="51"/>
      <c r="D119" s="51"/>
      <c r="E119" s="51"/>
      <c r="F119" s="51"/>
      <c r="G119" s="51"/>
      <c r="H119" s="51"/>
    </row>
    <row r="120" spans="1:8" x14ac:dyDescent="0.2">
      <c r="A120" s="51"/>
      <c r="B120" s="51"/>
      <c r="C120" s="51"/>
      <c r="D120" s="51"/>
      <c r="E120" s="51"/>
      <c r="F120" s="51"/>
      <c r="G120" s="51"/>
      <c r="H120" s="51"/>
    </row>
    <row r="121" spans="1:8" x14ac:dyDescent="0.2">
      <c r="A121" s="51"/>
      <c r="B121" s="51"/>
      <c r="C121" s="51"/>
      <c r="D121" s="51"/>
      <c r="E121" s="51"/>
      <c r="F121" s="51"/>
      <c r="G121" s="51"/>
      <c r="H121" s="51"/>
    </row>
    <row r="122" spans="1:8" x14ac:dyDescent="0.2">
      <c r="A122" s="51"/>
      <c r="B122" s="51"/>
      <c r="C122" s="51"/>
      <c r="D122" s="51"/>
      <c r="E122" s="51"/>
      <c r="F122" s="51"/>
      <c r="G122" s="51"/>
      <c r="H122" s="51"/>
    </row>
    <row r="123" spans="1:8" x14ac:dyDescent="0.2">
      <c r="A123" s="51"/>
      <c r="B123" s="51"/>
      <c r="C123" s="51"/>
      <c r="D123" s="51"/>
      <c r="E123" s="51"/>
      <c r="F123" s="51"/>
      <c r="G123" s="51"/>
      <c r="H123" s="51"/>
    </row>
    <row r="124" spans="1:8" x14ac:dyDescent="0.2">
      <c r="A124" s="51"/>
      <c r="B124" s="51"/>
      <c r="C124" s="51"/>
      <c r="D124" s="51"/>
      <c r="E124" s="51"/>
      <c r="F124" s="51"/>
      <c r="G124" s="51"/>
      <c r="H124" s="51"/>
    </row>
    <row r="125" spans="1:8" x14ac:dyDescent="0.2">
      <c r="A125" s="51"/>
      <c r="B125" s="51"/>
      <c r="C125" s="51"/>
      <c r="D125" s="51"/>
      <c r="E125" s="51"/>
      <c r="F125" s="51"/>
      <c r="G125" s="51"/>
      <c r="H125" s="51"/>
    </row>
    <row r="126" spans="1:8" x14ac:dyDescent="0.2">
      <c r="A126" s="51"/>
      <c r="B126" s="51"/>
      <c r="C126" s="51"/>
      <c r="D126" s="51"/>
      <c r="E126" s="51"/>
      <c r="F126" s="51"/>
      <c r="G126" s="51"/>
      <c r="H126" s="51"/>
    </row>
    <row r="127" spans="1:8" x14ac:dyDescent="0.2">
      <c r="A127" s="51"/>
      <c r="B127" s="51"/>
      <c r="C127" s="51"/>
      <c r="D127" s="51"/>
      <c r="E127" s="51"/>
      <c r="F127" s="51"/>
      <c r="G127" s="51"/>
      <c r="H127" s="51"/>
    </row>
    <row r="128" spans="1:8" x14ac:dyDescent="0.2">
      <c r="A128" s="51"/>
      <c r="B128" s="51"/>
      <c r="C128" s="51"/>
      <c r="D128" s="51"/>
      <c r="E128" s="51"/>
      <c r="F128" s="51"/>
      <c r="G128" s="51"/>
      <c r="H128" s="51"/>
    </row>
    <row r="129" spans="1:8" x14ac:dyDescent="0.2">
      <c r="A129" s="51"/>
      <c r="B129" s="51"/>
      <c r="C129" s="51"/>
      <c r="D129" s="51"/>
      <c r="E129" s="51"/>
      <c r="F129" s="51"/>
      <c r="G129" s="51"/>
      <c r="H129" s="51"/>
    </row>
    <row r="130" spans="1:8" x14ac:dyDescent="0.2">
      <c r="A130" s="51"/>
      <c r="B130" s="51"/>
      <c r="C130" s="51"/>
      <c r="D130" s="51"/>
      <c r="E130" s="51"/>
      <c r="F130" s="51"/>
      <c r="G130" s="51"/>
      <c r="H130" s="51"/>
    </row>
    <row r="131" spans="1:8" x14ac:dyDescent="0.2">
      <c r="A131" s="51"/>
      <c r="B131" s="51"/>
      <c r="C131" s="51"/>
      <c r="D131" s="51"/>
      <c r="E131" s="51"/>
      <c r="F131" s="51"/>
      <c r="G131" s="51"/>
      <c r="H131" s="51"/>
    </row>
    <row r="132" spans="1:8" x14ac:dyDescent="0.2">
      <c r="A132" s="51"/>
      <c r="B132" s="51"/>
      <c r="C132" s="51"/>
      <c r="D132" s="51"/>
      <c r="E132" s="51"/>
      <c r="F132" s="51"/>
      <c r="G132" s="51"/>
      <c r="H132" s="51"/>
    </row>
    <row r="133" spans="1:8" x14ac:dyDescent="0.2">
      <c r="A133" s="51"/>
      <c r="B133" s="51"/>
      <c r="C133" s="51"/>
      <c r="D133" s="51"/>
      <c r="E133" s="51"/>
      <c r="F133" s="51"/>
      <c r="G133" s="51"/>
      <c r="H133" s="51"/>
    </row>
    <row r="134" spans="1:8" x14ac:dyDescent="0.2">
      <c r="A134" s="51"/>
      <c r="B134" s="51"/>
      <c r="C134" s="51"/>
      <c r="D134" s="51"/>
      <c r="E134" s="51"/>
      <c r="F134" s="51"/>
      <c r="G134" s="51"/>
      <c r="H134" s="51"/>
    </row>
    <row r="135" spans="1:8" x14ac:dyDescent="0.2">
      <c r="A135" s="51"/>
      <c r="B135" s="51"/>
      <c r="C135" s="51"/>
      <c r="D135" s="51"/>
      <c r="E135" s="51"/>
      <c r="F135" s="51"/>
      <c r="G135" s="51"/>
      <c r="H135" s="51"/>
    </row>
    <row r="136" spans="1:8" x14ac:dyDescent="0.2">
      <c r="A136" s="51"/>
      <c r="B136" s="51"/>
      <c r="C136" s="51"/>
      <c r="D136" s="51"/>
      <c r="E136" s="51"/>
      <c r="F136" s="51"/>
      <c r="G136" s="51"/>
      <c r="H136" s="51"/>
    </row>
    <row r="137" spans="1:8" x14ac:dyDescent="0.2">
      <c r="A137" s="51"/>
      <c r="B137" s="51"/>
      <c r="C137" s="51"/>
      <c r="D137" s="51"/>
      <c r="E137" s="51"/>
      <c r="F137" s="51"/>
      <c r="G137" s="51"/>
      <c r="H137" s="51"/>
    </row>
    <row r="138" spans="1:8" x14ac:dyDescent="0.2">
      <c r="A138" s="51"/>
      <c r="B138" s="51"/>
      <c r="C138" s="51"/>
      <c r="D138" s="51"/>
      <c r="E138" s="51"/>
      <c r="F138" s="51"/>
      <c r="G138" s="51"/>
      <c r="H138" s="51"/>
    </row>
    <row r="139" spans="1:8" x14ac:dyDescent="0.2">
      <c r="A139" s="51"/>
      <c r="B139" s="51"/>
      <c r="C139" s="51"/>
      <c r="D139" s="51"/>
      <c r="E139" s="51"/>
      <c r="F139" s="51"/>
      <c r="G139" s="51"/>
      <c r="H139" s="51"/>
    </row>
    <row r="140" spans="1:8" x14ac:dyDescent="0.2">
      <c r="A140" s="51"/>
      <c r="B140" s="51"/>
      <c r="C140" s="51"/>
      <c r="D140" s="51"/>
      <c r="E140" s="51"/>
      <c r="F140" s="51"/>
      <c r="G140" s="51"/>
      <c r="H140" s="51"/>
    </row>
    <row r="141" spans="1:8" x14ac:dyDescent="0.2">
      <c r="A141" s="51"/>
      <c r="B141" s="51"/>
      <c r="C141" s="51"/>
      <c r="D141" s="51"/>
      <c r="E141" s="51"/>
      <c r="F141" s="51"/>
      <c r="G141" s="51"/>
      <c r="H141" s="51"/>
    </row>
    <row r="142" spans="1:8" x14ac:dyDescent="0.2">
      <c r="A142" s="51"/>
      <c r="B142" s="51"/>
      <c r="C142" s="51"/>
      <c r="D142" s="51"/>
      <c r="E142" s="51"/>
      <c r="F142" s="51"/>
      <c r="G142" s="51"/>
      <c r="H142" s="51"/>
    </row>
    <row r="143" spans="1:8" x14ac:dyDescent="0.2">
      <c r="A143" s="51"/>
      <c r="B143" s="51"/>
      <c r="C143" s="51"/>
      <c r="D143" s="51"/>
      <c r="E143" s="51"/>
      <c r="F143" s="51"/>
      <c r="G143" s="51"/>
      <c r="H143" s="51"/>
    </row>
    <row r="144" spans="1:8" x14ac:dyDescent="0.2">
      <c r="A144" s="51"/>
      <c r="B144" s="51"/>
      <c r="C144" s="51"/>
      <c r="D144" s="51"/>
      <c r="E144" s="51"/>
      <c r="F144" s="51"/>
      <c r="G144" s="51"/>
      <c r="H144" s="51"/>
    </row>
    <row r="145" spans="1:8" x14ac:dyDescent="0.2">
      <c r="A145" s="51"/>
      <c r="B145" s="51"/>
      <c r="C145" s="51"/>
      <c r="D145" s="51"/>
      <c r="E145" s="51"/>
      <c r="F145" s="51"/>
      <c r="G145" s="51"/>
      <c r="H145" s="51"/>
    </row>
    <row r="146" spans="1:8" x14ac:dyDescent="0.2">
      <c r="A146" s="51"/>
      <c r="B146" s="51"/>
      <c r="C146" s="51"/>
      <c r="D146" s="51"/>
      <c r="E146" s="51"/>
      <c r="F146" s="51"/>
      <c r="G146" s="51"/>
      <c r="H146" s="51"/>
    </row>
    <row r="147" spans="1:8" x14ac:dyDescent="0.2">
      <c r="A147" s="51"/>
      <c r="B147" s="51"/>
      <c r="C147" s="51"/>
      <c r="D147" s="51"/>
      <c r="E147" s="51"/>
      <c r="F147" s="51"/>
      <c r="G147" s="51"/>
      <c r="H147" s="51"/>
    </row>
    <row r="148" spans="1:8" x14ac:dyDescent="0.2">
      <c r="A148" s="51"/>
      <c r="B148" s="51"/>
      <c r="C148" s="51"/>
      <c r="D148" s="51"/>
      <c r="E148" s="51"/>
      <c r="F148" s="51"/>
      <c r="G148" s="51"/>
      <c r="H148" s="51"/>
    </row>
    <row r="149" spans="1:8" x14ac:dyDescent="0.2">
      <c r="A149" s="51"/>
      <c r="B149" s="51"/>
      <c r="C149" s="51"/>
      <c r="D149" s="51"/>
      <c r="E149" s="51"/>
      <c r="F149" s="51"/>
      <c r="G149" s="51"/>
      <c r="H149" s="51"/>
    </row>
    <row r="150" spans="1:8" x14ac:dyDescent="0.2">
      <c r="A150" s="51"/>
      <c r="B150" s="51"/>
      <c r="C150" s="51"/>
      <c r="D150" s="51"/>
      <c r="E150" s="51"/>
      <c r="F150" s="51"/>
      <c r="G150" s="51"/>
      <c r="H150" s="51"/>
    </row>
    <row r="151" spans="1:8" x14ac:dyDescent="0.2">
      <c r="A151" s="51"/>
      <c r="B151" s="51"/>
      <c r="C151" s="51"/>
      <c r="D151" s="51"/>
      <c r="E151" s="51"/>
      <c r="F151" s="51"/>
      <c r="G151" s="51"/>
      <c r="H151" s="51"/>
    </row>
    <row r="152" spans="1:8" x14ac:dyDescent="0.2">
      <c r="A152" s="51"/>
      <c r="B152" s="51"/>
      <c r="C152" s="51"/>
      <c r="D152" s="51"/>
      <c r="E152" s="51"/>
      <c r="F152" s="51"/>
      <c r="G152" s="51"/>
      <c r="H152" s="51"/>
    </row>
    <row r="153" spans="1:8" x14ac:dyDescent="0.2">
      <c r="A153" s="51"/>
      <c r="B153" s="51"/>
      <c r="C153" s="51"/>
      <c r="D153" s="51"/>
      <c r="E153" s="51"/>
      <c r="F153" s="51"/>
      <c r="G153" s="51"/>
      <c r="H153" s="51"/>
    </row>
    <row r="154" spans="1:8" x14ac:dyDescent="0.2">
      <c r="A154" s="51"/>
      <c r="B154" s="51"/>
      <c r="C154" s="51"/>
      <c r="D154" s="51"/>
      <c r="E154" s="51"/>
      <c r="F154" s="51"/>
      <c r="G154" s="51"/>
      <c r="H154" s="51"/>
    </row>
    <row r="155" spans="1:8" x14ac:dyDescent="0.2">
      <c r="A155" s="51"/>
      <c r="B155" s="51"/>
      <c r="C155" s="51"/>
      <c r="D155" s="51"/>
      <c r="E155" s="51"/>
      <c r="F155" s="51"/>
      <c r="G155" s="51"/>
      <c r="H155" s="51"/>
    </row>
    <row r="156" spans="1:8" x14ac:dyDescent="0.2">
      <c r="A156" s="51"/>
      <c r="B156" s="51"/>
      <c r="C156" s="51"/>
      <c r="D156" s="51"/>
      <c r="E156" s="51"/>
      <c r="F156" s="51"/>
      <c r="G156" s="51"/>
      <c r="H156" s="51"/>
    </row>
    <row r="157" spans="1:8" x14ac:dyDescent="0.2">
      <c r="A157" s="51"/>
      <c r="B157" s="51"/>
      <c r="C157" s="51"/>
      <c r="D157" s="51"/>
      <c r="E157" s="51"/>
      <c r="F157" s="51"/>
      <c r="G157" s="51"/>
      <c r="H157" s="51"/>
    </row>
    <row r="158" spans="1:8" x14ac:dyDescent="0.2">
      <c r="A158" s="51"/>
      <c r="B158" s="51"/>
      <c r="C158" s="51"/>
      <c r="D158" s="51"/>
      <c r="E158" s="51"/>
      <c r="F158" s="51"/>
      <c r="G158" s="51"/>
      <c r="H158" s="51"/>
    </row>
    <row r="159" spans="1:8" x14ac:dyDescent="0.2">
      <c r="A159" s="51"/>
      <c r="B159" s="51"/>
      <c r="C159" s="51"/>
      <c r="D159" s="51"/>
      <c r="E159" s="51"/>
      <c r="F159" s="51"/>
      <c r="G159" s="51"/>
      <c r="H159" s="51"/>
    </row>
    <row r="160" spans="1:8" x14ac:dyDescent="0.2">
      <c r="A160" s="51"/>
      <c r="B160" s="51"/>
      <c r="C160" s="51"/>
      <c r="D160" s="51"/>
      <c r="E160" s="51"/>
      <c r="F160" s="51"/>
      <c r="G160" s="51"/>
      <c r="H160" s="51"/>
    </row>
    <row r="161" spans="1:8" x14ac:dyDescent="0.2">
      <c r="A161" s="51"/>
      <c r="B161" s="51"/>
      <c r="C161" s="51"/>
      <c r="D161" s="51"/>
      <c r="E161" s="51"/>
      <c r="F161" s="51"/>
      <c r="G161" s="51"/>
      <c r="H161" s="51"/>
    </row>
    <row r="162" spans="1:8" x14ac:dyDescent="0.2">
      <c r="A162" s="51"/>
      <c r="B162" s="51"/>
      <c r="C162" s="51"/>
      <c r="D162" s="51"/>
      <c r="E162" s="51"/>
      <c r="F162" s="51"/>
      <c r="G162" s="51"/>
      <c r="H162" s="51"/>
    </row>
    <row r="163" spans="1:8" x14ac:dyDescent="0.2">
      <c r="A163" s="51"/>
      <c r="B163" s="51"/>
      <c r="C163" s="51"/>
      <c r="D163" s="51"/>
      <c r="E163" s="51"/>
      <c r="F163" s="51"/>
      <c r="G163" s="51"/>
      <c r="H163" s="51"/>
    </row>
    <row r="164" spans="1:8" x14ac:dyDescent="0.2">
      <c r="A164" s="51"/>
      <c r="B164" s="51"/>
      <c r="C164" s="51"/>
      <c r="D164" s="51"/>
      <c r="E164" s="51"/>
      <c r="F164" s="51"/>
      <c r="G164" s="51"/>
      <c r="H164" s="51"/>
    </row>
    <row r="165" spans="1:8" x14ac:dyDescent="0.2">
      <c r="A165" s="51"/>
      <c r="B165" s="51"/>
      <c r="C165" s="51"/>
      <c r="D165" s="51"/>
      <c r="E165" s="51"/>
      <c r="F165" s="51"/>
      <c r="G165" s="51"/>
      <c r="H165" s="51"/>
    </row>
    <row r="166" spans="1:8" x14ac:dyDescent="0.2">
      <c r="A166" s="51"/>
      <c r="B166" s="51"/>
      <c r="C166" s="51"/>
      <c r="D166" s="51"/>
      <c r="E166" s="51"/>
      <c r="F166" s="51"/>
      <c r="G166" s="51"/>
      <c r="H166" s="51"/>
    </row>
    <row r="167" spans="1:8" x14ac:dyDescent="0.2">
      <c r="A167" s="51"/>
      <c r="B167" s="51"/>
      <c r="C167" s="51"/>
      <c r="D167" s="51"/>
      <c r="E167" s="51"/>
      <c r="F167" s="51"/>
      <c r="G167" s="51"/>
      <c r="H167" s="51"/>
    </row>
    <row r="168" spans="1:8" x14ac:dyDescent="0.2">
      <c r="A168" s="51"/>
      <c r="B168" s="51"/>
      <c r="C168" s="51"/>
      <c r="D168" s="51"/>
      <c r="E168" s="51"/>
      <c r="F168" s="51"/>
      <c r="G168" s="51"/>
      <c r="H168" s="51"/>
    </row>
    <row r="169" spans="1:8" x14ac:dyDescent="0.2">
      <c r="A169" s="51"/>
      <c r="B169" s="51"/>
      <c r="C169" s="51"/>
      <c r="D169" s="51"/>
      <c r="E169" s="51"/>
      <c r="F169" s="51"/>
      <c r="G169" s="51"/>
      <c r="H169" s="51"/>
    </row>
    <row r="170" spans="1:8" x14ac:dyDescent="0.2">
      <c r="A170" s="51"/>
      <c r="B170" s="51"/>
      <c r="C170" s="51"/>
      <c r="D170" s="51"/>
      <c r="E170" s="51"/>
      <c r="F170" s="51"/>
      <c r="G170" s="51"/>
      <c r="H170" s="51"/>
    </row>
    <row r="171" spans="1:8" x14ac:dyDescent="0.2">
      <c r="A171" s="51"/>
      <c r="B171" s="51"/>
      <c r="C171" s="51"/>
      <c r="D171" s="51"/>
      <c r="E171" s="51"/>
      <c r="F171" s="51"/>
      <c r="G171" s="51"/>
      <c r="H171" s="51"/>
    </row>
    <row r="172" spans="1:8" x14ac:dyDescent="0.2">
      <c r="A172" s="51"/>
      <c r="B172" s="51"/>
      <c r="C172" s="51"/>
      <c r="D172" s="51"/>
      <c r="E172" s="51"/>
      <c r="F172" s="51"/>
      <c r="G172" s="51"/>
      <c r="H172" s="51"/>
    </row>
    <row r="173" spans="1:8" x14ac:dyDescent="0.2">
      <c r="A173" s="51"/>
      <c r="B173" s="51"/>
      <c r="C173" s="51"/>
      <c r="D173" s="51"/>
      <c r="E173" s="51"/>
      <c r="F173" s="51"/>
      <c r="G173" s="51"/>
      <c r="H173" s="51"/>
    </row>
    <row r="174" spans="1:8" x14ac:dyDescent="0.2">
      <c r="A174" s="51"/>
      <c r="B174" s="51"/>
      <c r="C174" s="51"/>
      <c r="D174" s="51"/>
      <c r="E174" s="51"/>
      <c r="F174" s="51"/>
      <c r="G174" s="51"/>
      <c r="H174" s="51"/>
    </row>
    <row r="175" spans="1:8" x14ac:dyDescent="0.2">
      <c r="A175" s="51"/>
      <c r="B175" s="51"/>
      <c r="C175" s="51"/>
      <c r="D175" s="51"/>
      <c r="E175" s="51"/>
      <c r="F175" s="51"/>
      <c r="G175" s="51"/>
      <c r="H175" s="51"/>
    </row>
    <row r="176" spans="1:8" x14ac:dyDescent="0.2">
      <c r="A176" s="51"/>
      <c r="B176" s="51"/>
      <c r="C176" s="51"/>
      <c r="D176" s="51"/>
      <c r="E176" s="51"/>
      <c r="F176" s="51"/>
      <c r="G176" s="51"/>
      <c r="H176" s="51"/>
    </row>
    <row r="177" spans="1:8" x14ac:dyDescent="0.2">
      <c r="A177" s="51"/>
      <c r="B177" s="51"/>
      <c r="C177" s="51"/>
      <c r="D177" s="51"/>
      <c r="E177" s="51"/>
      <c r="F177" s="51"/>
      <c r="G177" s="51"/>
      <c r="H177" s="51"/>
    </row>
    <row r="178" spans="1:8" x14ac:dyDescent="0.2">
      <c r="A178" s="51"/>
      <c r="B178" s="51"/>
      <c r="C178" s="51"/>
      <c r="D178" s="51"/>
      <c r="E178" s="51"/>
      <c r="F178" s="51"/>
      <c r="G178" s="51"/>
      <c r="H178" s="51"/>
    </row>
    <row r="179" spans="1:8" x14ac:dyDescent="0.2">
      <c r="A179" s="51"/>
      <c r="B179" s="51"/>
      <c r="C179" s="51"/>
      <c r="D179" s="51"/>
      <c r="E179" s="51"/>
      <c r="F179" s="51"/>
      <c r="G179" s="51"/>
      <c r="H179" s="51"/>
    </row>
    <row r="180" spans="1:8" x14ac:dyDescent="0.2">
      <c r="A180" s="51"/>
      <c r="B180" s="51"/>
      <c r="C180" s="51"/>
      <c r="D180" s="51"/>
      <c r="E180" s="51"/>
      <c r="F180" s="51"/>
      <c r="G180" s="51"/>
      <c r="H180" s="51"/>
    </row>
    <row r="181" spans="1:8" x14ac:dyDescent="0.2">
      <c r="A181" s="51"/>
      <c r="B181" s="51"/>
      <c r="C181" s="51"/>
      <c r="D181" s="51"/>
      <c r="E181" s="51"/>
      <c r="F181" s="51"/>
      <c r="G181" s="51"/>
      <c r="H181" s="51"/>
    </row>
    <row r="182" spans="1:8" x14ac:dyDescent="0.2">
      <c r="A182" s="51"/>
      <c r="B182" s="51"/>
      <c r="C182" s="51"/>
      <c r="D182" s="51"/>
      <c r="E182" s="51"/>
      <c r="F182" s="51"/>
      <c r="G182" s="51"/>
      <c r="H182" s="51"/>
    </row>
    <row r="183" spans="1:8" x14ac:dyDescent="0.2">
      <c r="A183" s="51"/>
      <c r="B183" s="51"/>
      <c r="C183" s="51"/>
      <c r="D183" s="51"/>
      <c r="E183" s="51"/>
      <c r="F183" s="51"/>
      <c r="G183" s="51"/>
      <c r="H183" s="51"/>
    </row>
    <row r="184" spans="1:8" x14ac:dyDescent="0.2">
      <c r="A184" s="51"/>
      <c r="B184" s="51"/>
      <c r="C184" s="51"/>
      <c r="D184" s="51"/>
      <c r="E184" s="51"/>
      <c r="F184" s="51"/>
      <c r="G184" s="51"/>
      <c r="H184" s="51"/>
    </row>
    <row r="185" spans="1:8" x14ac:dyDescent="0.2">
      <c r="A185" s="51"/>
      <c r="B185" s="51"/>
      <c r="C185" s="51"/>
      <c r="D185" s="51"/>
      <c r="E185" s="51"/>
      <c r="F185" s="51"/>
      <c r="G185" s="51"/>
      <c r="H185" s="51"/>
    </row>
    <row r="186" spans="1:8" x14ac:dyDescent="0.2">
      <c r="A186" s="51"/>
      <c r="B186" s="51"/>
      <c r="C186" s="51"/>
      <c r="D186" s="51"/>
      <c r="E186" s="51"/>
      <c r="F186" s="51"/>
      <c r="G186" s="51"/>
      <c r="H186" s="51"/>
    </row>
    <row r="187" spans="1:8" x14ac:dyDescent="0.2">
      <c r="A187" s="51"/>
      <c r="B187" s="51"/>
      <c r="C187" s="51"/>
      <c r="D187" s="51"/>
      <c r="E187" s="51"/>
      <c r="F187" s="51"/>
      <c r="G187" s="51"/>
      <c r="H187" s="51"/>
    </row>
    <row r="188" spans="1:8" x14ac:dyDescent="0.2">
      <c r="A188" s="51"/>
      <c r="B188" s="51"/>
      <c r="C188" s="51"/>
      <c r="D188" s="51"/>
      <c r="E188" s="51"/>
      <c r="F188" s="51"/>
      <c r="G188" s="51"/>
      <c r="H188" s="51"/>
    </row>
    <row r="189" spans="1:8" x14ac:dyDescent="0.2">
      <c r="A189" s="51"/>
      <c r="B189" s="51"/>
      <c r="C189" s="51"/>
      <c r="D189" s="51"/>
      <c r="E189" s="51"/>
      <c r="F189" s="51"/>
      <c r="G189" s="51"/>
      <c r="H189" s="51"/>
    </row>
    <row r="190" spans="1:8" x14ac:dyDescent="0.2">
      <c r="A190" s="51"/>
      <c r="B190" s="51"/>
      <c r="C190" s="51"/>
      <c r="D190" s="51"/>
      <c r="E190" s="51"/>
      <c r="F190" s="51"/>
      <c r="G190" s="51"/>
      <c r="H190" s="51"/>
    </row>
    <row r="191" spans="1:8" x14ac:dyDescent="0.2">
      <c r="A191" s="51"/>
      <c r="B191" s="51"/>
      <c r="C191" s="51"/>
      <c r="D191" s="51"/>
      <c r="E191" s="51"/>
      <c r="F191" s="51"/>
      <c r="G191" s="51"/>
      <c r="H191" s="51"/>
    </row>
    <row r="192" spans="1:8" x14ac:dyDescent="0.2">
      <c r="A192" s="51"/>
      <c r="B192" s="51"/>
      <c r="C192" s="51"/>
      <c r="D192" s="51"/>
      <c r="E192" s="51"/>
      <c r="F192" s="51"/>
      <c r="G192" s="51"/>
      <c r="H192" s="51"/>
    </row>
    <row r="193" spans="1:8" x14ac:dyDescent="0.2">
      <c r="A193" s="51"/>
      <c r="B193" s="51"/>
      <c r="C193" s="51"/>
      <c r="D193" s="51"/>
      <c r="E193" s="51"/>
      <c r="F193" s="51"/>
      <c r="G193" s="51"/>
      <c r="H193" s="51"/>
    </row>
    <row r="194" spans="1:8" x14ac:dyDescent="0.2">
      <c r="A194" s="51"/>
      <c r="B194" s="51"/>
      <c r="C194" s="51"/>
      <c r="D194" s="51"/>
      <c r="E194" s="51"/>
      <c r="F194" s="51"/>
      <c r="G194" s="51"/>
      <c r="H194" s="51"/>
    </row>
    <row r="195" spans="1:8" x14ac:dyDescent="0.2">
      <c r="A195" s="51"/>
      <c r="B195" s="51"/>
      <c r="C195" s="51"/>
      <c r="D195" s="51"/>
      <c r="E195" s="51"/>
      <c r="F195" s="51"/>
      <c r="G195" s="51"/>
      <c r="H195" s="51"/>
    </row>
    <row r="196" spans="1:8" x14ac:dyDescent="0.2">
      <c r="A196" s="51"/>
      <c r="B196" s="51"/>
      <c r="C196" s="51"/>
      <c r="D196" s="51"/>
      <c r="E196" s="51"/>
      <c r="F196" s="51"/>
      <c r="G196" s="51"/>
      <c r="H196" s="51"/>
    </row>
    <row r="197" spans="1:8" x14ac:dyDescent="0.2">
      <c r="A197" s="51"/>
      <c r="B197" s="51"/>
      <c r="C197" s="51"/>
      <c r="D197" s="51"/>
      <c r="E197" s="51"/>
      <c r="F197" s="51"/>
      <c r="G197" s="51"/>
      <c r="H197" s="51"/>
    </row>
    <row r="198" spans="1:8" x14ac:dyDescent="0.2">
      <c r="A198" s="51"/>
      <c r="B198" s="51"/>
      <c r="C198" s="51"/>
      <c r="D198" s="51"/>
      <c r="E198" s="51"/>
      <c r="F198" s="51"/>
      <c r="G198" s="51"/>
      <c r="H198" s="51"/>
    </row>
    <row r="199" spans="1:8" x14ac:dyDescent="0.2">
      <c r="A199" s="51"/>
      <c r="B199" s="51"/>
      <c r="C199" s="51"/>
      <c r="D199" s="51"/>
      <c r="E199" s="51"/>
      <c r="F199" s="51"/>
      <c r="G199" s="51"/>
      <c r="H199" s="51"/>
    </row>
    <row r="200" spans="1:8" x14ac:dyDescent="0.2">
      <c r="A200" s="51"/>
      <c r="B200" s="51"/>
      <c r="C200" s="51"/>
      <c r="D200" s="51"/>
      <c r="E200" s="51"/>
      <c r="F200" s="51"/>
      <c r="G200" s="51"/>
      <c r="H200" s="51"/>
    </row>
    <row r="201" spans="1:8" x14ac:dyDescent="0.2">
      <c r="A201" s="51"/>
      <c r="B201" s="51"/>
      <c r="C201" s="51"/>
      <c r="D201" s="51"/>
      <c r="E201" s="51"/>
      <c r="F201" s="51"/>
      <c r="G201" s="51"/>
      <c r="H201" s="51"/>
    </row>
    <row r="202" spans="1:8" x14ac:dyDescent="0.2">
      <c r="A202" s="51"/>
      <c r="B202" s="51"/>
      <c r="C202" s="51"/>
      <c r="D202" s="51"/>
      <c r="E202" s="51"/>
      <c r="F202" s="51"/>
      <c r="G202" s="51"/>
      <c r="H202" s="51"/>
    </row>
  </sheetData>
  <phoneticPr fontId="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4"/>
  <sheetViews>
    <sheetView workbookViewId="0">
      <selection activeCell="B58" sqref="B58:G58"/>
    </sheetView>
  </sheetViews>
  <sheetFormatPr defaultRowHeight="12.75" x14ac:dyDescent="0.2"/>
  <cols>
    <col min="1" max="1" width="20.140625" customWidth="1"/>
  </cols>
  <sheetData>
    <row r="1" spans="1:7" s="51" customFormat="1" ht="14.25" x14ac:dyDescent="0.2">
      <c r="A1" s="53" t="s">
        <v>230</v>
      </c>
    </row>
    <row r="2" spans="1:7" s="62" customFormat="1" ht="12.75" customHeight="1" x14ac:dyDescent="0.2">
      <c r="A2" s="30" t="s">
        <v>361</v>
      </c>
      <c r="B2" s="61"/>
      <c r="C2" s="61"/>
      <c r="D2" s="61"/>
      <c r="E2" s="61"/>
      <c r="F2" s="61"/>
      <c r="G2" s="61" t="s">
        <v>266</v>
      </c>
    </row>
    <row r="3" spans="1:7" s="54" customFormat="1" x14ac:dyDescent="0.2">
      <c r="A3" s="63"/>
      <c r="B3" s="93" t="s">
        <v>210</v>
      </c>
      <c r="C3" s="94" t="s">
        <v>211</v>
      </c>
      <c r="D3" s="93" t="s">
        <v>212</v>
      </c>
      <c r="E3" s="93" t="s">
        <v>213</v>
      </c>
      <c r="F3" s="93" t="s">
        <v>214</v>
      </c>
      <c r="G3" s="93" t="s">
        <v>215</v>
      </c>
    </row>
    <row r="4" spans="1:7" s="51" customFormat="1" x14ac:dyDescent="0.2">
      <c r="A4" s="31" t="s">
        <v>6</v>
      </c>
      <c r="B4" s="135">
        <v>348574</v>
      </c>
      <c r="C4" s="220">
        <v>68840</v>
      </c>
      <c r="D4" s="221">
        <v>19876</v>
      </c>
      <c r="E4" s="219">
        <v>3292</v>
      </c>
      <c r="F4" s="219">
        <v>1529</v>
      </c>
      <c r="G4" s="220">
        <v>61207</v>
      </c>
    </row>
    <row r="5" spans="1:7" s="51" customFormat="1" x14ac:dyDescent="0.2">
      <c r="A5" s="35" t="s">
        <v>7</v>
      </c>
      <c r="B5" s="223">
        <v>6231</v>
      </c>
      <c r="C5" s="224">
        <v>1174</v>
      </c>
      <c r="D5" s="224">
        <v>849</v>
      </c>
      <c r="E5" s="223">
        <v>33</v>
      </c>
      <c r="F5" s="223">
        <v>14</v>
      </c>
      <c r="G5" s="224">
        <v>458</v>
      </c>
    </row>
    <row r="6" spans="1:7" s="51" customFormat="1" x14ac:dyDescent="0.2">
      <c r="A6" s="26" t="s">
        <v>8</v>
      </c>
      <c r="B6" s="225">
        <v>330</v>
      </c>
      <c r="C6" s="226">
        <v>61</v>
      </c>
      <c r="D6" s="226">
        <v>52</v>
      </c>
      <c r="E6" s="225">
        <v>1</v>
      </c>
      <c r="F6" s="225">
        <v>0</v>
      </c>
      <c r="G6" s="226">
        <v>13</v>
      </c>
    </row>
    <row r="7" spans="1:7" s="51" customFormat="1" x14ac:dyDescent="0.2">
      <c r="A7" s="26" t="s">
        <v>9</v>
      </c>
      <c r="B7" s="225">
        <v>1078</v>
      </c>
      <c r="C7" s="226">
        <v>250</v>
      </c>
      <c r="D7" s="226">
        <v>162</v>
      </c>
      <c r="E7" s="225">
        <v>0</v>
      </c>
      <c r="F7" s="225">
        <v>1</v>
      </c>
      <c r="G7" s="226">
        <v>66</v>
      </c>
    </row>
    <row r="8" spans="1:7" s="51" customFormat="1" x14ac:dyDescent="0.2">
      <c r="A8" s="26" t="s">
        <v>10</v>
      </c>
      <c r="B8" s="225">
        <v>374</v>
      </c>
      <c r="C8" s="226">
        <v>90</v>
      </c>
      <c r="D8" s="226">
        <v>62</v>
      </c>
      <c r="E8" s="225">
        <v>3</v>
      </c>
      <c r="F8" s="225">
        <v>0</v>
      </c>
      <c r="G8" s="226">
        <v>13</v>
      </c>
    </row>
    <row r="9" spans="1:7" s="51" customFormat="1" x14ac:dyDescent="0.2">
      <c r="A9" s="26" t="s">
        <v>11</v>
      </c>
      <c r="B9" s="225">
        <v>540</v>
      </c>
      <c r="C9" s="226">
        <v>113</v>
      </c>
      <c r="D9" s="226">
        <v>70</v>
      </c>
      <c r="E9" s="225">
        <v>1</v>
      </c>
      <c r="F9" s="225">
        <v>0</v>
      </c>
      <c r="G9" s="226">
        <v>28</v>
      </c>
    </row>
    <row r="10" spans="1:7" s="51" customFormat="1" x14ac:dyDescent="0.2">
      <c r="A10" s="26" t="s">
        <v>12</v>
      </c>
      <c r="B10" s="225">
        <v>917</v>
      </c>
      <c r="C10" s="226">
        <v>196</v>
      </c>
      <c r="D10" s="226">
        <v>93</v>
      </c>
      <c r="E10" s="225">
        <v>9</v>
      </c>
      <c r="F10" s="225">
        <v>4</v>
      </c>
      <c r="G10" s="226">
        <v>50</v>
      </c>
    </row>
    <row r="11" spans="1:7" s="51" customFormat="1" x14ac:dyDescent="0.2">
      <c r="A11" s="26" t="s">
        <v>13</v>
      </c>
      <c r="B11" s="225">
        <v>1677</v>
      </c>
      <c r="C11" s="226">
        <v>216</v>
      </c>
      <c r="D11" s="226">
        <v>178</v>
      </c>
      <c r="E11" s="225">
        <v>8</v>
      </c>
      <c r="F11" s="225">
        <v>6</v>
      </c>
      <c r="G11" s="226">
        <v>203</v>
      </c>
    </row>
    <row r="12" spans="1:7" s="51" customFormat="1" x14ac:dyDescent="0.2">
      <c r="A12" s="26" t="s">
        <v>14</v>
      </c>
      <c r="B12" s="225">
        <v>670</v>
      </c>
      <c r="C12" s="226">
        <v>124</v>
      </c>
      <c r="D12" s="226">
        <v>91</v>
      </c>
      <c r="E12" s="225">
        <v>4</v>
      </c>
      <c r="F12" s="225">
        <v>1</v>
      </c>
      <c r="G12" s="226">
        <v>48</v>
      </c>
    </row>
    <row r="13" spans="1:7" s="51" customFormat="1" x14ac:dyDescent="0.2">
      <c r="A13" s="26" t="s">
        <v>15</v>
      </c>
      <c r="B13" s="225">
        <v>645</v>
      </c>
      <c r="C13" s="226">
        <v>124</v>
      </c>
      <c r="D13" s="226">
        <v>141</v>
      </c>
      <c r="E13" s="225">
        <v>7</v>
      </c>
      <c r="F13" s="225">
        <v>2</v>
      </c>
      <c r="G13" s="226">
        <v>37</v>
      </c>
    </row>
    <row r="14" spans="1:7" s="51" customFormat="1" x14ac:dyDescent="0.2">
      <c r="A14" s="40" t="s">
        <v>16</v>
      </c>
      <c r="B14" s="223">
        <v>18525</v>
      </c>
      <c r="C14" s="228">
        <v>4327</v>
      </c>
      <c r="D14" s="228">
        <v>2135</v>
      </c>
      <c r="E14" s="223">
        <v>133</v>
      </c>
      <c r="F14" s="223">
        <v>64</v>
      </c>
      <c r="G14" s="228">
        <v>2268</v>
      </c>
    </row>
    <row r="15" spans="1:7" s="51" customFormat="1" x14ac:dyDescent="0.2">
      <c r="A15" s="26" t="s">
        <v>17</v>
      </c>
      <c r="B15" s="225">
        <v>5141</v>
      </c>
      <c r="C15" s="226">
        <v>1228</v>
      </c>
      <c r="D15" s="226">
        <v>631</v>
      </c>
      <c r="E15" s="225">
        <v>34</v>
      </c>
      <c r="F15" s="225">
        <v>11</v>
      </c>
      <c r="G15" s="226">
        <v>761</v>
      </c>
    </row>
    <row r="16" spans="1:7" s="51" customFormat="1" x14ac:dyDescent="0.2">
      <c r="A16" s="26" t="s">
        <v>18</v>
      </c>
      <c r="B16" s="225">
        <v>3782</v>
      </c>
      <c r="C16" s="226">
        <v>814</v>
      </c>
      <c r="D16" s="226">
        <v>536</v>
      </c>
      <c r="E16" s="225">
        <v>25</v>
      </c>
      <c r="F16" s="225">
        <v>16</v>
      </c>
      <c r="G16" s="226">
        <v>450</v>
      </c>
    </row>
    <row r="17" spans="1:7" s="51" customFormat="1" x14ac:dyDescent="0.2">
      <c r="A17" s="26" t="s">
        <v>19</v>
      </c>
      <c r="B17" s="225">
        <v>1598</v>
      </c>
      <c r="C17" s="226">
        <v>400</v>
      </c>
      <c r="D17" s="226">
        <v>140</v>
      </c>
      <c r="E17" s="225">
        <v>13</v>
      </c>
      <c r="F17" s="225">
        <v>5</v>
      </c>
      <c r="G17" s="226">
        <v>163</v>
      </c>
    </row>
    <row r="18" spans="1:7" s="51" customFormat="1" x14ac:dyDescent="0.2">
      <c r="A18" s="26" t="s">
        <v>20</v>
      </c>
      <c r="B18" s="225">
        <v>1623</v>
      </c>
      <c r="C18" s="226">
        <v>400</v>
      </c>
      <c r="D18" s="226">
        <v>223</v>
      </c>
      <c r="E18" s="225">
        <v>7</v>
      </c>
      <c r="F18" s="225">
        <v>4</v>
      </c>
      <c r="G18" s="226">
        <v>122</v>
      </c>
    </row>
    <row r="19" spans="1:7" s="51" customFormat="1" x14ac:dyDescent="0.2">
      <c r="A19" s="26" t="s">
        <v>21</v>
      </c>
      <c r="B19" s="225">
        <v>2254</v>
      </c>
      <c r="C19" s="226">
        <v>536</v>
      </c>
      <c r="D19" s="226">
        <v>166</v>
      </c>
      <c r="E19" s="225">
        <v>15</v>
      </c>
      <c r="F19" s="225">
        <v>12</v>
      </c>
      <c r="G19" s="226">
        <v>317</v>
      </c>
    </row>
    <row r="20" spans="1:7" s="51" customFormat="1" x14ac:dyDescent="0.2">
      <c r="A20" s="26" t="s">
        <v>22</v>
      </c>
      <c r="B20" s="225">
        <v>2036</v>
      </c>
      <c r="C20" s="226">
        <v>420</v>
      </c>
      <c r="D20" s="226">
        <v>118</v>
      </c>
      <c r="E20" s="225">
        <v>22</v>
      </c>
      <c r="F20" s="225">
        <v>12</v>
      </c>
      <c r="G20" s="226">
        <v>283</v>
      </c>
    </row>
    <row r="21" spans="1:7" s="51" customFormat="1" x14ac:dyDescent="0.2">
      <c r="A21" s="26" t="s">
        <v>23</v>
      </c>
      <c r="B21" s="225">
        <v>2091</v>
      </c>
      <c r="C21" s="226">
        <v>529</v>
      </c>
      <c r="D21" s="226">
        <v>321</v>
      </c>
      <c r="E21" s="225">
        <v>17</v>
      </c>
      <c r="F21" s="225">
        <v>4</v>
      </c>
      <c r="G21" s="226">
        <v>172</v>
      </c>
    </row>
    <row r="22" spans="1:7" s="51" customFormat="1" x14ac:dyDescent="0.2">
      <c r="A22" s="40" t="s">
        <v>24</v>
      </c>
      <c r="B22" s="223">
        <v>16085</v>
      </c>
      <c r="C22" s="228">
        <v>4468</v>
      </c>
      <c r="D22" s="228">
        <v>1605</v>
      </c>
      <c r="E22" s="223">
        <v>163</v>
      </c>
      <c r="F22" s="223">
        <v>80</v>
      </c>
      <c r="G22" s="228">
        <v>1599</v>
      </c>
    </row>
    <row r="23" spans="1:7" s="51" customFormat="1" x14ac:dyDescent="0.2">
      <c r="A23" s="26" t="s">
        <v>25</v>
      </c>
      <c r="B23" s="225">
        <v>1249</v>
      </c>
      <c r="C23" s="226">
        <v>351</v>
      </c>
      <c r="D23" s="226">
        <v>86</v>
      </c>
      <c r="E23" s="225">
        <v>8</v>
      </c>
      <c r="F23" s="225">
        <v>5</v>
      </c>
      <c r="G23" s="226">
        <v>157</v>
      </c>
    </row>
    <row r="24" spans="1:7" s="51" customFormat="1" x14ac:dyDescent="0.2">
      <c r="A24" s="26" t="s">
        <v>26</v>
      </c>
      <c r="B24" s="225">
        <v>1820</v>
      </c>
      <c r="C24" s="226">
        <v>533</v>
      </c>
      <c r="D24" s="226">
        <v>166</v>
      </c>
      <c r="E24" s="225">
        <v>22</v>
      </c>
      <c r="F24" s="225">
        <v>11</v>
      </c>
      <c r="G24" s="226">
        <v>149</v>
      </c>
    </row>
    <row r="25" spans="1:7" s="51" customFormat="1" x14ac:dyDescent="0.2">
      <c r="A25" s="26" t="s">
        <v>27</v>
      </c>
      <c r="B25" s="225">
        <v>675</v>
      </c>
      <c r="C25" s="226">
        <v>185</v>
      </c>
      <c r="D25" s="226">
        <v>82</v>
      </c>
      <c r="E25" s="225">
        <v>9</v>
      </c>
      <c r="F25" s="225">
        <v>3</v>
      </c>
      <c r="G25" s="226">
        <v>59</v>
      </c>
    </row>
    <row r="26" spans="1:7" s="51" customFormat="1" x14ac:dyDescent="0.2">
      <c r="A26" s="26" t="s">
        <v>28</v>
      </c>
      <c r="B26" s="225">
        <v>1314</v>
      </c>
      <c r="C26" s="226">
        <v>341</v>
      </c>
      <c r="D26" s="226">
        <v>262</v>
      </c>
      <c r="E26" s="225">
        <v>8</v>
      </c>
      <c r="F26" s="225">
        <v>2</v>
      </c>
      <c r="G26" s="226">
        <v>140</v>
      </c>
    </row>
    <row r="27" spans="1:7" s="51" customFormat="1" x14ac:dyDescent="0.2">
      <c r="A27" s="26" t="s">
        <v>29</v>
      </c>
      <c r="B27" s="225">
        <v>1931</v>
      </c>
      <c r="C27" s="226">
        <v>523</v>
      </c>
      <c r="D27" s="226">
        <v>146</v>
      </c>
      <c r="E27" s="225">
        <v>24</v>
      </c>
      <c r="F27" s="225">
        <v>10</v>
      </c>
      <c r="G27" s="226">
        <v>220</v>
      </c>
    </row>
    <row r="28" spans="1:7" s="51" customFormat="1" x14ac:dyDescent="0.2">
      <c r="A28" s="26" t="s">
        <v>30</v>
      </c>
      <c r="B28" s="225">
        <v>1989</v>
      </c>
      <c r="C28" s="226">
        <v>705</v>
      </c>
      <c r="D28" s="226">
        <v>143</v>
      </c>
      <c r="E28" s="225">
        <v>19</v>
      </c>
      <c r="F28" s="225">
        <v>7</v>
      </c>
      <c r="G28" s="226">
        <v>167</v>
      </c>
    </row>
    <row r="29" spans="1:7" s="51" customFormat="1" x14ac:dyDescent="0.2">
      <c r="A29" s="26" t="s">
        <v>31</v>
      </c>
      <c r="B29" s="225">
        <v>4306</v>
      </c>
      <c r="C29" s="226">
        <v>1160</v>
      </c>
      <c r="D29" s="226">
        <v>292</v>
      </c>
      <c r="E29" s="225">
        <v>47</v>
      </c>
      <c r="F29" s="225">
        <v>27</v>
      </c>
      <c r="G29" s="226">
        <v>500</v>
      </c>
    </row>
    <row r="30" spans="1:7" s="51" customFormat="1" x14ac:dyDescent="0.2">
      <c r="A30" s="26" t="s">
        <v>32</v>
      </c>
      <c r="B30" s="225">
        <v>762</v>
      </c>
      <c r="C30" s="226">
        <v>196</v>
      </c>
      <c r="D30" s="226">
        <v>120</v>
      </c>
      <c r="E30" s="225">
        <v>4</v>
      </c>
      <c r="F30" s="225">
        <v>6</v>
      </c>
      <c r="G30" s="226">
        <v>65</v>
      </c>
    </row>
    <row r="31" spans="1:7" s="51" customFormat="1" x14ac:dyDescent="0.2">
      <c r="A31" s="35" t="s">
        <v>33</v>
      </c>
      <c r="B31" s="225">
        <v>2039</v>
      </c>
      <c r="C31" s="224">
        <v>474</v>
      </c>
      <c r="D31" s="224">
        <v>308</v>
      </c>
      <c r="E31" s="225">
        <v>22</v>
      </c>
      <c r="F31" s="225">
        <v>9</v>
      </c>
      <c r="G31" s="224">
        <v>142</v>
      </c>
    </row>
    <row r="32" spans="1:7" s="51" customFormat="1" x14ac:dyDescent="0.2">
      <c r="A32" s="40" t="s">
        <v>34</v>
      </c>
      <c r="B32" s="223">
        <v>39757</v>
      </c>
      <c r="C32" s="228">
        <v>9671</v>
      </c>
      <c r="D32" s="228">
        <v>4953</v>
      </c>
      <c r="E32" s="223">
        <v>282</v>
      </c>
      <c r="F32" s="223">
        <v>131</v>
      </c>
      <c r="G32" s="228">
        <v>5497</v>
      </c>
    </row>
    <row r="33" spans="1:7" s="51" customFormat="1" x14ac:dyDescent="0.2">
      <c r="A33" s="23" t="s">
        <v>35</v>
      </c>
      <c r="B33" s="229">
        <v>7365</v>
      </c>
      <c r="C33" s="230">
        <v>1657</v>
      </c>
      <c r="D33" s="230">
        <v>1076</v>
      </c>
      <c r="E33" s="229">
        <v>31</v>
      </c>
      <c r="F33" s="229">
        <v>27</v>
      </c>
      <c r="G33" s="230">
        <v>1106</v>
      </c>
    </row>
    <row r="34" spans="1:7" s="51" customFormat="1" x14ac:dyDescent="0.2">
      <c r="A34" s="26" t="s">
        <v>36</v>
      </c>
      <c r="B34" s="225">
        <v>9631</v>
      </c>
      <c r="C34" s="226">
        <v>2390</v>
      </c>
      <c r="D34" s="226">
        <v>804</v>
      </c>
      <c r="E34" s="225">
        <v>99</v>
      </c>
      <c r="F34" s="225">
        <v>34</v>
      </c>
      <c r="G34" s="226">
        <v>1401</v>
      </c>
    </row>
    <row r="35" spans="1:7" s="51" customFormat="1" ht="12" customHeight="1" x14ac:dyDescent="0.2">
      <c r="A35" s="26" t="s">
        <v>37</v>
      </c>
      <c r="B35" s="225">
        <v>5795</v>
      </c>
      <c r="C35" s="226">
        <v>1268</v>
      </c>
      <c r="D35" s="226">
        <v>808</v>
      </c>
      <c r="E35" s="225">
        <v>43</v>
      </c>
      <c r="F35" s="225">
        <v>22</v>
      </c>
      <c r="G35" s="226">
        <v>730</v>
      </c>
    </row>
    <row r="36" spans="1:7" s="51" customFormat="1" ht="12.75" customHeight="1" x14ac:dyDescent="0.2">
      <c r="A36" s="26" t="s">
        <v>38</v>
      </c>
      <c r="B36" s="225">
        <v>9651</v>
      </c>
      <c r="C36" s="226">
        <v>2560</v>
      </c>
      <c r="D36" s="226">
        <v>1320</v>
      </c>
      <c r="E36" s="225">
        <v>57</v>
      </c>
      <c r="F36" s="225">
        <v>34</v>
      </c>
      <c r="G36" s="226">
        <v>1342</v>
      </c>
    </row>
    <row r="37" spans="1:7" s="51" customFormat="1" x14ac:dyDescent="0.2">
      <c r="A37" s="26" t="s">
        <v>39</v>
      </c>
      <c r="B37" s="225">
        <v>3350</v>
      </c>
      <c r="C37" s="226">
        <v>632</v>
      </c>
      <c r="D37" s="226">
        <v>506</v>
      </c>
      <c r="E37" s="225">
        <v>18</v>
      </c>
      <c r="F37" s="225">
        <v>6</v>
      </c>
      <c r="G37" s="226">
        <v>479</v>
      </c>
    </row>
    <row r="38" spans="1:7" s="51" customFormat="1" x14ac:dyDescent="0.2">
      <c r="A38" s="26" t="s">
        <v>40</v>
      </c>
      <c r="B38" s="225">
        <v>2331</v>
      </c>
      <c r="C38" s="226">
        <v>711</v>
      </c>
      <c r="D38" s="226">
        <v>290</v>
      </c>
      <c r="E38" s="225">
        <v>19</v>
      </c>
      <c r="F38" s="225">
        <v>4</v>
      </c>
      <c r="G38" s="226">
        <v>238</v>
      </c>
    </row>
    <row r="39" spans="1:7" s="51" customFormat="1" x14ac:dyDescent="0.2">
      <c r="A39" s="35" t="s">
        <v>41</v>
      </c>
      <c r="B39" s="231">
        <v>1634</v>
      </c>
      <c r="C39" s="224">
        <v>453</v>
      </c>
      <c r="D39" s="224">
        <v>149</v>
      </c>
      <c r="E39" s="231">
        <v>15</v>
      </c>
      <c r="F39" s="231">
        <v>4</v>
      </c>
      <c r="G39" s="224">
        <v>201</v>
      </c>
    </row>
    <row r="40" spans="1:7" s="51" customFormat="1" x14ac:dyDescent="0.2">
      <c r="A40" s="40" t="s">
        <v>42</v>
      </c>
      <c r="B40" s="223">
        <v>23937</v>
      </c>
      <c r="C40" s="228">
        <v>6738</v>
      </c>
      <c r="D40" s="228">
        <v>1728</v>
      </c>
      <c r="E40" s="223">
        <v>201</v>
      </c>
      <c r="F40" s="223">
        <v>114</v>
      </c>
      <c r="G40" s="228">
        <v>2963</v>
      </c>
    </row>
    <row r="41" spans="1:7" s="51" customFormat="1" x14ac:dyDescent="0.2">
      <c r="A41" s="23" t="s">
        <v>43</v>
      </c>
      <c r="B41" s="229">
        <v>1503</v>
      </c>
      <c r="C41" s="230">
        <v>455</v>
      </c>
      <c r="D41" s="230">
        <v>156</v>
      </c>
      <c r="E41" s="229">
        <v>15</v>
      </c>
      <c r="F41" s="229">
        <v>9</v>
      </c>
      <c r="G41" s="230">
        <v>169</v>
      </c>
    </row>
    <row r="42" spans="1:7" s="51" customFormat="1" x14ac:dyDescent="0.2">
      <c r="A42" s="26" t="s">
        <v>44</v>
      </c>
      <c r="B42" s="225">
        <v>3129</v>
      </c>
      <c r="C42" s="226">
        <v>939</v>
      </c>
      <c r="D42" s="226">
        <v>227</v>
      </c>
      <c r="E42" s="225">
        <v>27</v>
      </c>
      <c r="F42" s="225">
        <v>21</v>
      </c>
      <c r="G42" s="226">
        <v>381</v>
      </c>
    </row>
    <row r="43" spans="1:7" s="51" customFormat="1" x14ac:dyDescent="0.2">
      <c r="A43" s="26" t="s">
        <v>45</v>
      </c>
      <c r="B43" s="225">
        <v>1607</v>
      </c>
      <c r="C43" s="226">
        <v>570</v>
      </c>
      <c r="D43" s="226">
        <v>93</v>
      </c>
      <c r="E43" s="225">
        <v>19</v>
      </c>
      <c r="F43" s="225">
        <v>10</v>
      </c>
      <c r="G43" s="226">
        <v>200</v>
      </c>
    </row>
    <row r="44" spans="1:7" s="51" customFormat="1" x14ac:dyDescent="0.2">
      <c r="A44" s="26" t="s">
        <v>46</v>
      </c>
      <c r="B44" s="225">
        <v>1365</v>
      </c>
      <c r="C44" s="226">
        <v>351</v>
      </c>
      <c r="D44" s="226">
        <v>107</v>
      </c>
      <c r="E44" s="225">
        <v>10</v>
      </c>
      <c r="F44" s="225">
        <v>7</v>
      </c>
      <c r="G44" s="226">
        <v>155</v>
      </c>
    </row>
    <row r="45" spans="1:7" s="51" customFormat="1" x14ac:dyDescent="0.2">
      <c r="A45" s="26" t="s">
        <v>47</v>
      </c>
      <c r="B45" s="225">
        <v>3175</v>
      </c>
      <c r="C45" s="226">
        <v>721</v>
      </c>
      <c r="D45" s="226">
        <v>185</v>
      </c>
      <c r="E45" s="225">
        <v>25</v>
      </c>
      <c r="F45" s="225">
        <v>18</v>
      </c>
      <c r="G45" s="226">
        <v>510</v>
      </c>
    </row>
    <row r="46" spans="1:7" s="51" customFormat="1" x14ac:dyDescent="0.2">
      <c r="A46" s="26" t="s">
        <v>48</v>
      </c>
      <c r="B46" s="225">
        <v>3000</v>
      </c>
      <c r="C46" s="226">
        <v>758</v>
      </c>
      <c r="D46" s="226">
        <v>249</v>
      </c>
      <c r="E46" s="225">
        <v>28</v>
      </c>
      <c r="F46" s="225">
        <v>13</v>
      </c>
      <c r="G46" s="226">
        <v>365</v>
      </c>
    </row>
    <row r="47" spans="1:7" s="51" customFormat="1" x14ac:dyDescent="0.2">
      <c r="A47" s="26" t="s">
        <v>49</v>
      </c>
      <c r="B47" s="225">
        <v>2003</v>
      </c>
      <c r="C47" s="226">
        <v>555</v>
      </c>
      <c r="D47" s="226">
        <v>87</v>
      </c>
      <c r="E47" s="225">
        <v>17</v>
      </c>
      <c r="F47" s="225">
        <v>5</v>
      </c>
      <c r="G47" s="226">
        <v>393</v>
      </c>
    </row>
    <row r="48" spans="1:7" s="51" customFormat="1" x14ac:dyDescent="0.2">
      <c r="A48" s="26" t="s">
        <v>50</v>
      </c>
      <c r="B48" s="225">
        <v>2684</v>
      </c>
      <c r="C48" s="226">
        <v>861</v>
      </c>
      <c r="D48" s="226">
        <v>180</v>
      </c>
      <c r="E48" s="225">
        <v>20</v>
      </c>
      <c r="F48" s="225">
        <v>12</v>
      </c>
      <c r="G48" s="226">
        <v>309</v>
      </c>
    </row>
    <row r="49" spans="1:8" s="51" customFormat="1" x14ac:dyDescent="0.2">
      <c r="A49" s="26" t="s">
        <v>51</v>
      </c>
      <c r="B49" s="225">
        <v>803</v>
      </c>
      <c r="C49" s="226">
        <v>213</v>
      </c>
      <c r="D49" s="226">
        <v>65</v>
      </c>
      <c r="E49" s="225">
        <v>8</v>
      </c>
      <c r="F49" s="225">
        <v>5</v>
      </c>
      <c r="G49" s="226">
        <v>78</v>
      </c>
    </row>
    <row r="50" spans="1:8" s="51" customFormat="1" ht="12" customHeight="1" x14ac:dyDescent="0.2">
      <c r="A50" s="26" t="s">
        <v>52</v>
      </c>
      <c r="B50" s="225">
        <v>906</v>
      </c>
      <c r="C50" s="225">
        <v>260</v>
      </c>
      <c r="D50" s="225">
        <v>29</v>
      </c>
      <c r="E50" s="225">
        <v>12</v>
      </c>
      <c r="F50" s="225">
        <v>1</v>
      </c>
      <c r="G50" s="225">
        <v>87</v>
      </c>
    </row>
    <row r="51" spans="1:8" s="51" customFormat="1" x14ac:dyDescent="0.2">
      <c r="A51" s="35" t="s">
        <v>53</v>
      </c>
      <c r="B51" s="231">
        <v>3762</v>
      </c>
      <c r="C51" s="231">
        <v>1055</v>
      </c>
      <c r="D51" s="231">
        <v>350</v>
      </c>
      <c r="E51" s="231">
        <v>20</v>
      </c>
      <c r="F51" s="231">
        <v>13</v>
      </c>
      <c r="G51" s="231">
        <v>316</v>
      </c>
    </row>
    <row r="52" spans="1:8" s="51" customFormat="1" x14ac:dyDescent="0.2">
      <c r="A52" s="69"/>
      <c r="B52" s="45"/>
      <c r="C52" s="45"/>
      <c r="D52" s="45"/>
      <c r="E52" s="45"/>
      <c r="F52" s="45"/>
      <c r="G52" s="45"/>
    </row>
    <row r="53" spans="1:8" s="51" customFormat="1" x14ac:dyDescent="0.2">
      <c r="A53" s="69"/>
      <c r="B53" s="45"/>
      <c r="C53" s="45"/>
      <c r="D53" s="45"/>
      <c r="E53" s="45"/>
      <c r="F53" s="45"/>
      <c r="G53" s="45"/>
    </row>
    <row r="54" spans="1:8" s="51" customFormat="1" x14ac:dyDescent="0.2">
      <c r="A54" s="69"/>
      <c r="B54" s="45"/>
      <c r="C54" s="45"/>
      <c r="D54" s="45"/>
      <c r="E54" s="45"/>
      <c r="F54" s="45"/>
      <c r="G54" s="45"/>
    </row>
    <row r="55" spans="1:8" s="51" customFormat="1" x14ac:dyDescent="0.2">
      <c r="A55" s="69"/>
      <c r="B55" s="45"/>
      <c r="C55" s="45"/>
      <c r="D55" s="45"/>
      <c r="E55" s="45"/>
      <c r="F55" s="45"/>
      <c r="G55" s="45"/>
    </row>
    <row r="56" spans="1:8" s="51" customFormat="1" x14ac:dyDescent="0.2">
      <c r="A56" s="243"/>
      <c r="B56" s="232"/>
      <c r="C56" s="232"/>
      <c r="D56" s="232"/>
      <c r="E56" s="232"/>
      <c r="F56" s="232"/>
      <c r="G56" s="232"/>
      <c r="H56" s="238">
        <v>16</v>
      </c>
    </row>
    <row r="57" spans="1:8" s="62" customFormat="1" ht="12.75" customHeight="1" x14ac:dyDescent="0.2">
      <c r="A57" s="217"/>
      <c r="B57" s="239"/>
      <c r="C57" s="239"/>
      <c r="D57" s="239"/>
      <c r="E57" s="239"/>
      <c r="F57" s="239" t="s">
        <v>366</v>
      </c>
      <c r="G57" s="239"/>
      <c r="H57" s="240"/>
    </row>
    <row r="58" spans="1:8" s="54" customFormat="1" x14ac:dyDescent="0.2">
      <c r="A58" s="63"/>
      <c r="B58" s="93" t="s">
        <v>210</v>
      </c>
      <c r="C58" s="94" t="s">
        <v>211</v>
      </c>
      <c r="D58" s="93" t="s">
        <v>212</v>
      </c>
      <c r="E58" s="93" t="s">
        <v>213</v>
      </c>
      <c r="F58" s="93" t="s">
        <v>214</v>
      </c>
      <c r="G58" s="93" t="s">
        <v>215</v>
      </c>
    </row>
    <row r="59" spans="1:8" s="54" customFormat="1" x14ac:dyDescent="0.2">
      <c r="A59" s="40" t="s">
        <v>54</v>
      </c>
      <c r="B59" s="215">
        <v>69400</v>
      </c>
      <c r="C59" s="215">
        <v>15232</v>
      </c>
      <c r="D59" s="215">
        <v>2822</v>
      </c>
      <c r="E59" s="215">
        <v>757</v>
      </c>
      <c r="F59" s="215">
        <v>346</v>
      </c>
      <c r="G59" s="215">
        <v>11900</v>
      </c>
    </row>
    <row r="60" spans="1:8" s="62" customFormat="1" ht="12.75" customHeight="1" x14ac:dyDescent="0.2">
      <c r="A60" s="23" t="s">
        <v>55</v>
      </c>
      <c r="B60" s="229">
        <v>3003</v>
      </c>
      <c r="C60" s="235">
        <v>668</v>
      </c>
      <c r="D60" s="235">
        <v>239</v>
      </c>
      <c r="E60" s="235">
        <v>19</v>
      </c>
      <c r="F60" s="214">
        <v>17</v>
      </c>
      <c r="G60" s="229">
        <v>286</v>
      </c>
    </row>
    <row r="61" spans="1:8" s="54" customFormat="1" x14ac:dyDescent="0.2">
      <c r="A61" s="26" t="s">
        <v>56</v>
      </c>
      <c r="B61" s="225">
        <v>1302</v>
      </c>
      <c r="C61" s="234">
        <v>418</v>
      </c>
      <c r="D61" s="234">
        <v>68</v>
      </c>
      <c r="E61" s="234">
        <v>15</v>
      </c>
      <c r="F61" s="215">
        <v>9</v>
      </c>
      <c r="G61" s="225">
        <v>185</v>
      </c>
    </row>
    <row r="62" spans="1:8" s="54" customFormat="1" x14ac:dyDescent="0.2">
      <c r="A62" s="26" t="s">
        <v>57</v>
      </c>
      <c r="B62" s="225">
        <v>5841</v>
      </c>
      <c r="C62" s="234">
        <v>1041</v>
      </c>
      <c r="D62" s="234">
        <v>219</v>
      </c>
      <c r="E62" s="234">
        <v>86</v>
      </c>
      <c r="F62" s="215">
        <v>27</v>
      </c>
      <c r="G62" s="225">
        <v>1149</v>
      </c>
    </row>
    <row r="63" spans="1:8" s="51" customFormat="1" x14ac:dyDescent="0.2">
      <c r="A63" s="26" t="s">
        <v>58</v>
      </c>
      <c r="B63" s="225">
        <v>2218</v>
      </c>
      <c r="C63" s="234">
        <v>628</v>
      </c>
      <c r="D63" s="234">
        <v>171</v>
      </c>
      <c r="E63" s="234">
        <v>7</v>
      </c>
      <c r="F63" s="215">
        <v>12</v>
      </c>
      <c r="G63" s="225">
        <v>295</v>
      </c>
    </row>
    <row r="64" spans="1:8" s="51" customFormat="1" x14ac:dyDescent="0.2">
      <c r="A64" s="26" t="s">
        <v>59</v>
      </c>
      <c r="B64" s="225">
        <v>2638</v>
      </c>
      <c r="C64" s="234">
        <v>694</v>
      </c>
      <c r="D64" s="234">
        <v>44</v>
      </c>
      <c r="E64" s="234">
        <v>25</v>
      </c>
      <c r="F64" s="215">
        <v>5</v>
      </c>
      <c r="G64" s="225">
        <v>462</v>
      </c>
    </row>
    <row r="65" spans="1:7" s="51" customFormat="1" x14ac:dyDescent="0.2">
      <c r="A65" s="26" t="s">
        <v>60</v>
      </c>
      <c r="B65" s="225">
        <v>10143</v>
      </c>
      <c r="C65" s="234">
        <v>2127</v>
      </c>
      <c r="D65" s="234">
        <v>422</v>
      </c>
      <c r="E65" s="234">
        <v>82</v>
      </c>
      <c r="F65" s="215">
        <v>50</v>
      </c>
      <c r="G65" s="225">
        <v>1885</v>
      </c>
    </row>
    <row r="66" spans="1:7" s="51" customFormat="1" x14ac:dyDescent="0.2">
      <c r="A66" s="26" t="s">
        <v>61</v>
      </c>
      <c r="B66" s="225">
        <v>3036</v>
      </c>
      <c r="C66" s="234">
        <v>872</v>
      </c>
      <c r="D66" s="234">
        <v>109</v>
      </c>
      <c r="E66" s="234">
        <v>2</v>
      </c>
      <c r="F66" s="215">
        <v>9</v>
      </c>
      <c r="G66" s="225">
        <v>492</v>
      </c>
    </row>
    <row r="67" spans="1:7" s="51" customFormat="1" x14ac:dyDescent="0.2">
      <c r="A67" s="26" t="s">
        <v>62</v>
      </c>
      <c r="B67" s="225">
        <v>9456</v>
      </c>
      <c r="C67" s="234">
        <v>1966</v>
      </c>
      <c r="D67" s="234">
        <v>295</v>
      </c>
      <c r="E67" s="234">
        <v>113</v>
      </c>
      <c r="F67" s="215">
        <v>50</v>
      </c>
      <c r="G67" s="225">
        <v>1621</v>
      </c>
    </row>
    <row r="68" spans="1:7" s="51" customFormat="1" x14ac:dyDescent="0.2">
      <c r="A68" s="26" t="s">
        <v>63</v>
      </c>
      <c r="B68" s="225">
        <v>18258</v>
      </c>
      <c r="C68" s="234">
        <v>3596</v>
      </c>
      <c r="D68" s="234">
        <v>539</v>
      </c>
      <c r="E68" s="234">
        <v>259</v>
      </c>
      <c r="F68" s="215">
        <v>100</v>
      </c>
      <c r="G68" s="225">
        <v>3463</v>
      </c>
    </row>
    <row r="69" spans="1:7" s="51" customFormat="1" x14ac:dyDescent="0.2">
      <c r="A69" s="26" t="s">
        <v>64</v>
      </c>
      <c r="B69" s="225">
        <v>5456</v>
      </c>
      <c r="C69" s="234">
        <v>1290</v>
      </c>
      <c r="D69" s="234">
        <v>340</v>
      </c>
      <c r="E69" s="234">
        <v>56</v>
      </c>
      <c r="F69" s="215">
        <v>25</v>
      </c>
      <c r="G69" s="225">
        <v>871</v>
      </c>
    </row>
    <row r="70" spans="1:7" s="51" customFormat="1" x14ac:dyDescent="0.2">
      <c r="A70" s="26" t="s">
        <v>65</v>
      </c>
      <c r="B70" s="225">
        <v>3324</v>
      </c>
      <c r="C70" s="234">
        <v>720</v>
      </c>
      <c r="D70" s="234">
        <v>174</v>
      </c>
      <c r="E70" s="234">
        <v>17</v>
      </c>
      <c r="F70" s="215">
        <v>17</v>
      </c>
      <c r="G70" s="225">
        <v>460</v>
      </c>
    </row>
    <row r="71" spans="1:7" s="51" customFormat="1" x14ac:dyDescent="0.2">
      <c r="A71" s="26" t="s">
        <v>66</v>
      </c>
      <c r="B71" s="225">
        <v>2101</v>
      </c>
      <c r="C71" s="234">
        <v>611</v>
      </c>
      <c r="D71" s="234">
        <v>84</v>
      </c>
      <c r="E71" s="234">
        <v>34</v>
      </c>
      <c r="F71" s="215">
        <v>14</v>
      </c>
      <c r="G71" s="225">
        <v>346</v>
      </c>
    </row>
    <row r="72" spans="1:7" s="51" customFormat="1" x14ac:dyDescent="0.2">
      <c r="A72" s="26" t="s">
        <v>67</v>
      </c>
      <c r="B72" s="225">
        <v>2624</v>
      </c>
      <c r="C72" s="234">
        <v>601</v>
      </c>
      <c r="D72" s="234">
        <v>118</v>
      </c>
      <c r="E72" s="234">
        <v>42</v>
      </c>
      <c r="F72" s="215">
        <v>11</v>
      </c>
      <c r="G72" s="225">
        <v>385</v>
      </c>
    </row>
    <row r="73" spans="1:7" s="51" customFormat="1" x14ac:dyDescent="0.2">
      <c r="A73" s="40" t="s">
        <v>68</v>
      </c>
      <c r="B73" s="223">
        <v>86849</v>
      </c>
      <c r="C73" s="228">
        <v>12041</v>
      </c>
      <c r="D73" s="228">
        <v>2539</v>
      </c>
      <c r="E73" s="223">
        <v>1007</v>
      </c>
      <c r="F73" s="223">
        <v>367</v>
      </c>
      <c r="G73" s="228">
        <v>19376</v>
      </c>
    </row>
    <row r="74" spans="1:7" s="51" customFormat="1" x14ac:dyDescent="0.2">
      <c r="A74" s="26" t="s">
        <v>69</v>
      </c>
      <c r="B74" s="225">
        <v>7532</v>
      </c>
      <c r="C74" s="234">
        <v>1145</v>
      </c>
      <c r="D74" s="234">
        <v>200</v>
      </c>
      <c r="E74" s="234">
        <v>74</v>
      </c>
      <c r="F74" s="215">
        <v>33</v>
      </c>
      <c r="G74" s="225">
        <v>1706</v>
      </c>
    </row>
    <row r="75" spans="1:7" s="51" customFormat="1" x14ac:dyDescent="0.2">
      <c r="A75" s="26" t="s">
        <v>70</v>
      </c>
      <c r="B75" s="225">
        <v>4300</v>
      </c>
      <c r="C75" s="234">
        <v>960</v>
      </c>
      <c r="D75" s="234">
        <v>162</v>
      </c>
      <c r="E75" s="234">
        <v>29</v>
      </c>
      <c r="F75" s="215">
        <v>31</v>
      </c>
      <c r="G75" s="225">
        <v>641</v>
      </c>
    </row>
    <row r="76" spans="1:7" s="51" customFormat="1" x14ac:dyDescent="0.2">
      <c r="A76" s="26" t="s">
        <v>71</v>
      </c>
      <c r="B76" s="225">
        <v>12230</v>
      </c>
      <c r="C76" s="234">
        <v>1051</v>
      </c>
      <c r="D76" s="234">
        <v>262</v>
      </c>
      <c r="E76" s="234">
        <v>148</v>
      </c>
      <c r="F76" s="215">
        <v>51</v>
      </c>
      <c r="G76" s="225">
        <v>3022</v>
      </c>
    </row>
    <row r="77" spans="1:7" s="51" customFormat="1" x14ac:dyDescent="0.2">
      <c r="A77" s="26" t="s">
        <v>72</v>
      </c>
      <c r="B77" s="225">
        <v>4590</v>
      </c>
      <c r="C77" s="234">
        <v>884</v>
      </c>
      <c r="D77" s="234">
        <v>93</v>
      </c>
      <c r="E77" s="234">
        <v>77</v>
      </c>
      <c r="F77" s="215">
        <v>34</v>
      </c>
      <c r="G77" s="225">
        <v>998</v>
      </c>
    </row>
    <row r="78" spans="1:7" s="51" customFormat="1" x14ac:dyDescent="0.2">
      <c r="A78" s="26" t="s">
        <v>73</v>
      </c>
      <c r="B78" s="225">
        <v>1540</v>
      </c>
      <c r="C78" s="234">
        <v>342</v>
      </c>
      <c r="D78" s="234">
        <v>42</v>
      </c>
      <c r="E78" s="234">
        <v>15</v>
      </c>
      <c r="F78" s="215">
        <v>6</v>
      </c>
      <c r="G78" s="225">
        <v>254</v>
      </c>
    </row>
    <row r="79" spans="1:7" s="51" customFormat="1" x14ac:dyDescent="0.2">
      <c r="A79" s="26" t="s">
        <v>74</v>
      </c>
      <c r="B79" s="225">
        <v>7485</v>
      </c>
      <c r="C79" s="234">
        <v>903</v>
      </c>
      <c r="D79" s="234">
        <v>300</v>
      </c>
      <c r="E79" s="234">
        <v>66</v>
      </c>
      <c r="F79" s="215">
        <v>34</v>
      </c>
      <c r="G79" s="225">
        <v>1618</v>
      </c>
    </row>
    <row r="80" spans="1:7" s="51" customFormat="1" x14ac:dyDescent="0.2">
      <c r="A80" s="26" t="s">
        <v>75</v>
      </c>
      <c r="B80" s="225">
        <v>13538</v>
      </c>
      <c r="C80" s="234">
        <v>1681</v>
      </c>
      <c r="D80" s="234">
        <v>486</v>
      </c>
      <c r="E80" s="234">
        <v>74</v>
      </c>
      <c r="F80" s="215">
        <v>21</v>
      </c>
      <c r="G80" s="225">
        <v>2861</v>
      </c>
    </row>
    <row r="81" spans="1:7" s="51" customFormat="1" x14ac:dyDescent="0.2">
      <c r="A81" s="26" t="s">
        <v>76</v>
      </c>
      <c r="B81" s="225">
        <v>9179</v>
      </c>
      <c r="C81" s="234">
        <v>755</v>
      </c>
      <c r="D81" s="234">
        <v>271</v>
      </c>
      <c r="E81" s="234">
        <v>173</v>
      </c>
      <c r="F81" s="215">
        <v>11</v>
      </c>
      <c r="G81" s="225">
        <v>2279</v>
      </c>
    </row>
    <row r="82" spans="1:7" s="51" customFormat="1" x14ac:dyDescent="0.2">
      <c r="A82" s="26" t="s">
        <v>77</v>
      </c>
      <c r="B82" s="225">
        <v>4031</v>
      </c>
      <c r="C82" s="234">
        <v>1133</v>
      </c>
      <c r="D82" s="234">
        <v>98</v>
      </c>
      <c r="E82" s="234">
        <v>51</v>
      </c>
      <c r="F82" s="215">
        <v>23</v>
      </c>
      <c r="G82" s="225">
        <v>655</v>
      </c>
    </row>
    <row r="83" spans="1:7" s="51" customFormat="1" x14ac:dyDescent="0.2">
      <c r="A83" s="26" t="s">
        <v>78</v>
      </c>
      <c r="B83" s="225">
        <v>4524</v>
      </c>
      <c r="C83" s="234">
        <v>356</v>
      </c>
      <c r="D83" s="234">
        <v>164</v>
      </c>
      <c r="E83" s="234">
        <v>82</v>
      </c>
      <c r="F83" s="215">
        <v>31</v>
      </c>
      <c r="G83" s="225">
        <v>1356</v>
      </c>
    </row>
    <row r="84" spans="1:7" s="51" customFormat="1" x14ac:dyDescent="0.2">
      <c r="A84" s="26" t="s">
        <v>79</v>
      </c>
      <c r="B84" s="225">
        <v>2493</v>
      </c>
      <c r="C84" s="234">
        <v>453</v>
      </c>
      <c r="D84" s="234">
        <v>64</v>
      </c>
      <c r="E84" s="234">
        <v>47</v>
      </c>
      <c r="F84" s="215">
        <v>12</v>
      </c>
      <c r="G84" s="225">
        <v>501</v>
      </c>
    </row>
    <row r="85" spans="1:7" s="51" customFormat="1" x14ac:dyDescent="0.2">
      <c r="A85" s="26" t="s">
        <v>80</v>
      </c>
      <c r="B85" s="225">
        <v>3700</v>
      </c>
      <c r="C85" s="234">
        <v>643</v>
      </c>
      <c r="D85" s="234">
        <v>86</v>
      </c>
      <c r="E85" s="234">
        <v>33</v>
      </c>
      <c r="F85" s="215">
        <v>21</v>
      </c>
      <c r="G85" s="225">
        <v>744</v>
      </c>
    </row>
    <row r="86" spans="1:7" s="51" customFormat="1" x14ac:dyDescent="0.2">
      <c r="A86" s="26" t="s">
        <v>81</v>
      </c>
      <c r="B86" s="225">
        <v>11707</v>
      </c>
      <c r="C86" s="234">
        <v>1735</v>
      </c>
      <c r="D86" s="234">
        <v>311</v>
      </c>
      <c r="E86" s="234">
        <v>138</v>
      </c>
      <c r="F86" s="215">
        <v>59</v>
      </c>
      <c r="G86" s="225">
        <v>2741</v>
      </c>
    </row>
    <row r="87" spans="1:7" s="51" customFormat="1" x14ac:dyDescent="0.2">
      <c r="A87" s="40" t="s">
        <v>82</v>
      </c>
      <c r="B87" s="223">
        <v>87790</v>
      </c>
      <c r="C87" s="233">
        <v>15189</v>
      </c>
      <c r="D87" s="233">
        <v>3245</v>
      </c>
      <c r="E87" s="233">
        <v>716</v>
      </c>
      <c r="F87" s="227">
        <v>413</v>
      </c>
      <c r="G87" s="223">
        <v>17146</v>
      </c>
    </row>
    <row r="88" spans="1:7" s="51" customFormat="1" x14ac:dyDescent="0.2">
      <c r="A88" s="26" t="s">
        <v>83</v>
      </c>
      <c r="B88" s="225">
        <v>4630</v>
      </c>
      <c r="C88" s="234">
        <v>570</v>
      </c>
      <c r="D88" s="234">
        <v>111</v>
      </c>
      <c r="E88" s="234">
        <v>20</v>
      </c>
      <c r="F88" s="215">
        <v>14</v>
      </c>
      <c r="G88" s="225">
        <v>1164</v>
      </c>
    </row>
    <row r="89" spans="1:7" s="51" customFormat="1" x14ac:dyDescent="0.2">
      <c r="A89" s="26" t="s">
        <v>84</v>
      </c>
      <c r="B89" s="225">
        <v>2897</v>
      </c>
      <c r="C89" s="234">
        <v>621</v>
      </c>
      <c r="D89" s="234">
        <v>192</v>
      </c>
      <c r="E89" s="234">
        <v>32</v>
      </c>
      <c r="F89" s="215">
        <v>6</v>
      </c>
      <c r="G89" s="225">
        <v>343</v>
      </c>
    </row>
    <row r="90" spans="1:7" s="51" customFormat="1" x14ac:dyDescent="0.2">
      <c r="A90" s="26" t="s">
        <v>85</v>
      </c>
      <c r="B90" s="225">
        <v>4746</v>
      </c>
      <c r="C90" s="234">
        <v>756</v>
      </c>
      <c r="D90" s="234">
        <v>181</v>
      </c>
      <c r="E90" s="234">
        <v>16</v>
      </c>
      <c r="F90" s="215">
        <v>20</v>
      </c>
      <c r="G90" s="225">
        <v>743</v>
      </c>
    </row>
    <row r="91" spans="1:7" s="51" customFormat="1" x14ac:dyDescent="0.2">
      <c r="A91" s="26" t="s">
        <v>86</v>
      </c>
      <c r="B91" s="225">
        <v>1379</v>
      </c>
      <c r="C91" s="234">
        <v>295</v>
      </c>
      <c r="D91" s="234">
        <v>59</v>
      </c>
      <c r="E91" s="234">
        <v>14</v>
      </c>
      <c r="F91" s="215">
        <v>7</v>
      </c>
      <c r="G91" s="225">
        <v>154</v>
      </c>
    </row>
    <row r="92" spans="1:7" s="51" customFormat="1" x14ac:dyDescent="0.2">
      <c r="A92" s="26" t="s">
        <v>87</v>
      </c>
      <c r="B92" s="225">
        <v>3181</v>
      </c>
      <c r="C92" s="234">
        <v>812</v>
      </c>
      <c r="D92" s="234">
        <v>87</v>
      </c>
      <c r="E92" s="234">
        <v>22</v>
      </c>
      <c r="F92" s="215">
        <v>9</v>
      </c>
      <c r="G92" s="225">
        <v>419</v>
      </c>
    </row>
    <row r="93" spans="1:7" s="51" customFormat="1" x14ac:dyDescent="0.2">
      <c r="A93" s="26" t="s">
        <v>88</v>
      </c>
      <c r="B93" s="225">
        <v>15543</v>
      </c>
      <c r="C93" s="234">
        <v>1792</v>
      </c>
      <c r="D93" s="234">
        <v>486</v>
      </c>
      <c r="E93" s="234">
        <v>98</v>
      </c>
      <c r="F93" s="215">
        <v>73</v>
      </c>
      <c r="G93" s="225">
        <v>3546</v>
      </c>
    </row>
    <row r="94" spans="1:7" s="51" customFormat="1" ht="12" customHeight="1" x14ac:dyDescent="0.2">
      <c r="A94" s="26" t="s">
        <v>89</v>
      </c>
      <c r="B94" s="225">
        <v>12069</v>
      </c>
      <c r="C94" s="234">
        <v>2346</v>
      </c>
      <c r="D94" s="234">
        <v>482</v>
      </c>
      <c r="E94" s="234">
        <v>135</v>
      </c>
      <c r="F94" s="215">
        <v>81</v>
      </c>
      <c r="G94" s="225">
        <v>2154</v>
      </c>
    </row>
    <row r="95" spans="1:7" s="51" customFormat="1" ht="12.75" customHeight="1" x14ac:dyDescent="0.2">
      <c r="A95" s="26" t="s">
        <v>90</v>
      </c>
      <c r="B95" s="225">
        <v>11929</v>
      </c>
      <c r="C95" s="234">
        <v>2526</v>
      </c>
      <c r="D95" s="234">
        <v>330</v>
      </c>
      <c r="E95" s="234">
        <v>82</v>
      </c>
      <c r="F95" s="215">
        <v>38</v>
      </c>
      <c r="G95" s="225">
        <v>2133</v>
      </c>
    </row>
    <row r="96" spans="1:7" s="51" customFormat="1" x14ac:dyDescent="0.2">
      <c r="A96" s="26" t="s">
        <v>91</v>
      </c>
      <c r="B96" s="225">
        <v>3045</v>
      </c>
      <c r="C96" s="234">
        <v>749</v>
      </c>
      <c r="D96" s="234">
        <v>123</v>
      </c>
      <c r="E96" s="234">
        <v>47</v>
      </c>
      <c r="F96" s="215">
        <v>10</v>
      </c>
      <c r="G96" s="225">
        <v>462</v>
      </c>
    </row>
    <row r="97" spans="1:7" s="51" customFormat="1" x14ac:dyDescent="0.2">
      <c r="A97" s="26" t="s">
        <v>92</v>
      </c>
      <c r="B97" s="225">
        <v>12031</v>
      </c>
      <c r="C97" s="234">
        <v>1309</v>
      </c>
      <c r="D97" s="234">
        <v>321</v>
      </c>
      <c r="E97" s="234">
        <v>136</v>
      </c>
      <c r="F97" s="215">
        <v>86</v>
      </c>
      <c r="G97" s="225">
        <v>2971</v>
      </c>
    </row>
    <row r="98" spans="1:7" s="51" customFormat="1" x14ac:dyDescent="0.2">
      <c r="A98" s="35" t="s">
        <v>93</v>
      </c>
      <c r="B98" s="231">
        <v>16340</v>
      </c>
      <c r="C98" s="236">
        <v>3413</v>
      </c>
      <c r="D98" s="236">
        <v>873</v>
      </c>
      <c r="E98" s="236">
        <v>114</v>
      </c>
      <c r="F98" s="222">
        <v>69</v>
      </c>
      <c r="G98" s="231">
        <v>3057</v>
      </c>
    </row>
    <row r="99" spans="1:7" x14ac:dyDescent="0.2">
      <c r="A99" s="9"/>
      <c r="B99" s="50"/>
      <c r="C99" s="50"/>
      <c r="D99" s="50"/>
      <c r="E99" s="50"/>
      <c r="F99" s="50"/>
      <c r="G99" s="50"/>
    </row>
    <row r="100" spans="1:7" x14ac:dyDescent="0.2">
      <c r="A100" s="9" t="s">
        <v>127</v>
      </c>
      <c r="B100" s="51"/>
      <c r="C100" s="51"/>
      <c r="D100" s="51"/>
      <c r="E100" s="51"/>
      <c r="F100" s="51"/>
      <c r="G100" s="51"/>
    </row>
    <row r="101" spans="1:7" x14ac:dyDescent="0.2">
      <c r="A101" s="6" t="s">
        <v>224</v>
      </c>
      <c r="B101" s="51"/>
      <c r="C101" s="51"/>
      <c r="D101" s="51"/>
      <c r="E101" s="51"/>
      <c r="F101" s="51"/>
      <c r="G101" s="51"/>
    </row>
    <row r="102" spans="1:7" x14ac:dyDescent="0.2">
      <c r="A102" s="278" t="s">
        <v>229</v>
      </c>
      <c r="B102" s="279"/>
      <c r="C102" s="279"/>
      <c r="D102" s="279"/>
      <c r="E102" s="279"/>
      <c r="F102" s="279"/>
      <c r="G102" s="279"/>
    </row>
    <row r="103" spans="1:7" x14ac:dyDescent="0.2">
      <c r="A103" s="279"/>
      <c r="B103" s="279"/>
      <c r="C103" s="279"/>
      <c r="D103" s="279"/>
      <c r="E103" s="279"/>
      <c r="F103" s="279"/>
      <c r="G103" s="279"/>
    </row>
    <row r="104" spans="1:7" s="52" customFormat="1" x14ac:dyDescent="0.2">
      <c r="A104" s="278" t="s">
        <v>228</v>
      </c>
      <c r="B104" s="279"/>
      <c r="C104" s="279"/>
      <c r="D104" s="279"/>
      <c r="E104" s="279"/>
      <c r="F104" s="279"/>
      <c r="G104" s="279"/>
    </row>
    <row r="105" spans="1:7" s="52" customFormat="1" x14ac:dyDescent="0.2">
      <c r="A105" s="279"/>
      <c r="B105" s="279"/>
      <c r="C105" s="279"/>
      <c r="D105" s="279"/>
      <c r="E105" s="279"/>
      <c r="F105" s="279"/>
      <c r="G105" s="279"/>
    </row>
    <row r="106" spans="1:7" x14ac:dyDescent="0.2">
      <c r="A106" s="6" t="s">
        <v>225</v>
      </c>
      <c r="B106" s="51"/>
      <c r="C106" s="51"/>
      <c r="D106" s="51"/>
      <c r="E106" s="51"/>
      <c r="F106" s="51"/>
      <c r="G106" s="51"/>
    </row>
    <row r="107" spans="1:7" x14ac:dyDescent="0.2">
      <c r="A107" s="6" t="s">
        <v>226</v>
      </c>
      <c r="B107" s="51"/>
      <c r="C107" s="51"/>
      <c r="D107" s="51"/>
      <c r="E107" s="51"/>
      <c r="F107" s="51"/>
      <c r="G107" s="51"/>
    </row>
    <row r="108" spans="1:7" x14ac:dyDescent="0.2">
      <c r="A108" s="6" t="s">
        <v>227</v>
      </c>
      <c r="B108" s="51"/>
      <c r="C108" s="51"/>
      <c r="D108" s="51"/>
      <c r="E108" s="51"/>
      <c r="F108" s="51"/>
      <c r="G108" s="51"/>
    </row>
    <row r="109" spans="1:7" x14ac:dyDescent="0.2">
      <c r="A109" s="6"/>
      <c r="B109" s="51"/>
      <c r="C109" s="51"/>
      <c r="D109" s="51"/>
      <c r="E109" s="51"/>
      <c r="F109" s="51"/>
      <c r="G109" s="51"/>
    </row>
    <row r="110" spans="1:7" x14ac:dyDescent="0.2">
      <c r="A110" s="6"/>
      <c r="B110" s="51"/>
      <c r="C110" s="51"/>
      <c r="D110" s="51"/>
      <c r="E110" s="51"/>
      <c r="F110" s="51"/>
      <c r="G110" s="51"/>
    </row>
    <row r="111" spans="1:7" x14ac:dyDescent="0.2">
      <c r="A111" s="6"/>
      <c r="B111" s="51"/>
      <c r="C111" s="51"/>
      <c r="D111" s="51"/>
      <c r="E111" s="51"/>
      <c r="F111" s="51"/>
      <c r="G111" s="51"/>
    </row>
    <row r="112" spans="1:7" x14ac:dyDescent="0.2">
      <c r="A112" s="9"/>
      <c r="B112" s="51"/>
      <c r="C112" s="51"/>
      <c r="D112" s="51"/>
      <c r="E112" s="51"/>
      <c r="F112" s="51"/>
      <c r="G112" s="51"/>
    </row>
    <row r="113" spans="1:8" x14ac:dyDescent="0.2">
      <c r="A113" s="6"/>
      <c r="B113" s="51"/>
      <c r="C113" s="51"/>
      <c r="D113" s="51"/>
      <c r="E113" s="51"/>
      <c r="F113" s="51"/>
      <c r="G113" s="51"/>
      <c r="H113" s="130">
        <v>17</v>
      </c>
    </row>
    <row r="114" spans="1:8" x14ac:dyDescent="0.2">
      <c r="A114" s="9"/>
      <c r="B114" s="51"/>
      <c r="C114" s="51"/>
      <c r="D114" s="51"/>
      <c r="E114" s="51"/>
      <c r="F114" s="51"/>
      <c r="G114" s="51"/>
    </row>
    <row r="115" spans="1:8" x14ac:dyDescent="0.2">
      <c r="A115" s="9"/>
      <c r="B115" s="51"/>
      <c r="C115" s="51"/>
      <c r="D115" s="51"/>
      <c r="E115" s="51"/>
      <c r="F115" s="51"/>
      <c r="G115" s="51"/>
    </row>
    <row r="116" spans="1:8" x14ac:dyDescent="0.2">
      <c r="A116" s="9"/>
      <c r="B116" s="51"/>
      <c r="C116" s="51"/>
      <c r="E116" s="51"/>
      <c r="F116" s="51"/>
      <c r="G116" s="51"/>
    </row>
    <row r="117" spans="1:8" x14ac:dyDescent="0.2">
      <c r="A117" s="6"/>
      <c r="B117" s="51"/>
      <c r="C117" s="51"/>
      <c r="D117" s="51"/>
      <c r="E117" s="51"/>
      <c r="F117" s="51"/>
      <c r="G117" s="51"/>
    </row>
    <row r="118" spans="1:8" x14ac:dyDescent="0.2">
      <c r="A118" s="51"/>
      <c r="B118" s="51"/>
      <c r="C118" s="51"/>
      <c r="D118" s="51"/>
      <c r="E118" s="51"/>
      <c r="F118" s="51"/>
      <c r="G118" s="51"/>
    </row>
    <row r="119" spans="1:8" x14ac:dyDescent="0.2">
      <c r="A119" s="51"/>
      <c r="B119" s="51"/>
      <c r="C119" s="51"/>
      <c r="D119" s="51"/>
      <c r="E119" s="51"/>
      <c r="F119" s="51"/>
      <c r="G119" s="51"/>
    </row>
    <row r="120" spans="1:8" x14ac:dyDescent="0.2">
      <c r="A120" s="51"/>
      <c r="B120" s="51"/>
      <c r="C120" s="51"/>
      <c r="D120" s="51"/>
      <c r="E120" s="51"/>
      <c r="F120" s="51"/>
      <c r="G120" s="51"/>
    </row>
    <row r="121" spans="1:8" x14ac:dyDescent="0.2">
      <c r="A121" s="51"/>
      <c r="B121" s="51"/>
      <c r="C121" s="51"/>
      <c r="D121" s="51"/>
      <c r="E121" s="51"/>
      <c r="F121" s="51"/>
      <c r="G121" s="51"/>
    </row>
    <row r="122" spans="1:8" x14ac:dyDescent="0.2">
      <c r="A122" s="51"/>
      <c r="B122" s="51"/>
      <c r="C122" s="51"/>
      <c r="D122" s="51"/>
      <c r="E122" s="51"/>
      <c r="F122" s="51"/>
      <c r="G122" s="51"/>
    </row>
    <row r="123" spans="1:8" x14ac:dyDescent="0.2">
      <c r="A123" s="51"/>
      <c r="B123" s="51"/>
      <c r="C123" s="51"/>
      <c r="D123" s="51"/>
      <c r="E123" s="51"/>
      <c r="F123" s="51"/>
      <c r="G123" s="51"/>
    </row>
    <row r="124" spans="1:8" x14ac:dyDescent="0.2">
      <c r="A124" s="51"/>
      <c r="B124" s="51"/>
      <c r="C124" s="51"/>
      <c r="D124" s="51"/>
      <c r="E124" s="51"/>
      <c r="F124" s="51"/>
      <c r="G124" s="51"/>
    </row>
    <row r="125" spans="1:8" x14ac:dyDescent="0.2">
      <c r="A125" s="51"/>
      <c r="B125" s="51"/>
      <c r="C125" s="51"/>
      <c r="D125" s="51"/>
      <c r="E125" s="51"/>
      <c r="F125" s="51"/>
      <c r="G125" s="51"/>
    </row>
    <row r="126" spans="1:8" x14ac:dyDescent="0.2">
      <c r="A126" s="51"/>
      <c r="B126" s="51"/>
      <c r="C126" s="51"/>
      <c r="D126" s="51"/>
      <c r="E126" s="51"/>
      <c r="F126" s="51"/>
      <c r="G126" s="51"/>
    </row>
    <row r="127" spans="1:8" x14ac:dyDescent="0.2">
      <c r="A127" s="51"/>
      <c r="B127" s="51"/>
      <c r="C127" s="51"/>
      <c r="D127" s="51"/>
      <c r="E127" s="51"/>
      <c r="F127" s="51"/>
      <c r="G127" s="51"/>
    </row>
    <row r="128" spans="1:8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  <row r="179" spans="1:7" x14ac:dyDescent="0.2">
      <c r="A179" s="51"/>
      <c r="B179" s="51"/>
      <c r="C179" s="51"/>
      <c r="D179" s="51"/>
      <c r="E179" s="51"/>
      <c r="F179" s="51"/>
      <c r="G179" s="51"/>
    </row>
    <row r="180" spans="1:7" x14ac:dyDescent="0.2">
      <c r="A180" s="51"/>
      <c r="B180" s="51"/>
      <c r="C180" s="51"/>
      <c r="D180" s="51"/>
      <c r="E180" s="51"/>
      <c r="F180" s="51"/>
      <c r="G180" s="51"/>
    </row>
    <row r="181" spans="1:7" x14ac:dyDescent="0.2">
      <c r="A181" s="51"/>
      <c r="B181" s="51"/>
      <c r="C181" s="51"/>
      <c r="D181" s="51"/>
      <c r="E181" s="51"/>
      <c r="F181" s="51"/>
      <c r="G181" s="51"/>
    </row>
    <row r="182" spans="1:7" x14ac:dyDescent="0.2">
      <c r="A182" s="51"/>
      <c r="B182" s="51"/>
      <c r="C182" s="51"/>
      <c r="D182" s="51"/>
      <c r="E182" s="51"/>
      <c r="F182" s="51"/>
      <c r="G182" s="51"/>
    </row>
    <row r="183" spans="1:7" x14ac:dyDescent="0.2">
      <c r="A183" s="51"/>
      <c r="B183" s="51"/>
      <c r="C183" s="51"/>
      <c r="D183" s="51"/>
      <c r="E183" s="51"/>
      <c r="F183" s="51"/>
      <c r="G183" s="51"/>
    </row>
    <row r="184" spans="1:7" x14ac:dyDescent="0.2">
      <c r="A184" s="51"/>
      <c r="B184" s="51"/>
      <c r="C184" s="51"/>
      <c r="D184" s="51"/>
      <c r="E184" s="51"/>
      <c r="F184" s="51"/>
      <c r="G184" s="51"/>
    </row>
    <row r="185" spans="1:7" x14ac:dyDescent="0.2">
      <c r="A185" s="51"/>
      <c r="B185" s="51"/>
      <c r="C185" s="51"/>
      <c r="D185" s="51"/>
      <c r="E185" s="51"/>
      <c r="F185" s="51"/>
      <c r="G185" s="51"/>
    </row>
    <row r="186" spans="1:7" x14ac:dyDescent="0.2">
      <c r="A186" s="51"/>
      <c r="B186" s="51"/>
      <c r="C186" s="51"/>
      <c r="D186" s="51"/>
      <c r="E186" s="51"/>
      <c r="F186" s="51"/>
      <c r="G186" s="51"/>
    </row>
    <row r="187" spans="1:7" x14ac:dyDescent="0.2">
      <c r="A187" s="51"/>
      <c r="B187" s="51"/>
      <c r="C187" s="51"/>
      <c r="D187" s="51"/>
      <c r="E187" s="51"/>
      <c r="F187" s="51"/>
      <c r="G187" s="51"/>
    </row>
    <row r="188" spans="1:7" x14ac:dyDescent="0.2">
      <c r="A188" s="51"/>
      <c r="B188" s="51"/>
      <c r="C188" s="51"/>
      <c r="D188" s="51"/>
      <c r="E188" s="51"/>
      <c r="F188" s="51"/>
      <c r="G188" s="51"/>
    </row>
    <row r="189" spans="1:7" x14ac:dyDescent="0.2">
      <c r="A189" s="51"/>
      <c r="B189" s="51"/>
      <c r="C189" s="51"/>
      <c r="D189" s="51"/>
      <c r="E189" s="51"/>
      <c r="F189" s="51"/>
      <c r="G189" s="51"/>
    </row>
    <row r="190" spans="1:7" x14ac:dyDescent="0.2">
      <c r="A190" s="51"/>
      <c r="B190" s="51"/>
      <c r="C190" s="51"/>
      <c r="D190" s="51"/>
      <c r="E190" s="51"/>
      <c r="F190" s="51"/>
      <c r="G190" s="51"/>
    </row>
    <row r="191" spans="1:7" x14ac:dyDescent="0.2">
      <c r="A191" s="51"/>
      <c r="B191" s="51"/>
      <c r="C191" s="51"/>
      <c r="D191" s="51"/>
      <c r="E191" s="51"/>
      <c r="F191" s="51"/>
      <c r="G191" s="51"/>
    </row>
    <row r="192" spans="1:7" x14ac:dyDescent="0.2">
      <c r="A192" s="51"/>
      <c r="B192" s="51"/>
      <c r="C192" s="51"/>
      <c r="D192" s="51"/>
      <c r="E192" s="51"/>
      <c r="F192" s="51"/>
      <c r="G192" s="51"/>
    </row>
    <row r="193" spans="1:7" x14ac:dyDescent="0.2">
      <c r="A193" s="51"/>
      <c r="B193" s="51"/>
      <c r="C193" s="51"/>
      <c r="D193" s="51"/>
      <c r="E193" s="51"/>
      <c r="F193" s="51"/>
      <c r="G193" s="51"/>
    </row>
    <row r="194" spans="1:7" x14ac:dyDescent="0.2">
      <c r="A194" s="51"/>
      <c r="B194" s="51"/>
      <c r="C194" s="51"/>
      <c r="D194" s="51"/>
      <c r="E194" s="51"/>
      <c r="F194" s="51"/>
      <c r="G194" s="51"/>
    </row>
    <row r="195" spans="1:7" x14ac:dyDescent="0.2">
      <c r="A195" s="51"/>
      <c r="B195" s="51"/>
      <c r="C195" s="51"/>
      <c r="D195" s="51"/>
      <c r="E195" s="51"/>
      <c r="F195" s="51"/>
      <c r="G195" s="51"/>
    </row>
    <row r="196" spans="1:7" x14ac:dyDescent="0.2">
      <c r="A196" s="51"/>
      <c r="B196" s="51"/>
      <c r="C196" s="51"/>
      <c r="D196" s="51"/>
      <c r="E196" s="51"/>
      <c r="F196" s="51"/>
      <c r="G196" s="51"/>
    </row>
    <row r="197" spans="1:7" x14ac:dyDescent="0.2">
      <c r="A197" s="51"/>
      <c r="B197" s="51"/>
      <c r="C197" s="51"/>
      <c r="D197" s="51"/>
      <c r="E197" s="51"/>
      <c r="F197" s="51"/>
      <c r="G197" s="51"/>
    </row>
    <row r="198" spans="1:7" x14ac:dyDescent="0.2">
      <c r="A198" s="51"/>
      <c r="B198" s="51"/>
      <c r="C198" s="51"/>
      <c r="D198" s="51"/>
      <c r="E198" s="51"/>
      <c r="F198" s="51"/>
      <c r="G198" s="51"/>
    </row>
    <row r="199" spans="1:7" x14ac:dyDescent="0.2">
      <c r="A199" s="51"/>
      <c r="B199" s="51"/>
      <c r="C199" s="51"/>
      <c r="D199" s="51"/>
      <c r="E199" s="51"/>
      <c r="F199" s="51"/>
      <c r="G199" s="51"/>
    </row>
    <row r="200" spans="1:7" x14ac:dyDescent="0.2">
      <c r="A200" s="51"/>
      <c r="B200" s="51"/>
      <c r="C200" s="51"/>
      <c r="D200" s="51"/>
      <c r="E200" s="51"/>
      <c r="F200" s="51"/>
      <c r="G200" s="51"/>
    </row>
    <row r="201" spans="1:7" x14ac:dyDescent="0.2">
      <c r="A201" s="51"/>
      <c r="B201" s="51"/>
      <c r="C201" s="51"/>
      <c r="D201" s="51"/>
      <c r="E201" s="51"/>
      <c r="F201" s="51"/>
      <c r="G201" s="51"/>
    </row>
    <row r="202" spans="1:7" x14ac:dyDescent="0.2">
      <c r="A202" s="51"/>
      <c r="B202" s="51"/>
      <c r="C202" s="51"/>
      <c r="D202" s="51"/>
      <c r="E202" s="51"/>
      <c r="F202" s="51"/>
      <c r="G202" s="51"/>
    </row>
    <row r="203" spans="1:7" x14ac:dyDescent="0.2">
      <c r="A203" s="51"/>
      <c r="B203" s="51"/>
      <c r="C203" s="51"/>
      <c r="D203" s="51"/>
      <c r="E203" s="51"/>
      <c r="F203" s="51"/>
      <c r="G203" s="51"/>
    </row>
    <row r="204" spans="1:7" x14ac:dyDescent="0.2">
      <c r="A204" s="51"/>
      <c r="B204" s="51"/>
      <c r="C204" s="51"/>
      <c r="D204" s="51"/>
      <c r="E204" s="51"/>
      <c r="F204" s="51"/>
      <c r="G204" s="51"/>
    </row>
  </sheetData>
  <mergeCells count="2">
    <mergeCell ref="A102:G103"/>
    <mergeCell ref="A104:G105"/>
  </mergeCells>
  <phoneticPr fontId="5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2012-04-16T12:34:32Z</cp:lastPrinted>
  <dcterms:created xsi:type="dcterms:W3CDTF">2006-04-18T07:46:45Z</dcterms:created>
  <dcterms:modified xsi:type="dcterms:W3CDTF">2012-10-15T18:43:22Z</dcterms:modified>
</cp:coreProperties>
</file>