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25" windowWidth="9600" windowHeight="1152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C46" i="12" l="1"/>
  <c r="C47" i="12"/>
  <c r="E20" i="3" l="1"/>
  <c r="E76" i="3" s="1"/>
  <c r="E14" i="3"/>
  <c r="E32" i="2"/>
  <c r="E4" i="3" l="1"/>
  <c r="D14" i="3" l="1"/>
  <c r="D4" i="3" s="1"/>
  <c r="D32" i="2"/>
  <c r="D20" i="3"/>
  <c r="D76" i="3" l="1"/>
  <c r="C76" i="3"/>
  <c r="C20" i="3"/>
  <c r="C14" i="3"/>
  <c r="C32" i="2"/>
  <c r="C4" i="3" l="1"/>
  <c r="B14" i="3" l="1"/>
  <c r="B32" i="2"/>
  <c r="N74" i="3" l="1"/>
  <c r="N73" i="3"/>
  <c r="N72" i="3"/>
  <c r="N71" i="3"/>
  <c r="N70" i="3"/>
  <c r="B20" i="3"/>
  <c r="B4" i="3"/>
  <c r="B76" i="3" l="1"/>
  <c r="N92" i="2"/>
  <c r="N91" i="2"/>
  <c r="N90" i="2"/>
  <c r="N89" i="2"/>
  <c r="N88" i="2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B49" i="12" l="1"/>
  <c r="C49" i="12"/>
  <c r="N76" i="3" l="1"/>
</calcChain>
</file>

<file path=xl/sharedStrings.xml><?xml version="1.0" encoding="utf-8"?>
<sst xmlns="http://schemas.openxmlformats.org/spreadsheetml/2006/main" count="915" uniqueCount="361">
  <si>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</si>
  <si>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</si>
  <si>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</si>
  <si>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</si>
  <si>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</si>
  <si>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</si>
  <si>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</si>
  <si>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</si>
  <si>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</si>
  <si>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</si>
  <si>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</si>
  <si>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</si>
  <si>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</si>
  <si>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</si>
  <si>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</si>
  <si>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</si>
  <si>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</si>
  <si>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</si>
  <si>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</si>
  <si>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</si>
  <si>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</si>
  <si>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</si>
  <si>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</si>
  <si>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</si>
  <si>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</si>
  <si>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</si>
  <si>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</si>
  <si>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</si>
  <si>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</si>
  <si>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</si>
  <si>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</si>
  <si>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</si>
  <si>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</si>
  <si>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</si>
  <si>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</si>
  <si>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</si>
  <si>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</si>
  <si>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</si>
  <si>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</si>
  <si>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</si>
  <si>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</si>
  <si>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</si>
  <si>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</si>
  <si>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</si>
  <si>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</si>
  <si>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</si>
  <si>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</si>
  <si>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</si>
  <si>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</si>
  <si>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</si>
  <si>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</si>
  <si>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</si>
  <si>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</si>
  <si>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</si>
  <si>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</si>
  <si>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</si>
  <si>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</si>
  <si>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</si>
  <si>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</si>
  <si>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</si>
  <si>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</si>
  <si>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</si>
  <si>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</si>
  <si>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</si>
  <si>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</si>
  <si>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</si>
  <si>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</si>
  <si>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</si>
  <si>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</si>
  <si>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</si>
  <si>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</si>
  <si>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</si>
  <si>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</si>
  <si>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</si>
  <si>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</si>
  <si>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</si>
  <si>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</si>
  <si>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</si>
  <si>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</si>
  <si>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</si>
  <si>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</si>
  <si>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</si>
  <si>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</si>
  <si>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</si>
  <si>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</si>
  <si>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</si>
  <si>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</si>
  <si>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</si>
  <si>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</si>
  <si>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</si>
  <si>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</si>
  <si>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</si>
  <si>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</si>
  <si>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</si>
  <si>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</si>
  <si>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</si>
  <si>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</si>
  <si>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</si>
  <si>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</si>
  <si>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</si>
  <si>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</si>
  <si>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</si>
  <si>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</si>
  <si>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</si>
  <si>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</si>
  <si>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</si>
  <si>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</si>
  <si>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</si>
  <si>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</si>
  <si>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</si>
  <si>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</si>
  <si>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</si>
  <si>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</si>
  <si>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</si>
  <si>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</si>
  <si>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</si>
  <si>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</si>
  <si>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</si>
  <si>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</si>
  <si>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</si>
  <si>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</si>
  <si>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</si>
  <si>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</si>
  <si>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</si>
  <si>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</si>
  <si>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</si>
  <si>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</si>
  <si>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</si>
  <si>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</si>
  <si>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</si>
  <si>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</si>
  <si>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</si>
  <si>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</si>
  <si>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</si>
  <si>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</si>
  <si>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</si>
  <si>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</si>
  <si>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</si>
  <si>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</si>
  <si>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</si>
  <si>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</si>
  <si>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</si>
  <si>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</si>
  <si>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</si>
  <si>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</si>
  <si>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</si>
  <si>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</si>
  <si>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</si>
  <si>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</si>
  <si>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</si>
  <si>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</si>
  <si>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</si>
  <si>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</si>
  <si>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</si>
  <si>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</si>
  <si>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</si>
  <si>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</si>
  <si>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</si>
  <si>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</si>
  <si>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</si>
  <si>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</si>
  <si>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</si>
  <si>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</si>
  <si>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</si>
  <si>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</si>
  <si>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</si>
  <si>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</si>
  <si>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</si>
  <si>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</si>
  <si>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</si>
  <si>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</si>
  <si>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</si>
  <si>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</si>
  <si>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</si>
  <si>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</si>
  <si>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</si>
  <si>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</si>
  <si>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</si>
  <si>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</si>
  <si>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</si>
  <si>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</si>
  <si>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</si>
  <si>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</si>
  <si>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</si>
  <si>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</si>
  <si>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</si>
  <si>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</si>
  <si>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</si>
  <si>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</si>
  <si>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</si>
  <si>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</si>
  <si>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</si>
  <si>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</si>
  <si>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</si>
  <si>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</si>
  <si>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</si>
  <si>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</si>
  <si>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</si>
  <si>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</si>
  <si>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</si>
  <si>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</si>
  <si>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</si>
  <si>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</si>
  <si>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</si>
  <si>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</si>
  <si>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</si>
  <si>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</si>
  <si>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</si>
  <si>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</si>
  <si>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</si>
  <si>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</si>
  <si>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</si>
  <si>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</si>
  <si>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</si>
  <si>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</si>
  <si>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</si>
  <si>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</si>
  <si>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</si>
  <si>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</si>
  <si>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</si>
  <si>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</si>
  <si>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</si>
  <si>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</si>
  <si>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</si>
  <si>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</si>
  <si>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</si>
  <si>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</si>
  <si>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</si>
  <si>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</si>
  <si>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</si>
  <si>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</si>
  <si>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</si>
  <si>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</si>
  <si>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</si>
  <si>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</si>
  <si>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</si>
  <si>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</si>
  <si>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</si>
  <si>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</si>
  <si>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</si>
  <si>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</si>
  <si>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</si>
  <si>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</si>
  <si>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</si>
  <si>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</si>
  <si>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</si>
  <si>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</si>
  <si>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</si>
  <si>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</si>
  <si>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</si>
  <si>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</si>
  <si>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</si>
  <si>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</si>
  <si>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</si>
  <si>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</si>
  <si>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</si>
  <si>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</si>
  <si>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</si>
  <si>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</si>
  <si>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</si>
  <si>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</si>
  <si>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</si>
  <si>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</si>
  <si>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</si>
  <si>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</si>
  <si>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</si>
  <si>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</si>
  <si>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</si>
  <si>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</si>
  <si>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</si>
  <si>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</si>
  <si>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</si>
  <si>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</si>
  <si>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</si>
  <si>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</si>
  <si>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</si>
  <si>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</si>
  <si>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</si>
  <si>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</si>
  <si>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</si>
  <si>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</si>
  <si>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</si>
  <si>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</si>
  <si>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</si>
  <si>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</si>
  <si>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</si>
  <si>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</si>
  <si>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</si>
  <si>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</si>
  <si>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</si>
  <si>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</si>
  <si>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</si>
  <si>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</si>
  <si>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</si>
  <si>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</si>
  <si>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</si>
  <si>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</si>
  <si>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</si>
  <si>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</si>
  <si>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</si>
  <si>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</si>
  <si>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</si>
  <si>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</si>
  <si>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</si>
  <si>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</si>
  <si>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</si>
  <si>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</si>
  <si>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</si>
  <si>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</si>
  <si>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</si>
  <si>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</si>
  <si>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</si>
  <si>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</si>
  <si>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</si>
  <si>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</si>
  <si>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</si>
  <si>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</si>
  <si>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</si>
  <si>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</si>
  <si>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</si>
  <si>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</si>
  <si>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</si>
  <si>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</si>
  <si>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</si>
  <si>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</si>
  <si>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</si>
  <si>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</si>
  <si>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</si>
  <si>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</si>
  <si>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</si>
  <si>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</si>
  <si>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</si>
  <si>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</si>
  <si>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</si>
  <si>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</si>
  <si>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</si>
  <si>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</si>
  <si>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</si>
  <si>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</si>
  <si>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</si>
  <si>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</si>
  <si>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</si>
  <si>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</si>
  <si>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DHN - UoZ</t>
  </si>
  <si>
    <t>DHN - UoZ - dávka v hnotnej núdzi - dávka a príspevky pre uchádzačov o zamestnanie</t>
  </si>
  <si>
    <t>I.13</t>
  </si>
  <si>
    <t>Rodičovský príspevok pri starostl. o zverené dieťa</t>
  </si>
  <si>
    <t>PnD - prídavok na dieťa</t>
  </si>
  <si>
    <t>RP - rodičovský príspevok</t>
  </si>
  <si>
    <t>II.13</t>
  </si>
  <si>
    <t>III.13</t>
  </si>
  <si>
    <t>5. PP na opatrovanie</t>
  </si>
  <si>
    <t>IV.13</t>
  </si>
  <si>
    <t>I-IV.2013</t>
  </si>
  <si>
    <t>Apríl 2013</t>
  </si>
  <si>
    <t>Počet obyvateľov k 31.12.2012</t>
  </si>
  <si>
    <t>Vranov  nad Topľou</t>
  </si>
  <si>
    <t>Košice-okolie</t>
  </si>
  <si>
    <t>Kysucké Nové Mesto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</si>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</sst>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1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66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3" borderId="0" applyNumberFormat="0" applyBorder="0" applyAlignment="0" applyProtection="0"/>
    <xf numFmtId="0" fontId="27" fillId="20" borderId="1" applyNumberFormat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0" borderId="2" applyNumberFormat="0" applyFill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2" fillId="0" borderId="0" applyNumberFormat="0" applyFill="0" applyBorder="0" applyAlignment="0" applyProtection="0"/>
    <xf numFmtId="0" fontId="33" fillId="21" borderId="5" applyNumberFormat="0" applyAlignment="0" applyProtection="0"/>
    <xf numFmtId="0" fontId="34" fillId="7" borderId="1" applyNumberFormat="0" applyAlignment="0" applyProtection="0"/>
    <xf numFmtId="0" fontId="35" fillId="0" borderId="6" applyNumberFormat="0" applyFill="0" applyAlignment="0" applyProtection="0"/>
    <xf numFmtId="0" fontId="36" fillId="22" borderId="0" applyNumberFormat="0" applyBorder="0" applyAlignment="0" applyProtection="0"/>
    <xf numFmtId="0" fontId="37" fillId="23" borderId="7" applyNumberFormat="0" applyFont="0" applyAlignment="0" applyProtection="0"/>
    <xf numFmtId="0" fontId="38" fillId="20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3" fillId="0" borderId="0"/>
    <xf numFmtId="0" fontId="44" fillId="0" borderId="0" applyNumberFormat="0" applyFill="0" applyBorder="0" applyAlignment="0" applyProtection="0"/>
    <xf numFmtId="0" fontId="45" fillId="0" borderId="35" applyNumberFormat="0" applyFill="0" applyAlignment="0" applyProtection="0"/>
    <xf numFmtId="0" fontId="46" fillId="0" borderId="36" applyNumberFormat="0" applyFill="0" applyAlignment="0" applyProtection="0"/>
    <xf numFmtId="0" fontId="47" fillId="0" borderId="37" applyNumberFormat="0" applyFill="0" applyAlignment="0" applyProtection="0"/>
    <xf numFmtId="0" fontId="47" fillId="0" borderId="0" applyNumberFormat="0" applyFill="0" applyBorder="0" applyAlignment="0" applyProtection="0"/>
    <xf numFmtId="0" fontId="48" fillId="25" borderId="0" applyNumberFormat="0" applyBorder="0" applyAlignment="0" applyProtection="0"/>
    <xf numFmtId="0" fontId="49" fillId="26" borderId="0" applyNumberFormat="0" applyBorder="0" applyAlignment="0" applyProtection="0"/>
    <xf numFmtId="0" fontId="50" fillId="27" borderId="0" applyNumberFormat="0" applyBorder="0" applyAlignment="0" applyProtection="0"/>
    <xf numFmtId="0" fontId="51" fillId="28" borderId="38" applyNumberFormat="0" applyAlignment="0" applyProtection="0"/>
    <xf numFmtId="0" fontId="52" fillId="29" borderId="39" applyNumberFormat="0" applyAlignment="0" applyProtection="0"/>
    <xf numFmtId="0" fontId="53" fillId="29" borderId="38" applyNumberFormat="0" applyAlignment="0" applyProtection="0"/>
    <xf numFmtId="0" fontId="54" fillId="0" borderId="40" applyNumberFormat="0" applyFill="0" applyAlignment="0" applyProtection="0"/>
    <xf numFmtId="0" fontId="55" fillId="30" borderId="41" applyNumberFormat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43" applyNumberFormat="0" applyFill="0" applyAlignment="0" applyProtection="0"/>
    <xf numFmtId="0" fontId="5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59" fillId="35" borderId="0" applyNumberFormat="0" applyBorder="0" applyAlignment="0" applyProtection="0"/>
    <xf numFmtId="0" fontId="59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59" fillId="39" borderId="0" applyNumberFormat="0" applyBorder="0" applyAlignment="0" applyProtection="0"/>
    <xf numFmtId="0" fontId="59" fillId="40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59" fillId="43" borderId="0" applyNumberFormat="0" applyBorder="0" applyAlignment="0" applyProtection="0"/>
    <xf numFmtId="0" fontId="59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59" fillId="47" borderId="0" applyNumberFormat="0" applyBorder="0" applyAlignment="0" applyProtection="0"/>
    <xf numFmtId="0" fontId="59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59" fillId="51" borderId="0" applyNumberFormat="0" applyBorder="0" applyAlignment="0" applyProtection="0"/>
    <xf numFmtId="0" fontId="59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59" fillId="55" borderId="0" applyNumberFormat="0" applyBorder="0" applyAlignment="0" applyProtection="0"/>
    <xf numFmtId="0" fontId="3" fillId="23" borderId="7" applyNumberFormat="0" applyFont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23" borderId="7" applyNumberFormat="0" applyFont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4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31" borderId="42" applyNumberFormat="0" applyFont="0" applyAlignment="0" applyProtection="0"/>
    <xf numFmtId="0" fontId="2" fillId="0" borderId="0"/>
    <xf numFmtId="0" fontId="24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91">
    <xf numFmtId="0" fontId="0" fillId="0" borderId="0" xfId="0"/>
    <xf numFmtId="164" fontId="5" fillId="0" borderId="0" xfId="0" applyNumberFormat="1" applyFont="1" applyAlignment="1"/>
    <xf numFmtId="164" fontId="6" fillId="0" borderId="0" xfId="0" applyNumberFormat="1" applyFont="1" applyAlignment="1"/>
    <xf numFmtId="0" fontId="5" fillId="0" borderId="0" xfId="0" applyFont="1"/>
    <xf numFmtId="49" fontId="7" fillId="24" borderId="10" xfId="0" applyNumberFormat="1" applyFont="1" applyFill="1" applyBorder="1" applyAlignment="1">
      <alignment horizontal="right" wrapText="1"/>
    </xf>
    <xf numFmtId="49" fontId="7" fillId="24" borderId="10" xfId="0" applyNumberFormat="1" applyFont="1" applyFill="1" applyBorder="1" applyAlignment="1">
      <alignment horizontal="center"/>
    </xf>
    <xf numFmtId="0" fontId="7" fillId="0" borderId="0" xfId="0" applyFont="1"/>
    <xf numFmtId="49" fontId="7" fillId="24" borderId="11" xfId="0" applyNumberFormat="1" applyFont="1" applyFill="1" applyBorder="1" applyAlignment="1">
      <alignment horizontal="left"/>
    </xf>
    <xf numFmtId="3" fontId="8" fillId="0" borderId="10" xfId="0" applyNumberFormat="1" applyFont="1" applyBorder="1" applyAlignment="1"/>
    <xf numFmtId="0" fontId="9" fillId="0" borderId="0" xfId="0" applyFont="1"/>
    <xf numFmtId="0" fontId="9" fillId="0" borderId="12" xfId="0" applyFont="1" applyBorder="1"/>
    <xf numFmtId="0" fontId="9" fillId="0" borderId="0" xfId="0" applyFont="1" applyBorder="1"/>
    <xf numFmtId="0" fontId="11" fillId="0" borderId="0" xfId="0" applyFont="1"/>
    <xf numFmtId="3" fontId="9" fillId="0" borderId="12" xfId="0" applyNumberFormat="1" applyFont="1" applyBorder="1" applyAlignment="1"/>
    <xf numFmtId="0" fontId="10" fillId="0" borderId="0" xfId="0" applyFont="1"/>
    <xf numFmtId="3" fontId="11" fillId="0" borderId="13" xfId="0" applyNumberFormat="1" applyFont="1" applyBorder="1"/>
    <xf numFmtId="0" fontId="15" fillId="0" borderId="0" xfId="0" applyFont="1"/>
    <xf numFmtId="3" fontId="11" fillId="0" borderId="12" xfId="0" applyNumberFormat="1" applyFont="1" applyBorder="1"/>
    <xf numFmtId="3" fontId="11" fillId="0" borderId="11" xfId="0" applyNumberFormat="1" applyFont="1" applyBorder="1"/>
    <xf numFmtId="164" fontId="7" fillId="0" borderId="0" xfId="0" applyNumberFormat="1" applyFont="1" applyAlignment="1"/>
    <xf numFmtId="0" fontId="15" fillId="0" borderId="0" xfId="0" applyFont="1" applyBorder="1"/>
    <xf numFmtId="0" fontId="13" fillId="0" borderId="0" xfId="0" applyFont="1"/>
    <xf numFmtId="0" fontId="12" fillId="0" borderId="0" xfId="0" applyFont="1"/>
    <xf numFmtId="49" fontId="7" fillId="24" borderId="14" xfId="0" applyNumberFormat="1" applyFont="1" applyFill="1" applyBorder="1" applyAlignment="1">
      <alignment horizontal="center"/>
    </xf>
    <xf numFmtId="3" fontId="10" fillId="0" borderId="13" xfId="0" applyNumberFormat="1" applyFont="1" applyBorder="1" applyAlignment="1"/>
    <xf numFmtId="3" fontId="12" fillId="0" borderId="13" xfId="0" applyNumberFormat="1" applyFont="1" applyBorder="1"/>
    <xf numFmtId="3" fontId="10" fillId="0" borderId="12" xfId="0" applyNumberFormat="1" applyFont="1" applyBorder="1" applyAlignment="1"/>
    <xf numFmtId="0" fontId="16" fillId="0" borderId="0" xfId="0" applyFont="1"/>
    <xf numFmtId="3" fontId="12" fillId="0" borderId="12" xfId="0" applyNumberFormat="1" applyFont="1" applyBorder="1"/>
    <xf numFmtId="3" fontId="6" fillId="0" borderId="10" xfId="0" applyNumberFormat="1" applyFont="1" applyBorder="1"/>
    <xf numFmtId="0" fontId="9" fillId="0" borderId="0" xfId="0" applyFont="1" applyProtection="1">
      <protection locked="0"/>
    </xf>
    <xf numFmtId="0" fontId="18" fillId="0" borderId="0" xfId="0" applyFont="1" applyProtection="1">
      <protection locked="0"/>
    </xf>
    <xf numFmtId="49" fontId="5" fillId="0" borderId="0" xfId="0" applyNumberFormat="1" applyFont="1" applyAlignment="1"/>
    <xf numFmtId="3" fontId="6" fillId="0" borderId="11" xfId="0" applyNumberFormat="1" applyFont="1" applyBorder="1"/>
    <xf numFmtId="3" fontId="7" fillId="0" borderId="11" xfId="0" applyNumberFormat="1" applyFont="1" applyFill="1" applyBorder="1"/>
    <xf numFmtId="3" fontId="19" fillId="0" borderId="11" xfId="0" applyNumberFormat="1" applyFont="1" applyBorder="1"/>
    <xf numFmtId="3" fontId="19" fillId="0" borderId="10" xfId="0" applyNumberFormat="1" applyFont="1" applyBorder="1"/>
    <xf numFmtId="3" fontId="12" fillId="0" borderId="11" xfId="0" applyNumberFormat="1" applyFont="1" applyBorder="1"/>
    <xf numFmtId="3" fontId="9" fillId="0" borderId="10" xfId="0" applyNumberFormat="1" applyFont="1" applyFill="1" applyBorder="1"/>
    <xf numFmtId="3" fontId="20" fillId="0" borderId="11" xfId="0" applyNumberFormat="1" applyFont="1" applyBorder="1"/>
    <xf numFmtId="3" fontId="9" fillId="0" borderId="12" xfId="0" applyNumberFormat="1" applyFont="1" applyFill="1" applyBorder="1"/>
    <xf numFmtId="3" fontId="20" fillId="0" borderId="12" xfId="0" applyNumberFormat="1" applyFont="1" applyBorder="1"/>
    <xf numFmtId="3" fontId="12" fillId="0" borderId="10" xfId="0" applyNumberFormat="1" applyFont="1" applyBorder="1"/>
    <xf numFmtId="3" fontId="20" fillId="0" borderId="10" xfId="0" applyNumberFormat="1" applyFont="1" applyBorder="1"/>
    <xf numFmtId="3" fontId="9" fillId="0" borderId="13" xfId="0" applyNumberFormat="1" applyFont="1" applyFill="1" applyBorder="1"/>
    <xf numFmtId="3" fontId="20" fillId="0" borderId="13" xfId="0" applyNumberFormat="1" applyFont="1" applyBorder="1"/>
    <xf numFmtId="3" fontId="9" fillId="0" borderId="11" xfId="0" applyNumberFormat="1" applyFont="1" applyFill="1" applyBorder="1"/>
    <xf numFmtId="3" fontId="9" fillId="0" borderId="0" xfId="0" applyNumberFormat="1" applyFont="1" applyFill="1" applyBorder="1"/>
    <xf numFmtId="3" fontId="17" fillId="0" borderId="10" xfId="0" applyNumberFormat="1" applyFont="1" applyBorder="1"/>
    <xf numFmtId="3" fontId="17" fillId="0" borderId="12" xfId="0" applyNumberFormat="1" applyFont="1" applyBorder="1"/>
    <xf numFmtId="3" fontId="17" fillId="0" borderId="13" xfId="0" applyNumberFormat="1" applyFont="1" applyBorder="1"/>
    <xf numFmtId="3" fontId="17" fillId="0" borderId="11" xfId="0" applyNumberFormat="1" applyFont="1" applyBorder="1"/>
    <xf numFmtId="3" fontId="9" fillId="0" borderId="0" xfId="0" applyNumberFormat="1" applyFont="1" applyFill="1"/>
    <xf numFmtId="0" fontId="9" fillId="0" borderId="0" xfId="0" applyFont="1" applyFill="1"/>
    <xf numFmtId="0" fontId="3" fillId="0" borderId="0" xfId="0" applyFont="1"/>
    <xf numFmtId="0" fontId="5" fillId="0" borderId="0" xfId="0" applyFont="1" applyFill="1"/>
    <xf numFmtId="0" fontId="7" fillId="0" borderId="0" xfId="0" applyFont="1" applyFill="1"/>
    <xf numFmtId="3" fontId="7" fillId="0" borderId="10" xfId="0" applyNumberFormat="1" applyFont="1" applyFill="1" applyBorder="1"/>
    <xf numFmtId="4" fontId="6" fillId="0" borderId="10" xfId="0" applyNumberFormat="1" applyFont="1" applyBorder="1"/>
    <xf numFmtId="0" fontId="9" fillId="0" borderId="12" xfId="0" applyFont="1" applyFill="1" applyBorder="1"/>
    <xf numFmtId="0" fontId="9" fillId="0" borderId="13" xfId="0" applyFont="1" applyFill="1" applyBorder="1"/>
    <xf numFmtId="4" fontId="9" fillId="0" borderId="12" xfId="0" applyNumberFormat="1" applyFont="1" applyFill="1" applyBorder="1"/>
    <xf numFmtId="0" fontId="9" fillId="0" borderId="11" xfId="0" applyFont="1" applyFill="1" applyBorder="1"/>
    <xf numFmtId="4" fontId="9" fillId="0" borderId="11" xfId="0" applyNumberFormat="1" applyFont="1" applyFill="1" applyBorder="1"/>
    <xf numFmtId="4" fontId="9" fillId="0" borderId="0" xfId="0" applyNumberFormat="1" applyFont="1" applyFill="1"/>
    <xf numFmtId="4" fontId="9" fillId="0" borderId="0" xfId="0" applyNumberFormat="1" applyFont="1" applyProtection="1">
      <protection locked="0"/>
    </xf>
    <xf numFmtId="0" fontId="6" fillId="0" borderId="0" xfId="0" applyFont="1" applyFill="1"/>
    <xf numFmtId="0" fontId="12" fillId="0" borderId="0" xfId="0" applyFont="1" applyFill="1"/>
    <xf numFmtId="0" fontId="7" fillId="0" borderId="10" xfId="0" applyFont="1" applyFill="1" applyBorder="1"/>
    <xf numFmtId="0" fontId="9" fillId="0" borderId="0" xfId="0" applyFont="1" applyFill="1" applyBorder="1"/>
    <xf numFmtId="3" fontId="9" fillId="0" borderId="15" xfId="0" applyNumberFormat="1" applyFont="1" applyBorder="1" applyAlignment="1"/>
    <xf numFmtId="0" fontId="7" fillId="0" borderId="10" xfId="0" applyFont="1" applyBorder="1"/>
    <xf numFmtId="0" fontId="6" fillId="0" borderId="13" xfId="0" applyFont="1" applyBorder="1" applyProtection="1">
      <protection locked="0"/>
    </xf>
    <xf numFmtId="0" fontId="6" fillId="0" borderId="11" xfId="0" applyFont="1" applyBorder="1"/>
    <xf numFmtId="3" fontId="12" fillId="0" borderId="0" xfId="0" applyNumberFormat="1" applyFont="1" applyBorder="1"/>
    <xf numFmtId="3" fontId="20" fillId="0" borderId="0" xfId="0" applyNumberFormat="1" applyFont="1" applyBorder="1"/>
    <xf numFmtId="0" fontId="9" fillId="0" borderId="11" xfId="0" applyFont="1" applyBorder="1"/>
    <xf numFmtId="4" fontId="9" fillId="0" borderId="0" xfId="0" applyNumberFormat="1" applyFont="1" applyFill="1" applyBorder="1"/>
    <xf numFmtId="0" fontId="9" fillId="0" borderId="13" xfId="0" applyFont="1" applyBorder="1"/>
    <xf numFmtId="4" fontId="9" fillId="0" borderId="13" xfId="0" applyNumberFormat="1" applyFont="1" applyFill="1" applyBorder="1"/>
    <xf numFmtId="3" fontId="12" fillId="0" borderId="0" xfId="0" applyNumberFormat="1" applyFont="1" applyFill="1"/>
    <xf numFmtId="3" fontId="9" fillId="0" borderId="16" xfId="0" applyNumberFormat="1" applyFont="1" applyBorder="1" applyAlignment="1"/>
    <xf numFmtId="49" fontId="7" fillId="24" borderId="10" xfId="0" applyNumberFormat="1" applyFont="1" applyFill="1" applyBorder="1" applyAlignment="1">
      <alignment horizontal="left"/>
    </xf>
    <xf numFmtId="3" fontId="12" fillId="0" borderId="0" xfId="0" applyNumberFormat="1" applyFont="1"/>
    <xf numFmtId="49" fontId="9" fillId="0" borderId="12" xfId="0" applyNumberFormat="1" applyFont="1" applyBorder="1"/>
    <xf numFmtId="49" fontId="10" fillId="0" borderId="12" xfId="0" applyNumberFormat="1" applyFont="1" applyBorder="1" applyAlignment="1">
      <alignment horizontal="left"/>
    </xf>
    <xf numFmtId="49" fontId="9" fillId="0" borderId="15" xfId="0" applyNumberFormat="1" applyFont="1" applyBorder="1"/>
    <xf numFmtId="49" fontId="9" fillId="0" borderId="12" xfId="0" applyNumberFormat="1" applyFont="1" applyBorder="1" applyAlignment="1">
      <alignment horizontal="left"/>
    </xf>
    <xf numFmtId="49" fontId="7" fillId="0" borderId="10" xfId="0" applyNumberFormat="1" applyFont="1" applyBorder="1"/>
    <xf numFmtId="49" fontId="8" fillId="0" borderId="10" xfId="0" applyNumberFormat="1" applyFont="1" applyBorder="1" applyAlignment="1">
      <alignment horizontal="left"/>
    </xf>
    <xf numFmtId="49" fontId="12" fillId="0" borderId="12" xfId="0" applyNumberFormat="1" applyFont="1" applyBorder="1" applyAlignment="1">
      <alignment horizontal="left"/>
    </xf>
    <xf numFmtId="49" fontId="11" fillId="0" borderId="12" xfId="0" applyNumberFormat="1" applyFont="1" applyBorder="1" applyAlignment="1">
      <alignment horizontal="left"/>
    </xf>
    <xf numFmtId="49" fontId="17" fillId="0" borderId="12" xfId="0" applyNumberFormat="1" applyFont="1" applyBorder="1" applyAlignment="1">
      <alignment horizontal="left"/>
    </xf>
    <xf numFmtId="49" fontId="12" fillId="0" borderId="12" xfId="0" applyNumberFormat="1" applyFont="1" applyBorder="1"/>
    <xf numFmtId="49" fontId="9" fillId="0" borderId="0" xfId="0" applyNumberFormat="1" applyFont="1"/>
    <xf numFmtId="49" fontId="14" fillId="0" borderId="12" xfId="0" applyNumberFormat="1" applyFont="1" applyBorder="1" applyAlignment="1">
      <alignment vertical="center"/>
    </xf>
    <xf numFmtId="49" fontId="14" fillId="0" borderId="11" xfId="0" applyNumberFormat="1" applyFont="1" applyBorder="1" applyAlignment="1">
      <alignment vertical="center"/>
    </xf>
    <xf numFmtId="49" fontId="14" fillId="0" borderId="12" xfId="0" applyNumberFormat="1" applyFont="1" applyBorder="1" applyAlignment="1">
      <alignment vertical="top" wrapText="1"/>
    </xf>
    <xf numFmtId="49" fontId="14" fillId="0" borderId="0" xfId="0" applyNumberFormat="1" applyFont="1" applyBorder="1" applyAlignment="1">
      <alignment vertical="center"/>
    </xf>
    <xf numFmtId="49" fontId="15" fillId="0" borderId="13" xfId="0" applyNumberFormat="1" applyFont="1" applyBorder="1" applyAlignment="1">
      <alignment horizontal="justify" vertical="top" wrapText="1"/>
    </xf>
    <xf numFmtId="49" fontId="15" fillId="0" borderId="12" xfId="0" applyNumberFormat="1" applyFont="1" applyBorder="1" applyAlignment="1">
      <alignment horizontal="justify" vertical="top" wrapText="1"/>
    </xf>
    <xf numFmtId="49" fontId="15" fillId="0" borderId="11" xfId="0" applyNumberFormat="1" applyFont="1" applyBorder="1" applyAlignment="1">
      <alignment horizontal="justify" vertical="top" wrapText="1"/>
    </xf>
    <xf numFmtId="3" fontId="17" fillId="0" borderId="0" xfId="0" applyNumberFormat="1" applyFont="1" applyBorder="1"/>
    <xf numFmtId="3" fontId="21" fillId="0" borderId="10" xfId="0" applyNumberFormat="1" applyFont="1" applyFill="1" applyBorder="1" applyAlignment="1">
      <alignment horizontal="center"/>
    </xf>
    <xf numFmtId="3" fontId="21" fillId="0" borderId="14" xfId="0" applyNumberFormat="1" applyFont="1" applyFill="1" applyBorder="1" applyAlignment="1">
      <alignment horizontal="center"/>
    </xf>
    <xf numFmtId="49" fontId="11" fillId="0" borderId="13" xfId="0" applyNumberFormat="1" applyFont="1" applyBorder="1" applyAlignment="1">
      <alignment horizontal="left"/>
    </xf>
    <xf numFmtId="49" fontId="12" fillId="0" borderId="11" xfId="0" applyNumberFormat="1" applyFont="1" applyBorder="1"/>
    <xf numFmtId="0" fontId="13" fillId="0" borderId="0" xfId="0" applyFont="1" applyBorder="1"/>
    <xf numFmtId="3" fontId="6" fillId="24" borderId="10" xfId="0" applyNumberFormat="1" applyFont="1" applyFill="1" applyBorder="1" applyAlignment="1">
      <alignment horizontal="right"/>
    </xf>
    <xf numFmtId="3" fontId="11" fillId="0" borderId="17" xfId="0" applyNumberFormat="1" applyFont="1" applyBorder="1"/>
    <xf numFmtId="3" fontId="9" fillId="0" borderId="12" xfId="0" applyNumberFormat="1" applyFont="1" applyBorder="1"/>
    <xf numFmtId="3" fontId="9" fillId="0" borderId="11" xfId="0" applyNumberFormat="1" applyFont="1" applyBorder="1"/>
    <xf numFmtId="49" fontId="22" fillId="0" borderId="12" xfId="0" applyNumberFormat="1" applyFont="1" applyBorder="1" applyAlignment="1">
      <alignment vertical="center"/>
    </xf>
    <xf numFmtId="3" fontId="23" fillId="0" borderId="12" xfId="0" applyNumberFormat="1" applyFont="1" applyBorder="1"/>
    <xf numFmtId="49" fontId="22" fillId="0" borderId="18" xfId="0" applyNumberFormat="1" applyFont="1" applyBorder="1" applyAlignment="1">
      <alignment vertical="center"/>
    </xf>
    <xf numFmtId="3" fontId="23" fillId="0" borderId="19" xfId="0" applyNumberFormat="1" applyFont="1" applyBorder="1"/>
    <xf numFmtId="49" fontId="22" fillId="0" borderId="0" xfId="0" applyNumberFormat="1" applyFont="1" applyBorder="1" applyAlignment="1">
      <alignment vertical="center"/>
    </xf>
    <xf numFmtId="3" fontId="22" fillId="0" borderId="0" xfId="0" applyNumberFormat="1" applyFont="1" applyBorder="1"/>
    <xf numFmtId="49" fontId="14" fillId="0" borderId="20" xfId="0" applyNumberFormat="1" applyFont="1" applyBorder="1" applyAlignment="1">
      <alignment vertical="center"/>
    </xf>
    <xf numFmtId="3" fontId="11" fillId="0" borderId="20" xfId="0" applyNumberFormat="1" applyFont="1" applyBorder="1"/>
    <xf numFmtId="49" fontId="13" fillId="0" borderId="10" xfId="0" applyNumberFormat="1" applyFont="1" applyBorder="1" applyAlignment="1">
      <alignment horizontal="left"/>
    </xf>
    <xf numFmtId="49" fontId="22" fillId="0" borderId="10" xfId="0" applyNumberFormat="1" applyFont="1" applyBorder="1" applyAlignment="1">
      <alignment vertical="center"/>
    </xf>
    <xf numFmtId="0" fontId="7" fillId="0" borderId="10" xfId="0" applyFont="1" applyBorder="1" applyAlignment="1">
      <alignment horizontal="center"/>
    </xf>
    <xf numFmtId="3" fontId="10" fillId="0" borderId="16" xfId="0" applyNumberFormat="1" applyFont="1" applyBorder="1"/>
    <xf numFmtId="3" fontId="7" fillId="0" borderId="10" xfId="0" applyNumberFormat="1" applyFont="1" applyBorder="1"/>
    <xf numFmtId="3" fontId="9" fillId="0" borderId="16" xfId="0" applyNumberFormat="1" applyFont="1" applyBorder="1"/>
    <xf numFmtId="3" fontId="11" fillId="0" borderId="16" xfId="0" applyNumberFormat="1" applyFont="1" applyBorder="1"/>
    <xf numFmtId="3" fontId="14" fillId="0" borderId="16" xfId="0" applyNumberFormat="1" applyFont="1" applyBorder="1"/>
    <xf numFmtId="3" fontId="6" fillId="0" borderId="16" xfId="0" applyNumberFormat="1" applyFont="1" applyBorder="1"/>
    <xf numFmtId="3" fontId="9" fillId="0" borderId="10" xfId="0" applyNumberFormat="1" applyFont="1" applyBorder="1"/>
    <xf numFmtId="3" fontId="10" fillId="0" borderId="12" xfId="0" applyNumberFormat="1" applyFont="1" applyBorder="1"/>
    <xf numFmtId="3" fontId="13" fillId="0" borderId="0" xfId="0" applyNumberFormat="1" applyFont="1"/>
    <xf numFmtId="3" fontId="14" fillId="0" borderId="12" xfId="0" applyNumberFormat="1" applyFont="1" applyBorder="1"/>
    <xf numFmtId="3" fontId="14" fillId="0" borderId="11" xfId="0" applyNumberFormat="1" applyFont="1" applyBorder="1"/>
    <xf numFmtId="3" fontId="13" fillId="0" borderId="10" xfId="0" applyNumberFormat="1" applyFont="1" applyBorder="1"/>
    <xf numFmtId="3" fontId="9" fillId="0" borderId="21" xfId="0" applyNumberFormat="1" applyFont="1" applyBorder="1"/>
    <xf numFmtId="3" fontId="23" fillId="0" borderId="0" xfId="0" applyNumberFormat="1" applyFont="1" applyBorder="1"/>
    <xf numFmtId="3" fontId="6" fillId="0" borderId="0" xfId="0" applyNumberFormat="1" applyFont="1" applyBorder="1"/>
    <xf numFmtId="3" fontId="7" fillId="0" borderId="0" xfId="0" applyNumberFormat="1" applyFont="1" applyFill="1" applyBorder="1"/>
    <xf numFmtId="0" fontId="21" fillId="0" borderId="0" xfId="0" applyFont="1"/>
    <xf numFmtId="3" fontId="9" fillId="0" borderId="0" xfId="0" applyNumberFormat="1" applyFont="1" applyBorder="1"/>
    <xf numFmtId="49" fontId="12" fillId="0" borderId="0" xfId="0" applyNumberFormat="1" applyFont="1" applyBorder="1" applyAlignment="1">
      <alignment horizontal="left"/>
    </xf>
    <xf numFmtId="49" fontId="12" fillId="0" borderId="11" xfId="0" applyNumberFormat="1" applyFont="1" applyBorder="1" applyAlignment="1">
      <alignment horizontal="left"/>
    </xf>
    <xf numFmtId="0" fontId="9" fillId="0" borderId="22" xfId="0" applyFont="1" applyBorder="1"/>
    <xf numFmtId="0" fontId="6" fillId="0" borderId="10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12" fillId="0" borderId="24" xfId="0" applyFont="1" applyBorder="1" applyAlignment="1">
      <alignment vertical="top"/>
    </xf>
    <xf numFmtId="3" fontId="12" fillId="0" borderId="25" xfId="0" applyNumberFormat="1" applyFont="1" applyBorder="1" applyAlignment="1">
      <alignment horizontal="right"/>
    </xf>
    <xf numFmtId="3" fontId="12" fillId="0" borderId="23" xfId="0" applyNumberFormat="1" applyFont="1" applyBorder="1" applyAlignment="1">
      <alignment horizontal="right"/>
    </xf>
    <xf numFmtId="0" fontId="12" fillId="0" borderId="12" xfId="0" applyFont="1" applyBorder="1"/>
    <xf numFmtId="0" fontId="12" fillId="0" borderId="12" xfId="0" applyFont="1" applyFill="1" applyBorder="1" applyAlignment="1">
      <alignment vertical="top"/>
    </xf>
    <xf numFmtId="3" fontId="9" fillId="0" borderId="13" xfId="0" applyNumberFormat="1" applyFont="1" applyBorder="1"/>
    <xf numFmtId="49" fontId="12" fillId="0" borderId="26" xfId="0" applyNumberFormat="1" applyFont="1" applyBorder="1"/>
    <xf numFmtId="3" fontId="9" fillId="0" borderId="26" xfId="0" applyNumberFormat="1" applyFont="1" applyBorder="1" applyAlignment="1"/>
    <xf numFmtId="3" fontId="10" fillId="0" borderId="26" xfId="0" applyNumberFormat="1" applyFont="1" applyBorder="1"/>
    <xf numFmtId="49" fontId="12" fillId="0" borderId="0" xfId="0" applyNumberFormat="1" applyFont="1" applyBorder="1"/>
    <xf numFmtId="3" fontId="9" fillId="0" borderId="0" xfId="0" applyNumberFormat="1" applyFont="1" applyBorder="1" applyAlignment="1"/>
    <xf numFmtId="3" fontId="10" fillId="0" borderId="0" xfId="0" applyNumberFormat="1" applyFont="1" applyBorder="1"/>
    <xf numFmtId="49" fontId="12" fillId="0" borderId="27" xfId="0" applyNumberFormat="1" applyFont="1" applyBorder="1"/>
    <xf numFmtId="3" fontId="9" fillId="0" borderId="27" xfId="0" applyNumberFormat="1" applyFont="1" applyBorder="1" applyAlignment="1"/>
    <xf numFmtId="3" fontId="10" fillId="0" borderId="27" xfId="0" applyNumberFormat="1" applyFont="1" applyBorder="1"/>
    <xf numFmtId="3" fontId="7" fillId="0" borderId="10" xfId="0" applyNumberFormat="1" applyFont="1" applyBorder="1" applyAlignment="1">
      <alignment horizontal="center"/>
    </xf>
    <xf numFmtId="3" fontId="6" fillId="0" borderId="10" xfId="0" applyNumberFormat="1" applyFont="1" applyBorder="1" applyAlignment="1">
      <alignment horizontal="right"/>
    </xf>
    <xf numFmtId="3" fontId="7" fillId="0" borderId="10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11" fillId="0" borderId="16" xfId="0" applyNumberFormat="1" applyFont="1" applyBorder="1" applyAlignment="1">
      <alignment horizontal="right"/>
    </xf>
    <xf numFmtId="3" fontId="11" fillId="0" borderId="12" xfId="0" applyNumberFormat="1" applyFont="1" applyBorder="1" applyAlignment="1">
      <alignment horizontal="right"/>
    </xf>
    <xf numFmtId="3" fontId="10" fillId="0" borderId="16" xfId="0" applyNumberFormat="1" applyFont="1" applyBorder="1" applyAlignment="1">
      <alignment horizontal="right"/>
    </xf>
    <xf numFmtId="3" fontId="10" fillId="0" borderId="12" xfId="0" applyNumberFormat="1" applyFont="1" applyBorder="1" applyAlignment="1">
      <alignment horizontal="right"/>
    </xf>
    <xf numFmtId="3" fontId="10" fillId="0" borderId="11" xfId="0" applyNumberFormat="1" applyFont="1" applyBorder="1" applyAlignment="1">
      <alignment horizontal="right"/>
    </xf>
    <xf numFmtId="3" fontId="10" fillId="0" borderId="26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7" fillId="0" borderId="28" xfId="0" applyNumberFormat="1" applyFont="1" applyBorder="1" applyAlignment="1">
      <alignment horizontal="right"/>
    </xf>
    <xf numFmtId="3" fontId="9" fillId="0" borderId="22" xfId="0" applyNumberFormat="1" applyFont="1" applyBorder="1" applyAlignment="1">
      <alignment horizontal="right"/>
    </xf>
    <xf numFmtId="3" fontId="9" fillId="0" borderId="29" xfId="0" applyNumberFormat="1" applyFont="1" applyBorder="1" applyAlignment="1">
      <alignment horizontal="right"/>
    </xf>
    <xf numFmtId="3" fontId="14" fillId="0" borderId="29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3" fontId="6" fillId="0" borderId="13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/>
    </xf>
    <xf numFmtId="3" fontId="13" fillId="0" borderId="0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0" fontId="6" fillId="0" borderId="24" xfId="0" applyFont="1" applyBorder="1" applyAlignment="1">
      <alignment vertical="top"/>
    </xf>
    <xf numFmtId="3" fontId="6" fillId="0" borderId="31" xfId="0" applyNumberFormat="1" applyFont="1" applyBorder="1" applyAlignment="1">
      <alignment horizontal="right"/>
    </xf>
    <xf numFmtId="0" fontId="42" fillId="0" borderId="0" xfId="0" applyFont="1"/>
    <xf numFmtId="0" fontId="0" fillId="0" borderId="11" xfId="0" applyBorder="1" applyAlignment="1">
      <alignment wrapText="1"/>
    </xf>
    <xf numFmtId="0" fontId="7" fillId="0" borderId="10" xfId="0" applyFont="1" applyBorder="1" applyAlignment="1">
      <alignment horizontal="center" wrapText="1"/>
    </xf>
    <xf numFmtId="2" fontId="9" fillId="0" borderId="33" xfId="0" applyNumberFormat="1" applyFont="1" applyBorder="1"/>
    <xf numFmtId="0" fontId="9" fillId="0" borderId="29" xfId="0" applyFont="1" applyBorder="1"/>
    <xf numFmtId="2" fontId="9" fillId="0" borderId="16" xfId="0" applyNumberFormat="1" applyFont="1" applyBorder="1"/>
    <xf numFmtId="0" fontId="9" fillId="0" borderId="30" xfId="0" applyFont="1" applyBorder="1"/>
    <xf numFmtId="2" fontId="9" fillId="0" borderId="34" xfId="0" applyNumberFormat="1" applyFont="1" applyBorder="1"/>
    <xf numFmtId="3" fontId="42" fillId="0" borderId="0" xfId="0" applyNumberFormat="1" applyFont="1"/>
    <xf numFmtId="3" fontId="0" fillId="0" borderId="0" xfId="0" applyNumberFormat="1"/>
    <xf numFmtId="49" fontId="9" fillId="0" borderId="0" xfId="0" applyNumberFormat="1" applyFont="1" applyBorder="1"/>
    <xf numFmtId="49" fontId="9" fillId="0" borderId="21" xfId="0" applyNumberFormat="1" applyFont="1" applyBorder="1"/>
    <xf numFmtId="3" fontId="11" fillId="0" borderId="21" xfId="0" applyNumberFormat="1" applyFont="1" applyBorder="1"/>
    <xf numFmtId="49" fontId="9" fillId="0" borderId="10" xfId="0" applyNumberFormat="1" applyFont="1" applyBorder="1"/>
    <xf numFmtId="49" fontId="16" fillId="0" borderId="10" xfId="0" applyNumberFormat="1" applyFont="1" applyBorder="1" applyAlignment="1">
      <alignment horizontal="left"/>
    </xf>
    <xf numFmtId="49" fontId="9" fillId="0" borderId="29" xfId="0" applyNumberFormat="1" applyFont="1" applyBorder="1"/>
    <xf numFmtId="3" fontId="7" fillId="0" borderId="0" xfId="0" applyNumberFormat="1" applyFont="1" applyFill="1"/>
    <xf numFmtId="3" fontId="9" fillId="0" borderId="29" xfId="0" applyNumberFormat="1" applyFont="1" applyBorder="1"/>
    <xf numFmtId="0" fontId="0" fillId="0" borderId="11" xfId="0" applyBorder="1" applyAlignment="1">
      <alignment wrapText="1"/>
    </xf>
    <xf numFmtId="2" fontId="9" fillId="0" borderId="0" xfId="0" applyNumberFormat="1" applyFont="1" applyFill="1"/>
    <xf numFmtId="3" fontId="9" fillId="0" borderId="10" xfId="0" applyNumberFormat="1" applyFont="1" applyBorder="1" applyAlignment="1">
      <alignment horizontal="right"/>
    </xf>
    <xf numFmtId="3" fontId="12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11" fillId="0" borderId="12" xfId="0" applyNumberFormat="1" applyFont="1" applyBorder="1"/>
    <xf numFmtId="3" fontId="11" fillId="0" borderId="11" xfId="0" applyNumberFormat="1" applyFont="1" applyBorder="1"/>
    <xf numFmtId="3" fontId="9" fillId="0" borderId="12" xfId="0" applyNumberFormat="1" applyFont="1" applyBorder="1"/>
    <xf numFmtId="3" fontId="7" fillId="0" borderId="10" xfId="0" applyNumberFormat="1" applyFont="1" applyBorder="1"/>
    <xf numFmtId="3" fontId="10" fillId="0" borderId="12" xfId="0" applyNumberFormat="1" applyFont="1" applyBorder="1"/>
    <xf numFmtId="3" fontId="12" fillId="0" borderId="12" xfId="0" applyNumberFormat="1" applyFont="1" applyBorder="1"/>
    <xf numFmtId="3" fontId="7" fillId="0" borderId="11" xfId="0" applyNumberFormat="1" applyFont="1" applyFill="1" applyBorder="1"/>
    <xf numFmtId="3" fontId="12" fillId="0" borderId="11" xfId="0" applyNumberFormat="1" applyFont="1" applyBorder="1"/>
    <xf numFmtId="3" fontId="9" fillId="0" borderId="10" xfId="0" applyNumberFormat="1" applyFont="1" applyFill="1" applyBorder="1"/>
    <xf numFmtId="3" fontId="20" fillId="0" borderId="11" xfId="0" applyNumberFormat="1" applyFont="1" applyBorder="1"/>
    <xf numFmtId="3" fontId="9" fillId="0" borderId="12" xfId="0" applyNumberFormat="1" applyFont="1" applyFill="1" applyBorder="1"/>
    <xf numFmtId="3" fontId="20" fillId="0" borderId="12" xfId="0" applyNumberFormat="1" applyFont="1" applyBorder="1"/>
    <xf numFmtId="3" fontId="12" fillId="0" borderId="10" xfId="0" applyNumberFormat="1" applyFont="1" applyBorder="1"/>
    <xf numFmtId="3" fontId="20" fillId="0" borderId="10" xfId="0" applyNumberFormat="1" applyFont="1" applyBorder="1"/>
    <xf numFmtId="3" fontId="9" fillId="0" borderId="13" xfId="0" applyNumberFormat="1" applyFont="1" applyFill="1" applyBorder="1"/>
    <xf numFmtId="3" fontId="20" fillId="0" borderId="13" xfId="0" applyNumberFormat="1" applyFont="1" applyBorder="1"/>
    <xf numFmtId="3" fontId="9" fillId="0" borderId="11" xfId="0" applyNumberFormat="1" applyFont="1" applyFill="1" applyBorder="1"/>
    <xf numFmtId="3" fontId="17" fillId="0" borderId="10" xfId="0" applyNumberFormat="1" applyFont="1" applyBorder="1"/>
    <xf numFmtId="3" fontId="17" fillId="0" borderId="12" xfId="0" applyNumberFormat="1" applyFont="1" applyBorder="1"/>
    <xf numFmtId="3" fontId="17" fillId="0" borderId="11" xfId="0" applyNumberFormat="1" applyFont="1" applyBorder="1"/>
    <xf numFmtId="0" fontId="9" fillId="0" borderId="0" xfId="0" applyFont="1" applyFill="1"/>
    <xf numFmtId="3" fontId="7" fillId="0" borderId="10" xfId="0" applyNumberFormat="1" applyFont="1" applyFill="1" applyBorder="1"/>
    <xf numFmtId="4" fontId="7" fillId="0" borderId="10" xfId="0" applyNumberFormat="1" applyFont="1" applyFill="1" applyBorder="1"/>
    <xf numFmtId="3" fontId="21" fillId="0" borderId="10" xfId="0" applyNumberFormat="1" applyFont="1" applyFill="1" applyBorder="1" applyAlignment="1">
      <alignment horizontal="center"/>
    </xf>
    <xf numFmtId="3" fontId="21" fillId="0" borderId="14" xfId="0" applyNumberFormat="1" applyFont="1" applyFill="1" applyBorder="1" applyAlignment="1">
      <alignment horizontal="center"/>
    </xf>
    <xf numFmtId="3" fontId="9" fillId="0" borderId="12" xfId="0" applyNumberFormat="1" applyFont="1" applyBorder="1"/>
    <xf numFmtId="3" fontId="9" fillId="0" borderId="11" xfId="0" applyNumberFormat="1" applyFont="1" applyBorder="1"/>
    <xf numFmtId="3" fontId="9" fillId="0" borderId="16" xfId="0" applyNumberFormat="1" applyFont="1" applyBorder="1"/>
    <xf numFmtId="3" fontId="13" fillId="0" borderId="0" xfId="0" applyNumberFormat="1" applyFont="1"/>
    <xf numFmtId="3" fontId="14" fillId="0" borderId="12" xfId="0" applyNumberFormat="1" applyFont="1" applyBorder="1"/>
    <xf numFmtId="3" fontId="14" fillId="0" borderId="11" xfId="0" applyNumberFormat="1" applyFont="1" applyBorder="1"/>
    <xf numFmtId="3" fontId="13" fillId="0" borderId="10" xfId="0" applyNumberFormat="1" applyFont="1" applyBorder="1"/>
    <xf numFmtId="3" fontId="6" fillId="0" borderId="11" xfId="0" applyNumberFormat="1" applyFont="1" applyFill="1" applyBorder="1"/>
    <xf numFmtId="0" fontId="9" fillId="0" borderId="22" xfId="0" applyFont="1" applyBorder="1"/>
    <xf numFmtId="0" fontId="12" fillId="0" borderId="24" xfId="0" applyFont="1" applyBorder="1" applyAlignment="1">
      <alignment vertical="top"/>
    </xf>
    <xf numFmtId="3" fontId="12" fillId="0" borderId="25" xfId="0" applyNumberFormat="1" applyFont="1" applyBorder="1" applyAlignment="1">
      <alignment horizontal="right"/>
    </xf>
    <xf numFmtId="3" fontId="12" fillId="0" borderId="23" xfId="0" applyNumberFormat="1" applyFont="1" applyBorder="1" applyAlignment="1">
      <alignment horizontal="right"/>
    </xf>
    <xf numFmtId="3" fontId="9" fillId="0" borderId="13" xfId="0" applyNumberFormat="1" applyFont="1" applyBorder="1"/>
    <xf numFmtId="0" fontId="7" fillId="0" borderId="10" xfId="0" applyFont="1" applyBorder="1" applyAlignment="1">
      <alignment horizontal="center" wrapText="1"/>
    </xf>
    <xf numFmtId="3" fontId="6" fillId="0" borderId="32" xfId="0" applyNumberFormat="1" applyFont="1" applyBorder="1" applyAlignment="1">
      <alignment horizontal="right"/>
    </xf>
    <xf numFmtId="0" fontId="3" fillId="0" borderId="0" xfId="86"/>
    <xf numFmtId="164" fontId="5" fillId="0" borderId="0" xfId="86" applyNumberFormat="1" applyFont="1" applyAlignment="1"/>
    <xf numFmtId="0" fontId="9" fillId="0" borderId="0" xfId="86" applyFont="1" applyProtection="1">
      <protection locked="0"/>
    </xf>
    <xf numFmtId="3" fontId="9" fillId="0" borderId="0" xfId="86" applyNumberFormat="1" applyFont="1" applyFill="1" applyBorder="1"/>
    <xf numFmtId="3" fontId="7" fillId="0" borderId="10" xfId="86" applyNumberFormat="1" applyFont="1" applyFill="1" applyBorder="1"/>
    <xf numFmtId="3" fontId="9" fillId="0" borderId="0" xfId="86" applyNumberFormat="1" applyFont="1" applyProtection="1">
      <protection locked="0"/>
    </xf>
    <xf numFmtId="3" fontId="60" fillId="0" borderId="11" xfId="84" applyNumberFormat="1" applyFont="1" applyBorder="1"/>
    <xf numFmtId="3" fontId="60" fillId="0" borderId="12" xfId="84" applyNumberFormat="1" applyFont="1" applyBorder="1"/>
    <xf numFmtId="3" fontId="60" fillId="0" borderId="13" xfId="84" applyNumberFormat="1" applyFont="1" applyBorder="1"/>
    <xf numFmtId="3" fontId="60" fillId="0" borderId="22" xfId="95" applyNumberFormat="1" applyFont="1" applyBorder="1"/>
    <xf numFmtId="3" fontId="60" fillId="0" borderId="29" xfId="95" applyNumberFormat="1" applyFont="1" applyBorder="1"/>
    <xf numFmtId="3" fontId="60" fillId="0" borderId="30" xfId="95" applyNumberFormat="1" applyFont="1" applyBorder="1"/>
    <xf numFmtId="0" fontId="7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7" fillId="0" borderId="28" xfId="0" applyFont="1" applyBorder="1" applyAlignment="1">
      <alignment wrapText="1"/>
    </xf>
    <xf numFmtId="0" fontId="7" fillId="0" borderId="14" xfId="0" applyFont="1" applyBorder="1" applyAlignment="1">
      <alignment wrapText="1"/>
    </xf>
    <xf numFmtId="0" fontId="6" fillId="0" borderId="13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9" fillId="0" borderId="0" xfId="0" applyFont="1" applyAlignment="1" applyProtection="1">
      <alignment horizontal="left"/>
      <protection locked="0"/>
    </xf>
    <xf numFmtId="0" fontId="7" fillId="0" borderId="13" xfId="0" applyFont="1" applyBorder="1" applyAlignment="1">
      <alignment wrapText="1"/>
    </xf>
    <xf numFmtId="0" fontId="9" fillId="0" borderId="12" xfId="0" applyFont="1" applyBorder="1" applyAlignment="1">
      <alignment wrapText="1"/>
    </xf>
    <xf numFmtId="0" fontId="9" fillId="0" borderId="11" xfId="0" applyFont="1" applyBorder="1" applyAlignment="1">
      <alignment wrapText="1"/>
    </xf>
    <xf numFmtId="0" fontId="7" fillId="0" borderId="13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0" fontId="7" fillId="0" borderId="11" xfId="0" applyFont="1" applyFill="1" applyBorder="1" applyAlignment="1">
      <alignment wrapText="1"/>
    </xf>
    <xf numFmtId="1" fontId="7" fillId="0" borderId="13" xfId="0" applyNumberFormat="1" applyFont="1" applyFill="1" applyBorder="1" applyAlignment="1">
      <alignment horizontal="center" wrapText="1"/>
    </xf>
    <xf numFmtId="1" fontId="7" fillId="0" borderId="12" xfId="0" applyNumberFormat="1" applyFont="1" applyFill="1" applyBorder="1" applyAlignment="1">
      <alignment horizontal="center" wrapText="1"/>
    </xf>
    <xf numFmtId="1" fontId="7" fillId="0" borderId="11" xfId="0" applyNumberFormat="1" applyFont="1" applyFill="1" applyBorder="1" applyAlignment="1">
      <alignment horizontal="center" wrapText="1"/>
    </xf>
    <xf numFmtId="1" fontId="7" fillId="0" borderId="13" xfId="86" applyNumberFormat="1" applyFont="1" applyFill="1" applyBorder="1" applyAlignment="1">
      <alignment horizontal="center" wrapText="1"/>
    </xf>
    <xf numFmtId="1" fontId="7" fillId="0" borderId="12" xfId="86" applyNumberFormat="1" applyFont="1" applyFill="1" applyBorder="1" applyAlignment="1">
      <alignment horizontal="center" wrapText="1"/>
    </xf>
    <xf numFmtId="1" fontId="7" fillId="0" borderId="11" xfId="86" applyNumberFormat="1" applyFont="1" applyFill="1" applyBorder="1" applyAlignment="1">
      <alignment horizontal="center" wrapText="1"/>
    </xf>
    <xf numFmtId="0" fontId="3" fillId="0" borderId="12" xfId="86" applyBorder="1" applyAlignment="1">
      <alignment horizontal="center" wrapText="1"/>
    </xf>
    <xf numFmtId="0" fontId="3" fillId="0" borderId="11" xfId="86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</cellXfs>
  <cellStyles count="166">
    <cellStyle name="20 % - zvýraznenie1" xfId="60" builtinId="30" customBuiltin="1"/>
    <cellStyle name="20 % - zvýraznenie1 2" xfId="113"/>
    <cellStyle name="20 % - zvýraznenie1 3" xfId="126"/>
    <cellStyle name="20 % - zvýraznenie1 4" xfId="140"/>
    <cellStyle name="20 % - zvýraznenie1 5" xfId="154"/>
    <cellStyle name="20 % - zvýraznenie2" xfId="64" builtinId="34" customBuiltin="1"/>
    <cellStyle name="20 % - zvýraznenie2 2" xfId="115"/>
    <cellStyle name="20 % - zvýraznenie2 3" xfId="128"/>
    <cellStyle name="20 % - zvýraznenie2 4" xfId="142"/>
    <cellStyle name="20 % - zvýraznenie2 5" xfId="156"/>
    <cellStyle name="20 % - zvýraznenie3" xfId="68" builtinId="38" customBuiltin="1"/>
    <cellStyle name="20 % - zvýraznenie3 2" xfId="117"/>
    <cellStyle name="20 % - zvýraznenie3 3" xfId="130"/>
    <cellStyle name="20 % - zvýraznenie3 4" xfId="144"/>
    <cellStyle name="20 % - zvýraznenie3 5" xfId="158"/>
    <cellStyle name="20 % - zvýraznenie4" xfId="72" builtinId="42" customBuiltin="1"/>
    <cellStyle name="20 % - zvýraznenie4 2" xfId="119"/>
    <cellStyle name="20 % - zvýraznenie4 3" xfId="132"/>
    <cellStyle name="20 % - zvýraznenie4 4" xfId="146"/>
    <cellStyle name="20 % - zvýraznenie4 5" xfId="160"/>
    <cellStyle name="20 % - zvýraznenie5" xfId="76" builtinId="46" customBuiltin="1"/>
    <cellStyle name="20 % - zvýraznenie5 2" xfId="121"/>
    <cellStyle name="20 % - zvýraznenie5 3" xfId="134"/>
    <cellStyle name="20 % - zvýraznenie5 4" xfId="148"/>
    <cellStyle name="20 % - zvýraznenie5 5" xfId="162"/>
    <cellStyle name="20 % - zvýraznenie6" xfId="80" builtinId="50" customBuiltin="1"/>
    <cellStyle name="20 % - zvýraznenie6 2" xfId="123"/>
    <cellStyle name="20 % - zvýraznenie6 3" xfId="136"/>
    <cellStyle name="20 % - zvýraznenie6 4" xfId="150"/>
    <cellStyle name="20 % - zvýraznenie6 5" xfId="164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2" xfId="114"/>
    <cellStyle name="40 % - zvýraznenie1 3" xfId="127"/>
    <cellStyle name="40 % - zvýraznenie1 4" xfId="141"/>
    <cellStyle name="40 % - zvýraznenie1 5" xfId="155"/>
    <cellStyle name="40 % - zvýraznenie2" xfId="65" builtinId="35" customBuiltin="1"/>
    <cellStyle name="40 % - zvýraznenie2 2" xfId="116"/>
    <cellStyle name="40 % - zvýraznenie2 3" xfId="129"/>
    <cellStyle name="40 % - zvýraznenie2 4" xfId="143"/>
    <cellStyle name="40 % - zvýraznenie2 5" xfId="157"/>
    <cellStyle name="40 % - zvýraznenie3" xfId="69" builtinId="39" customBuiltin="1"/>
    <cellStyle name="40 % - zvýraznenie3 2" xfId="118"/>
    <cellStyle name="40 % - zvýraznenie3 3" xfId="131"/>
    <cellStyle name="40 % - zvýraznenie3 4" xfId="145"/>
    <cellStyle name="40 % - zvýraznenie3 5" xfId="159"/>
    <cellStyle name="40 % - zvýraznenie4" xfId="73" builtinId="43" customBuiltin="1"/>
    <cellStyle name="40 % - zvýraznenie4 2" xfId="120"/>
    <cellStyle name="40 % - zvýraznenie4 3" xfId="133"/>
    <cellStyle name="40 % - zvýraznenie4 4" xfId="147"/>
    <cellStyle name="40 % - zvýraznenie4 5" xfId="161"/>
    <cellStyle name="40 % - zvýraznenie5" xfId="77" builtinId="47" customBuiltin="1"/>
    <cellStyle name="40 % - zvýraznenie5 2" xfId="122"/>
    <cellStyle name="40 % - zvýraznenie5 3" xfId="135"/>
    <cellStyle name="40 % - zvýraznenie5 4" xfId="149"/>
    <cellStyle name="40 % - zvýraznenie5 5" xfId="163"/>
    <cellStyle name="40 % - zvýraznenie6" xfId="81" builtinId="51" customBuiltin="1"/>
    <cellStyle name="40 % - zvýraznenie6 2" xfId="124"/>
    <cellStyle name="40 % - zvýraznenie6 3" xfId="137"/>
    <cellStyle name="40 % - zvýraznenie6 4" xfId="151"/>
    <cellStyle name="40 % - zvýraznenie6 5" xfId="165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álna" xfId="0" builtinId="0"/>
    <cellStyle name="Normálna 10" xfId="108"/>
    <cellStyle name="Normálna 11" xfId="110"/>
    <cellStyle name="Normálna 12" xfId="111"/>
    <cellStyle name="Normálna 13" xfId="138"/>
    <cellStyle name="Normálna 14" xfId="152"/>
    <cellStyle name="Normálna 2" xfId="84"/>
    <cellStyle name="Normálna 2 2" xfId="90"/>
    <cellStyle name="Normálna 2 2 2" xfId="94"/>
    <cellStyle name="Normálna 2 2 2 2" xfId="104"/>
    <cellStyle name="Normálna 2 2 3" xfId="97"/>
    <cellStyle name="Normálna 2 2 3 2" xfId="107"/>
    <cellStyle name="Normálna 2 2 4" xfId="101"/>
    <cellStyle name="Normálna 2 3" xfId="86"/>
    <cellStyle name="Normálna 2 4" xfId="93"/>
    <cellStyle name="Normálna 2 4 2" xfId="103"/>
    <cellStyle name="Normálna 2 5" xfId="96"/>
    <cellStyle name="Normálna 2 5 2" xfId="106"/>
    <cellStyle name="Normálna 2 6" xfId="100"/>
    <cellStyle name="Normálna 3" xfId="85"/>
    <cellStyle name="Normálna 4" xfId="88"/>
    <cellStyle name="Normálna 5" xfId="92"/>
    <cellStyle name="Normálna 6" xfId="91"/>
    <cellStyle name="Normálna 6 2" xfId="102"/>
    <cellStyle name="Normálna 7" xfId="95"/>
    <cellStyle name="Normálna 7 2" xfId="105"/>
    <cellStyle name="Normálna 8" xfId="98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2" xfId="109"/>
    <cellStyle name="Poznámka 3" xfId="112"/>
    <cellStyle name="Poznámka 4" xfId="125"/>
    <cellStyle name="Poznámka 5" xfId="139"/>
    <cellStyle name="Poznámka 6" xfId="153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0" zoomScaleNormal="110" workbookViewId="0">
      <pane xSplit="1" ySplit="3" topLeftCell="C4" activePane="bottomRight" state="frozen"/>
      <selection pane="topRight" activeCell="B1" sqref="B1"/>
      <selection pane="bottomLeft" activeCell="A5" sqref="A5"/>
      <selection pane="bottomRight" activeCell="F10" sqref="F10"/>
    </sheetView>
  </sheetViews>
  <sheetFormatPr defaultColWidth="9.140625" defaultRowHeight="12.75" x14ac:dyDescent="0.2"/>
  <cols>
    <col min="1" max="1" width="53.5703125" style="94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92" t="s">
        <v>345</v>
      </c>
      <c r="C2" s="192" t="s">
        <v>349</v>
      </c>
      <c r="D2" s="192" t="s">
        <v>350</v>
      </c>
      <c r="E2" s="122" t="s">
        <v>352</v>
      </c>
      <c r="F2" s="192"/>
      <c r="G2" s="192"/>
      <c r="H2" s="192"/>
      <c r="I2" s="192"/>
      <c r="J2" s="192"/>
      <c r="K2" s="192"/>
      <c r="L2" s="192"/>
      <c r="M2" s="192"/>
      <c r="N2" s="265" t="s">
        <v>334</v>
      </c>
    </row>
    <row r="3" spans="1:14" ht="12.75" customHeight="1" x14ac:dyDescent="0.2">
      <c r="A3" s="7" t="s">
        <v>1</v>
      </c>
      <c r="B3" s="191"/>
      <c r="C3" s="212"/>
      <c r="D3" s="191"/>
      <c r="E3" s="191"/>
      <c r="F3" s="191"/>
      <c r="G3" s="191"/>
      <c r="H3" s="191"/>
      <c r="I3" s="191"/>
      <c r="J3" s="208"/>
      <c r="K3" s="191"/>
      <c r="L3" s="191"/>
      <c r="M3" s="191"/>
      <c r="N3" s="266"/>
    </row>
    <row r="4" spans="1:14" s="6" customFormat="1" ht="12" customHeight="1" x14ac:dyDescent="0.2">
      <c r="A4" s="203" t="s">
        <v>290</v>
      </c>
      <c r="B4" s="124">
        <v>184039</v>
      </c>
      <c r="C4" s="216">
        <v>180827</v>
      </c>
      <c r="D4" s="124">
        <v>185220</v>
      </c>
      <c r="E4" s="124">
        <v>187283</v>
      </c>
      <c r="F4" s="124"/>
      <c r="G4" s="124"/>
      <c r="H4" s="124"/>
      <c r="I4" s="124"/>
      <c r="J4" s="124"/>
      <c r="K4" s="124"/>
      <c r="L4" s="124"/>
      <c r="M4" s="124"/>
      <c r="N4" s="124">
        <f>AVERAGE(B4:M4)</f>
        <v>184342.25</v>
      </c>
    </row>
    <row r="5" spans="1:14" ht="12.75" customHeight="1" x14ac:dyDescent="0.2">
      <c r="A5" s="84" t="s">
        <v>278</v>
      </c>
      <c r="B5" s="110">
        <v>7348</v>
      </c>
      <c r="C5" s="110">
        <v>7372</v>
      </c>
      <c r="D5" s="110">
        <v>7675</v>
      </c>
      <c r="E5" s="110">
        <v>7574</v>
      </c>
      <c r="F5" s="110"/>
      <c r="G5" s="110"/>
      <c r="H5" s="110"/>
      <c r="I5" s="110"/>
      <c r="J5" s="110"/>
      <c r="K5" s="110"/>
      <c r="L5" s="110"/>
      <c r="M5" s="110"/>
      <c r="N5" s="129">
        <f t="shared" ref="N5:N68" si="0">AVERAGE(B5:M5)</f>
        <v>7492.25</v>
      </c>
    </row>
    <row r="6" spans="1:14" ht="12.75" customHeight="1" x14ac:dyDescent="0.2">
      <c r="A6" s="84" t="s">
        <v>277</v>
      </c>
      <c r="B6" s="110">
        <v>4301</v>
      </c>
      <c r="C6" s="110">
        <v>4320</v>
      </c>
      <c r="D6" s="110">
        <v>4518</v>
      </c>
      <c r="E6" s="110">
        <v>4615</v>
      </c>
      <c r="F6" s="110"/>
      <c r="G6" s="110"/>
      <c r="H6" s="110"/>
      <c r="I6" s="110"/>
      <c r="J6" s="110"/>
      <c r="K6" s="110"/>
      <c r="L6" s="110"/>
      <c r="M6" s="110"/>
      <c r="N6" s="129">
        <f t="shared" si="0"/>
        <v>4438.5</v>
      </c>
    </row>
    <row r="7" spans="1:14" ht="12.75" customHeight="1" x14ac:dyDescent="0.2">
      <c r="A7" s="84" t="s">
        <v>281</v>
      </c>
      <c r="B7" s="110">
        <v>133285</v>
      </c>
      <c r="C7" s="110">
        <v>134882</v>
      </c>
      <c r="D7" s="110">
        <v>138891</v>
      </c>
      <c r="E7" s="110">
        <v>140921</v>
      </c>
      <c r="F7" s="110"/>
      <c r="G7" s="110"/>
      <c r="H7" s="110"/>
      <c r="I7" s="110"/>
      <c r="J7" s="110"/>
      <c r="K7" s="110"/>
      <c r="L7" s="110"/>
      <c r="M7" s="110"/>
      <c r="N7" s="129">
        <f t="shared" si="0"/>
        <v>136994.75</v>
      </c>
    </row>
    <row r="8" spans="1:14" ht="12.75" customHeight="1" x14ac:dyDescent="0.2">
      <c r="A8" s="84" t="s">
        <v>282</v>
      </c>
      <c r="B8" s="110">
        <v>51044</v>
      </c>
      <c r="C8" s="110">
        <v>55690</v>
      </c>
      <c r="D8" s="110">
        <v>53854</v>
      </c>
      <c r="E8" s="110">
        <v>58377</v>
      </c>
      <c r="F8" s="110"/>
      <c r="G8" s="110"/>
      <c r="H8" s="110"/>
      <c r="I8" s="110"/>
      <c r="J8" s="110"/>
      <c r="K8" s="110"/>
      <c r="L8" s="110"/>
      <c r="M8" s="110"/>
      <c r="N8" s="129">
        <f t="shared" si="0"/>
        <v>54741.25</v>
      </c>
    </row>
    <row r="9" spans="1:14" ht="12.75" customHeight="1" x14ac:dyDescent="0.2">
      <c r="A9" s="84" t="s">
        <v>280</v>
      </c>
      <c r="B9" s="110">
        <v>271</v>
      </c>
      <c r="C9" s="110">
        <v>267</v>
      </c>
      <c r="D9" s="110">
        <v>277</v>
      </c>
      <c r="E9" s="110">
        <v>286</v>
      </c>
      <c r="F9" s="110"/>
      <c r="G9" s="110"/>
      <c r="H9" s="110"/>
      <c r="I9" s="110"/>
      <c r="J9" s="110"/>
      <c r="K9" s="110"/>
      <c r="L9" s="110"/>
      <c r="M9" s="110"/>
      <c r="N9" s="129">
        <f t="shared" si="0"/>
        <v>275.25</v>
      </c>
    </row>
    <row r="10" spans="1:14" s="11" customFormat="1" ht="12.75" customHeight="1" x14ac:dyDescent="0.2">
      <c r="A10" s="84" t="s">
        <v>283</v>
      </c>
      <c r="B10" s="110">
        <v>3172</v>
      </c>
      <c r="C10" s="110">
        <v>3252</v>
      </c>
      <c r="D10" s="110">
        <v>3164</v>
      </c>
      <c r="E10" s="110">
        <v>3205</v>
      </c>
      <c r="F10" s="110"/>
      <c r="G10" s="110"/>
      <c r="H10" s="110"/>
      <c r="I10" s="110"/>
      <c r="J10" s="110"/>
      <c r="K10" s="110"/>
      <c r="L10" s="110"/>
      <c r="M10" s="110"/>
      <c r="N10" s="129">
        <f t="shared" si="0"/>
        <v>3198.25</v>
      </c>
    </row>
    <row r="11" spans="1:14" s="11" customFormat="1" ht="12.75" customHeight="1" x14ac:dyDescent="0.2">
      <c r="A11" s="84" t="s">
        <v>284</v>
      </c>
      <c r="B11" s="110">
        <v>1599</v>
      </c>
      <c r="C11" s="110">
        <v>1617</v>
      </c>
      <c r="D11" s="110">
        <v>1512</v>
      </c>
      <c r="E11" s="110">
        <v>1541</v>
      </c>
      <c r="F11" s="110"/>
      <c r="G11" s="110"/>
      <c r="H11" s="110"/>
      <c r="I11" s="110"/>
      <c r="J11" s="110"/>
      <c r="K11" s="110"/>
      <c r="L11" s="110"/>
      <c r="M11" s="110"/>
      <c r="N11" s="129">
        <f t="shared" si="0"/>
        <v>1567.25</v>
      </c>
    </row>
    <row r="12" spans="1:14" s="11" customFormat="1" ht="12.75" customHeight="1" x14ac:dyDescent="0.2">
      <c r="A12" s="84" t="s">
        <v>285</v>
      </c>
      <c r="B12" s="110">
        <v>1484</v>
      </c>
      <c r="C12" s="110">
        <v>1487</v>
      </c>
      <c r="D12" s="110">
        <v>1535</v>
      </c>
      <c r="E12" s="110">
        <v>1572</v>
      </c>
      <c r="F12" s="110"/>
      <c r="G12" s="110"/>
      <c r="H12" s="110"/>
      <c r="I12" s="110"/>
      <c r="J12" s="110"/>
      <c r="K12" s="110"/>
      <c r="L12" s="110"/>
      <c r="M12" s="110"/>
      <c r="N12" s="129">
        <f t="shared" si="0"/>
        <v>1519.5</v>
      </c>
    </row>
    <row r="13" spans="1:14" s="11" customFormat="1" ht="12.75" customHeight="1" x14ac:dyDescent="0.2">
      <c r="A13" s="84" t="s">
        <v>286</v>
      </c>
      <c r="B13" s="110">
        <v>63299</v>
      </c>
      <c r="C13" s="110">
        <v>64124</v>
      </c>
      <c r="D13" s="110">
        <v>65128</v>
      </c>
      <c r="E13" s="110">
        <v>65525</v>
      </c>
      <c r="F13" s="110"/>
      <c r="G13" s="110"/>
      <c r="H13" s="110"/>
      <c r="I13" s="110"/>
      <c r="J13" s="110"/>
      <c r="K13" s="110"/>
      <c r="L13" s="110"/>
      <c r="M13" s="110"/>
      <c r="N13" s="129">
        <f t="shared" si="0"/>
        <v>64519</v>
      </c>
    </row>
    <row r="14" spans="1:14" ht="12.75" customHeight="1" x14ac:dyDescent="0.2">
      <c r="A14" s="84" t="s">
        <v>279</v>
      </c>
      <c r="B14" s="110">
        <v>356407</v>
      </c>
      <c r="C14" s="110">
        <v>354458</v>
      </c>
      <c r="D14" s="110">
        <v>361280</v>
      </c>
      <c r="E14" s="110">
        <v>365077</v>
      </c>
      <c r="F14" s="110"/>
      <c r="G14" s="110"/>
      <c r="H14" s="110"/>
      <c r="I14" s="110"/>
      <c r="J14" s="110"/>
      <c r="K14" s="110"/>
      <c r="L14" s="110"/>
      <c r="M14" s="110"/>
      <c r="N14" s="129">
        <f t="shared" si="0"/>
        <v>359305.5</v>
      </c>
    </row>
    <row r="15" spans="1:14" ht="12.75" customHeight="1" x14ac:dyDescent="0.2">
      <c r="A15" s="84" t="s">
        <v>149</v>
      </c>
      <c r="B15" s="110">
        <v>124329</v>
      </c>
      <c r="C15" s="110">
        <v>125726</v>
      </c>
      <c r="D15" s="110">
        <v>127284</v>
      </c>
      <c r="E15" s="110">
        <v>128564</v>
      </c>
      <c r="F15" s="110"/>
      <c r="G15" s="110"/>
      <c r="H15" s="110"/>
      <c r="I15" s="110"/>
      <c r="J15" s="110"/>
      <c r="K15" s="110"/>
      <c r="L15" s="110"/>
      <c r="M15" s="110"/>
      <c r="N15" s="129">
        <f t="shared" si="0"/>
        <v>126475.75</v>
      </c>
    </row>
    <row r="16" spans="1:14" ht="12.75" customHeight="1" x14ac:dyDescent="0.2">
      <c r="A16" s="84" t="s">
        <v>291</v>
      </c>
      <c r="B16" s="110">
        <v>113533</v>
      </c>
      <c r="C16" s="110">
        <v>114866</v>
      </c>
      <c r="D16" s="110">
        <v>116455</v>
      </c>
      <c r="E16" s="110">
        <v>117772</v>
      </c>
      <c r="F16" s="110"/>
      <c r="G16" s="110"/>
      <c r="H16" s="110"/>
      <c r="I16" s="110"/>
      <c r="J16" s="110"/>
      <c r="K16" s="110"/>
      <c r="L16" s="110"/>
      <c r="M16" s="110"/>
      <c r="N16" s="129">
        <f t="shared" si="0"/>
        <v>115656.5</v>
      </c>
    </row>
    <row r="17" spans="1:17" ht="12.75" customHeight="1" x14ac:dyDescent="0.2">
      <c r="A17" s="84" t="s">
        <v>292</v>
      </c>
      <c r="B17" s="110">
        <v>10796</v>
      </c>
      <c r="C17" s="110">
        <v>10860</v>
      </c>
      <c r="D17" s="110">
        <v>10829</v>
      </c>
      <c r="E17" s="110">
        <v>10792</v>
      </c>
      <c r="F17" s="110"/>
      <c r="G17" s="110"/>
      <c r="H17" s="110"/>
      <c r="I17" s="110"/>
      <c r="J17" s="110"/>
      <c r="K17" s="110"/>
      <c r="L17" s="110"/>
      <c r="M17" s="110"/>
      <c r="N17" s="129">
        <f t="shared" si="0"/>
        <v>10819.25</v>
      </c>
    </row>
    <row r="18" spans="1:17" ht="12.75" customHeight="1" x14ac:dyDescent="0.2">
      <c r="A18" s="84" t="s">
        <v>275</v>
      </c>
      <c r="B18" s="110">
        <v>614785</v>
      </c>
      <c r="C18" s="110">
        <v>604216</v>
      </c>
      <c r="D18" s="110">
        <v>614795</v>
      </c>
      <c r="E18" s="110">
        <v>611696</v>
      </c>
      <c r="F18" s="110"/>
      <c r="G18" s="110"/>
      <c r="H18" s="110"/>
      <c r="I18" s="110"/>
      <c r="J18" s="110"/>
      <c r="K18" s="110"/>
      <c r="L18" s="110"/>
      <c r="M18" s="110"/>
      <c r="N18" s="129">
        <f t="shared" si="0"/>
        <v>611373</v>
      </c>
    </row>
    <row r="19" spans="1:17" ht="12.75" customHeight="1" x14ac:dyDescent="0.2">
      <c r="A19" s="84" t="s">
        <v>287</v>
      </c>
      <c r="B19" s="110">
        <v>351096</v>
      </c>
      <c r="C19" s="110">
        <v>349141</v>
      </c>
      <c r="D19" s="110">
        <v>356501</v>
      </c>
      <c r="E19" s="110">
        <v>361268</v>
      </c>
      <c r="F19" s="110"/>
      <c r="G19" s="110"/>
      <c r="H19" s="110"/>
      <c r="I19" s="110"/>
      <c r="J19" s="110"/>
      <c r="K19" s="110"/>
      <c r="L19" s="110"/>
      <c r="M19" s="110"/>
      <c r="N19" s="129">
        <f t="shared" si="0"/>
        <v>354501.5</v>
      </c>
    </row>
    <row r="20" spans="1:17" ht="12.75" customHeight="1" x14ac:dyDescent="0.2">
      <c r="A20" s="84" t="s">
        <v>288</v>
      </c>
      <c r="B20" s="110">
        <v>60771</v>
      </c>
      <c r="C20" s="110">
        <v>60148</v>
      </c>
      <c r="D20" s="110">
        <v>61442</v>
      </c>
      <c r="E20" s="110">
        <v>62969</v>
      </c>
      <c r="F20" s="110"/>
      <c r="G20" s="110"/>
      <c r="H20" s="110"/>
      <c r="I20" s="110"/>
      <c r="J20" s="110"/>
      <c r="K20" s="110"/>
      <c r="L20" s="110"/>
      <c r="M20" s="110"/>
      <c r="N20" s="129">
        <f t="shared" si="0"/>
        <v>61332.5</v>
      </c>
    </row>
    <row r="21" spans="1:17" ht="12.75" customHeight="1" x14ac:dyDescent="0.2">
      <c r="A21" s="84" t="s">
        <v>151</v>
      </c>
      <c r="B21" s="110">
        <v>2024</v>
      </c>
      <c r="C21" s="110">
        <v>1777</v>
      </c>
      <c r="D21" s="110">
        <v>1852</v>
      </c>
      <c r="E21" s="110">
        <v>1938</v>
      </c>
      <c r="F21" s="110"/>
      <c r="G21" s="110"/>
      <c r="H21" s="110"/>
      <c r="I21" s="110"/>
      <c r="J21" s="110"/>
      <c r="K21" s="110"/>
      <c r="L21" s="110"/>
      <c r="M21" s="110"/>
      <c r="N21" s="129">
        <f t="shared" si="0"/>
        <v>1897.75</v>
      </c>
    </row>
    <row r="22" spans="1:17" ht="12.75" customHeight="1" x14ac:dyDescent="0.2">
      <c r="A22" s="84" t="s">
        <v>150</v>
      </c>
      <c r="B22" s="110">
        <v>325</v>
      </c>
      <c r="C22" s="110">
        <v>349</v>
      </c>
      <c r="D22" s="110">
        <v>353</v>
      </c>
      <c r="E22" s="110">
        <v>367</v>
      </c>
      <c r="F22" s="110"/>
      <c r="G22" s="110"/>
      <c r="H22" s="110"/>
      <c r="I22" s="110"/>
      <c r="J22" s="110"/>
      <c r="K22" s="110"/>
      <c r="L22" s="110"/>
      <c r="M22" s="110"/>
      <c r="N22" s="129">
        <f t="shared" si="0"/>
        <v>348.5</v>
      </c>
    </row>
    <row r="23" spans="1:17" ht="12.75" customHeight="1" x14ac:dyDescent="0.2">
      <c r="A23" s="205" t="s">
        <v>164</v>
      </c>
      <c r="B23" s="125">
        <v>69572</v>
      </c>
      <c r="C23" s="125">
        <v>69339</v>
      </c>
      <c r="D23" s="110">
        <v>70780</v>
      </c>
      <c r="E23" s="110">
        <v>63602</v>
      </c>
      <c r="F23" s="110"/>
      <c r="G23" s="110"/>
      <c r="H23" s="110"/>
      <c r="I23" s="110"/>
      <c r="J23" s="110"/>
      <c r="K23" s="110"/>
      <c r="L23" s="110"/>
      <c r="M23" s="110"/>
      <c r="N23" s="129">
        <f t="shared" si="0"/>
        <v>68323.25</v>
      </c>
    </row>
    <row r="24" spans="1:17" ht="12.75" customHeight="1" x14ac:dyDescent="0.2">
      <c r="A24" s="84" t="s">
        <v>165</v>
      </c>
      <c r="B24" s="110">
        <v>19710</v>
      </c>
      <c r="C24" s="110">
        <v>15624</v>
      </c>
      <c r="D24" s="110">
        <v>16145</v>
      </c>
      <c r="E24" s="110">
        <v>15308</v>
      </c>
      <c r="F24" s="110"/>
      <c r="G24" s="110"/>
      <c r="H24" s="110"/>
      <c r="I24" s="110"/>
      <c r="J24" s="110"/>
      <c r="K24" s="110"/>
      <c r="L24" s="110"/>
      <c r="M24" s="110"/>
      <c r="N24" s="129">
        <f t="shared" si="0"/>
        <v>16696.75</v>
      </c>
    </row>
    <row r="25" spans="1:17" ht="12.75" customHeight="1" x14ac:dyDescent="0.2">
      <c r="A25" s="84" t="s">
        <v>289</v>
      </c>
      <c r="B25" s="110">
        <v>48853</v>
      </c>
      <c r="C25" s="110">
        <v>44353</v>
      </c>
      <c r="D25" s="110">
        <v>43264</v>
      </c>
      <c r="E25" s="110">
        <v>41452</v>
      </c>
      <c r="F25" s="110"/>
      <c r="G25" s="110"/>
      <c r="H25" s="110"/>
      <c r="I25" s="110"/>
      <c r="J25" s="110"/>
      <c r="K25" s="110"/>
      <c r="L25" s="110"/>
      <c r="M25" s="110"/>
      <c r="N25" s="129">
        <f t="shared" si="0"/>
        <v>44480.5</v>
      </c>
      <c r="O25" s="14"/>
      <c r="P25" s="14"/>
      <c r="Q25" s="14"/>
    </row>
    <row r="26" spans="1:17" ht="12.75" customHeight="1" x14ac:dyDescent="0.2">
      <c r="A26" s="205" t="s">
        <v>270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29"/>
      <c r="O26" s="14"/>
      <c r="P26" s="14"/>
      <c r="Q26" s="14"/>
    </row>
    <row r="27" spans="1:17" s="12" customFormat="1" ht="12.75" customHeight="1" x14ac:dyDescent="0.2">
      <c r="A27" s="200" t="s">
        <v>271</v>
      </c>
      <c r="B27" s="110">
        <v>81582</v>
      </c>
      <c r="C27" s="110">
        <v>83788</v>
      </c>
      <c r="D27" s="110">
        <v>84341</v>
      </c>
      <c r="E27" s="110">
        <v>88315</v>
      </c>
      <c r="F27" s="110"/>
      <c r="G27" s="110"/>
      <c r="H27" s="17"/>
      <c r="I27" s="17"/>
      <c r="J27" s="17"/>
      <c r="K27" s="17"/>
      <c r="L27" s="17"/>
      <c r="M27" s="17"/>
      <c r="N27" s="129">
        <f t="shared" si="0"/>
        <v>84506.5</v>
      </c>
      <c r="O27" s="27"/>
      <c r="P27" s="27"/>
      <c r="Q27" s="27"/>
    </row>
    <row r="28" spans="1:17" ht="12.75" customHeight="1" x14ac:dyDescent="0.2">
      <c r="A28" s="84" t="s">
        <v>272</v>
      </c>
      <c r="B28" s="110">
        <v>10911</v>
      </c>
      <c r="C28" s="110">
        <v>11130</v>
      </c>
      <c r="D28" s="110">
        <v>11505</v>
      </c>
      <c r="E28" s="110">
        <v>12252</v>
      </c>
      <c r="F28" s="110"/>
      <c r="G28" s="110"/>
      <c r="H28" s="110"/>
      <c r="I28" s="110"/>
      <c r="J28" s="110"/>
      <c r="K28" s="110"/>
      <c r="L28" s="110"/>
      <c r="M28" s="110"/>
      <c r="N28" s="129">
        <f t="shared" si="0"/>
        <v>11449.5</v>
      </c>
      <c r="O28" s="27"/>
      <c r="P28" s="27"/>
      <c r="Q28" s="27"/>
    </row>
    <row r="29" spans="1:17" s="12" customFormat="1" ht="12.75" customHeight="1" x14ac:dyDescent="0.2">
      <c r="A29" s="84" t="s">
        <v>273</v>
      </c>
      <c r="B29" s="110">
        <v>84</v>
      </c>
      <c r="C29" s="110">
        <v>89</v>
      </c>
      <c r="D29" s="110">
        <v>102</v>
      </c>
      <c r="E29" s="110">
        <v>99</v>
      </c>
      <c r="F29" s="110"/>
      <c r="G29" s="110"/>
      <c r="H29" s="17"/>
      <c r="I29" s="17"/>
      <c r="J29" s="17"/>
      <c r="K29" s="17"/>
      <c r="L29" s="17"/>
      <c r="M29" s="17"/>
      <c r="N29" s="129">
        <f t="shared" si="0"/>
        <v>93.5</v>
      </c>
      <c r="O29" s="14"/>
      <c r="P29" s="14"/>
      <c r="Q29" s="14"/>
    </row>
    <row r="30" spans="1:17" s="12" customFormat="1" ht="12.75" customHeight="1" x14ac:dyDescent="0.2">
      <c r="A30" s="201" t="s">
        <v>274</v>
      </c>
      <c r="B30" s="135">
        <v>0</v>
      </c>
      <c r="C30" s="135">
        <v>81107</v>
      </c>
      <c r="D30" s="135">
        <v>0</v>
      </c>
      <c r="E30" s="135">
        <v>0</v>
      </c>
      <c r="F30" s="135"/>
      <c r="G30" s="135"/>
      <c r="H30" s="202"/>
      <c r="I30" s="202"/>
      <c r="J30" s="202"/>
      <c r="K30" s="202"/>
      <c r="L30" s="202"/>
      <c r="M30" s="202"/>
      <c r="N30" s="129">
        <f t="shared" si="0"/>
        <v>20276.75</v>
      </c>
      <c r="O30" s="14"/>
      <c r="P30" s="14"/>
      <c r="Q30" s="14"/>
    </row>
    <row r="31" spans="1:17" s="12" customFormat="1" ht="12.75" customHeight="1" x14ac:dyDescent="0.2">
      <c r="A31" s="84" t="s">
        <v>267</v>
      </c>
      <c r="B31" s="17">
        <v>565</v>
      </c>
      <c r="C31" s="17">
        <v>199</v>
      </c>
      <c r="D31" s="17">
        <v>242</v>
      </c>
      <c r="E31" s="17">
        <v>228</v>
      </c>
      <c r="F31" s="17"/>
      <c r="G31" s="17"/>
      <c r="H31" s="17"/>
      <c r="I31" s="17"/>
      <c r="J31" s="17"/>
      <c r="K31" s="17"/>
      <c r="L31" s="17"/>
      <c r="M31" s="17"/>
      <c r="N31" s="129">
        <f t="shared" si="0"/>
        <v>308.5</v>
      </c>
      <c r="O31" s="9"/>
      <c r="P31" s="9"/>
      <c r="Q31" s="9"/>
    </row>
    <row r="32" spans="1:17" s="21" customFormat="1" ht="12.75" customHeight="1" x14ac:dyDescent="0.2">
      <c r="A32" s="204" t="s">
        <v>293</v>
      </c>
      <c r="B32" s="124">
        <f>B33+B34</f>
        <v>9125</v>
      </c>
      <c r="C32" s="216">
        <f>C33+C34</f>
        <v>9217</v>
      </c>
      <c r="D32" s="216">
        <f>D33+D34</f>
        <v>9346</v>
      </c>
      <c r="E32" s="216">
        <f>E33+E34</f>
        <v>9382</v>
      </c>
      <c r="F32" s="124"/>
      <c r="G32" s="124"/>
      <c r="H32" s="134"/>
      <c r="I32" s="134"/>
      <c r="J32" s="134"/>
      <c r="K32" s="134"/>
      <c r="L32" s="134"/>
      <c r="M32" s="134"/>
      <c r="N32" s="124">
        <f t="shared" si="0"/>
        <v>9267.5</v>
      </c>
      <c r="O32" s="6"/>
      <c r="P32" s="6"/>
      <c r="Q32" s="6"/>
    </row>
    <row r="33" spans="1:17" ht="12.75" customHeight="1" x14ac:dyDescent="0.2">
      <c r="A33" s="85" t="s">
        <v>166</v>
      </c>
      <c r="B33" s="17">
        <v>8448</v>
      </c>
      <c r="C33" s="17">
        <v>8555</v>
      </c>
      <c r="D33" s="17">
        <v>8683</v>
      </c>
      <c r="E33" s="17">
        <v>8724</v>
      </c>
      <c r="F33" s="17"/>
      <c r="G33" s="17"/>
      <c r="H33" s="110"/>
      <c r="I33" s="110"/>
      <c r="J33" s="110"/>
      <c r="K33" s="110"/>
      <c r="L33" s="110"/>
      <c r="M33" s="110"/>
      <c r="N33" s="129">
        <f t="shared" si="0"/>
        <v>8602.5</v>
      </c>
    </row>
    <row r="34" spans="1:17" ht="12.75" customHeight="1" x14ac:dyDescent="0.2">
      <c r="A34" s="85" t="s">
        <v>167</v>
      </c>
      <c r="B34" s="17">
        <v>677</v>
      </c>
      <c r="C34" s="17">
        <v>662</v>
      </c>
      <c r="D34" s="17">
        <v>663</v>
      </c>
      <c r="E34" s="17">
        <v>658</v>
      </c>
      <c r="F34" s="17"/>
      <c r="G34" s="17"/>
      <c r="H34" s="110"/>
      <c r="I34" s="110"/>
      <c r="J34" s="110"/>
      <c r="K34" s="110"/>
      <c r="L34" s="110"/>
      <c r="M34" s="110"/>
      <c r="N34" s="129">
        <f t="shared" si="0"/>
        <v>665</v>
      </c>
      <c r="O34" s="11"/>
      <c r="P34" s="11"/>
      <c r="Q34" s="11"/>
    </row>
    <row r="35" spans="1:17" ht="12.75" customHeight="1" x14ac:dyDescent="0.2">
      <c r="A35" s="85" t="s">
        <v>168</v>
      </c>
      <c r="B35" s="17">
        <v>12684</v>
      </c>
      <c r="C35" s="17">
        <v>12890</v>
      </c>
      <c r="D35" s="17">
        <v>13103</v>
      </c>
      <c r="E35" s="17">
        <v>13187</v>
      </c>
      <c r="F35" s="17"/>
      <c r="G35" s="17"/>
      <c r="H35" s="110"/>
      <c r="I35" s="110"/>
      <c r="J35" s="110"/>
      <c r="K35" s="110"/>
      <c r="L35" s="110"/>
      <c r="M35" s="110"/>
      <c r="N35" s="129">
        <f t="shared" si="0"/>
        <v>12966</v>
      </c>
      <c r="O35" s="6"/>
      <c r="P35" s="6"/>
      <c r="Q35" s="6"/>
    </row>
    <row r="36" spans="1:17" ht="12.75" customHeight="1" x14ac:dyDescent="0.2">
      <c r="A36" s="85" t="s">
        <v>169</v>
      </c>
      <c r="B36" s="17">
        <v>1127</v>
      </c>
      <c r="C36" s="17">
        <v>1099</v>
      </c>
      <c r="D36" s="17">
        <v>1101</v>
      </c>
      <c r="E36" s="17">
        <v>1102</v>
      </c>
      <c r="F36" s="17"/>
      <c r="G36" s="17"/>
      <c r="H36" s="110"/>
      <c r="I36" s="110"/>
      <c r="J36" s="110"/>
      <c r="K36" s="110"/>
      <c r="L36" s="110"/>
      <c r="M36" s="110"/>
      <c r="N36" s="129">
        <f t="shared" si="0"/>
        <v>1107.25</v>
      </c>
    </row>
    <row r="37" spans="1:17" ht="12.75" customHeight="1" x14ac:dyDescent="0.2">
      <c r="A37" s="204" t="s">
        <v>294</v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4"/>
      <c r="O37" s="14"/>
      <c r="P37" s="14"/>
      <c r="Q37" s="14"/>
    </row>
    <row r="38" spans="1:17" s="14" customFormat="1" ht="12.75" customHeight="1" x14ac:dyDescent="0.2">
      <c r="A38" s="105" t="s">
        <v>308</v>
      </c>
      <c r="B38" s="130">
        <v>4623</v>
      </c>
      <c r="C38" s="130">
        <v>4846</v>
      </c>
      <c r="D38" s="130">
        <v>4317</v>
      </c>
      <c r="E38" s="130">
        <v>4695</v>
      </c>
      <c r="F38" s="130"/>
      <c r="G38" s="130"/>
      <c r="H38" s="130"/>
      <c r="I38" s="130"/>
      <c r="J38" s="130"/>
      <c r="K38" s="130"/>
      <c r="L38" s="130"/>
      <c r="M38" s="130"/>
      <c r="N38" s="129">
        <f t="shared" si="0"/>
        <v>4620.25</v>
      </c>
    </row>
    <row r="39" spans="1:17" s="27" customFormat="1" ht="12.75" customHeight="1" x14ac:dyDescent="0.2">
      <c r="A39" s="91" t="s">
        <v>306</v>
      </c>
      <c r="B39" s="110">
        <v>4009</v>
      </c>
      <c r="C39" s="110">
        <v>4646</v>
      </c>
      <c r="D39" s="110">
        <v>3935</v>
      </c>
      <c r="E39" s="110">
        <v>4202</v>
      </c>
      <c r="F39" s="110"/>
      <c r="G39" s="110"/>
      <c r="H39" s="110"/>
      <c r="I39" s="110"/>
      <c r="J39" s="110"/>
      <c r="K39" s="110"/>
      <c r="L39" s="110"/>
      <c r="M39" s="110"/>
      <c r="N39" s="129">
        <f t="shared" si="0"/>
        <v>4198</v>
      </c>
      <c r="O39" s="14"/>
      <c r="P39" s="14"/>
      <c r="Q39" s="14"/>
    </row>
    <row r="40" spans="1:17" s="27" customFormat="1" ht="12.75" customHeight="1" x14ac:dyDescent="0.2">
      <c r="A40" s="92" t="s">
        <v>181</v>
      </c>
      <c r="B40" s="110">
        <v>58</v>
      </c>
      <c r="C40" s="110">
        <v>75</v>
      </c>
      <c r="D40" s="110">
        <v>58</v>
      </c>
      <c r="E40" s="110">
        <v>49</v>
      </c>
      <c r="F40" s="110"/>
      <c r="G40" s="110"/>
      <c r="H40" s="110"/>
      <c r="I40" s="110"/>
      <c r="J40" s="110"/>
      <c r="K40" s="110"/>
      <c r="L40" s="110"/>
      <c r="M40" s="110"/>
      <c r="N40" s="129">
        <f t="shared" si="0"/>
        <v>60</v>
      </c>
      <c r="O40" s="14"/>
      <c r="P40" s="14"/>
      <c r="Q40" s="14"/>
    </row>
    <row r="41" spans="1:17" s="14" customFormat="1" ht="12.75" customHeight="1" x14ac:dyDescent="0.2">
      <c r="A41" s="91" t="s">
        <v>299</v>
      </c>
      <c r="B41" s="110">
        <v>11</v>
      </c>
      <c r="C41" s="110">
        <v>24</v>
      </c>
      <c r="D41" s="110">
        <v>10</v>
      </c>
      <c r="E41" s="110">
        <v>7</v>
      </c>
      <c r="F41" s="110"/>
      <c r="G41" s="110"/>
      <c r="H41" s="110"/>
      <c r="I41" s="110"/>
      <c r="J41" s="110"/>
      <c r="K41" s="110"/>
      <c r="L41" s="110"/>
      <c r="M41" s="110"/>
      <c r="N41" s="129">
        <f t="shared" si="0"/>
        <v>13</v>
      </c>
    </row>
    <row r="42" spans="1:17" s="14" customFormat="1" ht="12.75" customHeight="1" x14ac:dyDescent="0.2">
      <c r="A42" s="91" t="s">
        <v>298</v>
      </c>
      <c r="B42" s="110">
        <v>4230</v>
      </c>
      <c r="C42" s="110">
        <v>4968</v>
      </c>
      <c r="D42" s="110">
        <v>4378</v>
      </c>
      <c r="E42" s="110">
        <v>4472</v>
      </c>
      <c r="F42" s="110"/>
      <c r="G42" s="110"/>
      <c r="H42" s="110"/>
      <c r="I42" s="110"/>
      <c r="J42" s="110"/>
      <c r="K42" s="110"/>
      <c r="L42" s="110"/>
      <c r="M42" s="110"/>
      <c r="N42" s="129">
        <f t="shared" si="0"/>
        <v>4512</v>
      </c>
    </row>
    <row r="43" spans="1:17" ht="12.75" customHeight="1" x14ac:dyDescent="0.2">
      <c r="A43" s="87" t="s">
        <v>297</v>
      </c>
      <c r="B43" s="110">
        <v>681465</v>
      </c>
      <c r="C43" s="110">
        <v>683628</v>
      </c>
      <c r="D43" s="110">
        <v>684585</v>
      </c>
      <c r="E43" s="110">
        <v>685170</v>
      </c>
      <c r="F43" s="110"/>
      <c r="G43" s="110"/>
      <c r="H43" s="110"/>
      <c r="I43" s="110"/>
      <c r="J43" s="110"/>
      <c r="K43" s="110"/>
      <c r="L43" s="110"/>
      <c r="M43" s="110"/>
      <c r="N43" s="129">
        <f t="shared" si="0"/>
        <v>683712</v>
      </c>
      <c r="O43" s="14"/>
      <c r="P43" s="14"/>
      <c r="Q43" s="14"/>
    </row>
    <row r="44" spans="1:17" ht="12.75" customHeight="1" x14ac:dyDescent="0.2">
      <c r="A44" s="142" t="s">
        <v>156</v>
      </c>
      <c r="B44" s="111">
        <v>1139098</v>
      </c>
      <c r="C44" s="111">
        <v>1145555</v>
      </c>
      <c r="D44" s="111">
        <v>1147385</v>
      </c>
      <c r="E44" s="111">
        <v>1148458</v>
      </c>
      <c r="F44" s="111"/>
      <c r="G44" s="111"/>
      <c r="H44" s="111"/>
      <c r="I44" s="111"/>
      <c r="J44" s="111"/>
      <c r="K44" s="111"/>
      <c r="L44" s="111"/>
      <c r="M44" s="111"/>
      <c r="N44" s="129">
        <f t="shared" si="0"/>
        <v>1145124</v>
      </c>
      <c r="O44" s="14"/>
      <c r="P44" s="14"/>
      <c r="Q44" s="14"/>
    </row>
    <row r="45" spans="1:17" ht="12.75" customHeight="1" x14ac:dyDescent="0.2">
      <c r="A45" s="141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4"/>
      <c r="O45" s="14"/>
      <c r="P45" s="14"/>
      <c r="Q45" s="14"/>
    </row>
    <row r="46" spans="1:17" s="11" customFormat="1" ht="12.75" customHeight="1" x14ac:dyDescent="0.2">
      <c r="A46" s="141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24"/>
      <c r="O46" s="6"/>
      <c r="P46" s="6"/>
      <c r="Q46" s="6"/>
    </row>
    <row r="47" spans="1:17" s="6" customFormat="1" ht="12" customHeight="1" x14ac:dyDescent="0.25">
      <c r="A47" s="4"/>
      <c r="B47" s="161" t="s">
        <v>345</v>
      </c>
      <c r="C47" s="161" t="s">
        <v>349</v>
      </c>
      <c r="D47" s="161" t="s">
        <v>350</v>
      </c>
      <c r="E47" s="161" t="s">
        <v>352</v>
      </c>
      <c r="F47" s="161"/>
      <c r="G47" s="161"/>
      <c r="H47" s="161"/>
      <c r="I47" s="161"/>
      <c r="J47" s="161"/>
      <c r="K47" s="161"/>
      <c r="L47" s="192"/>
      <c r="M47" s="192"/>
      <c r="N47" s="124"/>
      <c r="O47" s="16"/>
      <c r="P47" s="16"/>
      <c r="Q47" s="16"/>
    </row>
    <row r="48" spans="1:17" ht="12.75" customHeight="1" x14ac:dyDescent="0.25">
      <c r="A48" s="90" t="s">
        <v>307</v>
      </c>
      <c r="B48" s="110">
        <v>3561</v>
      </c>
      <c r="C48" s="215">
        <v>3753</v>
      </c>
      <c r="D48" s="207">
        <v>3754</v>
      </c>
      <c r="E48" s="110">
        <v>3023</v>
      </c>
      <c r="F48" s="125"/>
      <c r="G48" s="110"/>
      <c r="H48" s="110"/>
      <c r="I48" s="110"/>
      <c r="J48" s="110"/>
      <c r="K48" s="110"/>
      <c r="L48" s="110"/>
      <c r="M48" s="110"/>
      <c r="N48" s="129">
        <f t="shared" si="0"/>
        <v>3522.75</v>
      </c>
      <c r="O48" s="16"/>
      <c r="P48" s="16"/>
      <c r="Q48" s="16"/>
    </row>
    <row r="49" spans="1:17" s="14" customFormat="1" ht="12.75" customHeight="1" x14ac:dyDescent="0.25">
      <c r="A49" s="87" t="s">
        <v>295</v>
      </c>
      <c r="B49" s="130">
        <v>141705</v>
      </c>
      <c r="C49" s="217">
        <v>142282</v>
      </c>
      <c r="D49" s="130">
        <v>142309</v>
      </c>
      <c r="E49" s="130">
        <v>142818</v>
      </c>
      <c r="F49" s="130"/>
      <c r="G49" s="130"/>
      <c r="H49" s="130"/>
      <c r="I49" s="130"/>
      <c r="J49" s="130"/>
      <c r="K49" s="130"/>
      <c r="L49" s="130"/>
      <c r="M49" s="130"/>
      <c r="N49" s="129">
        <f t="shared" si="0"/>
        <v>142278.5</v>
      </c>
      <c r="O49" s="16"/>
      <c r="P49" s="16"/>
      <c r="Q49" s="16"/>
    </row>
    <row r="50" spans="1:17" s="14" customFormat="1" ht="12.75" customHeight="1" x14ac:dyDescent="0.25">
      <c r="A50" s="87" t="s">
        <v>276</v>
      </c>
      <c r="B50" s="130"/>
      <c r="C50" s="217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29"/>
      <c r="O50" s="16"/>
      <c r="P50" s="16"/>
      <c r="Q50" s="16"/>
    </row>
    <row r="51" spans="1:17" s="14" customFormat="1" ht="12.75" customHeight="1" x14ac:dyDescent="0.25">
      <c r="A51" s="87" t="s">
        <v>320</v>
      </c>
      <c r="B51" s="130">
        <v>140098</v>
      </c>
      <c r="C51" s="217">
        <v>140824</v>
      </c>
      <c r="D51" s="130">
        <v>140824</v>
      </c>
      <c r="E51" s="130">
        <v>141345</v>
      </c>
      <c r="F51" s="130"/>
      <c r="G51" s="130"/>
      <c r="H51" s="130"/>
      <c r="I51" s="130"/>
      <c r="J51" s="130"/>
      <c r="K51" s="130"/>
      <c r="L51" s="130"/>
      <c r="M51" s="130"/>
      <c r="N51" s="129">
        <f t="shared" si="0"/>
        <v>140772.75</v>
      </c>
      <c r="O51" s="16"/>
      <c r="P51" s="16"/>
      <c r="Q51" s="16"/>
    </row>
    <row r="52" spans="1:17" s="14" customFormat="1" ht="12.75" customHeight="1" x14ac:dyDescent="0.25">
      <c r="A52" s="87" t="s">
        <v>321</v>
      </c>
      <c r="B52" s="130">
        <v>255</v>
      </c>
      <c r="C52" s="217">
        <v>199</v>
      </c>
      <c r="D52" s="130">
        <v>132</v>
      </c>
      <c r="E52" s="130">
        <v>90</v>
      </c>
      <c r="F52" s="130"/>
      <c r="G52" s="130"/>
      <c r="H52" s="130"/>
      <c r="I52" s="130"/>
      <c r="J52" s="130"/>
      <c r="K52" s="130"/>
      <c r="L52" s="130"/>
      <c r="M52" s="130"/>
      <c r="N52" s="129">
        <f t="shared" si="0"/>
        <v>169</v>
      </c>
      <c r="O52" s="16"/>
      <c r="P52" s="16"/>
      <c r="Q52" s="16"/>
    </row>
    <row r="53" spans="1:17" s="14" customFormat="1" ht="12.75" customHeight="1" x14ac:dyDescent="0.25">
      <c r="A53" s="87" t="s">
        <v>268</v>
      </c>
      <c r="B53" s="130">
        <v>186</v>
      </c>
      <c r="C53" s="217">
        <v>198</v>
      </c>
      <c r="D53" s="130">
        <v>207</v>
      </c>
      <c r="E53" s="130">
        <v>202</v>
      </c>
      <c r="F53" s="130"/>
      <c r="G53" s="130"/>
      <c r="H53" s="130"/>
      <c r="I53" s="130"/>
      <c r="J53" s="130"/>
      <c r="K53" s="130"/>
      <c r="L53" s="130"/>
      <c r="M53" s="130"/>
      <c r="N53" s="129">
        <f t="shared" si="0"/>
        <v>198.25</v>
      </c>
      <c r="O53" s="16"/>
      <c r="P53" s="16"/>
      <c r="Q53" s="16"/>
    </row>
    <row r="54" spans="1:17" s="14" customFormat="1" ht="12.75" customHeight="1" x14ac:dyDescent="0.25">
      <c r="A54" s="87" t="s">
        <v>322</v>
      </c>
      <c r="B54" s="130">
        <v>0</v>
      </c>
      <c r="C54" s="217">
        <v>0</v>
      </c>
      <c r="D54" s="130">
        <v>0</v>
      </c>
      <c r="E54" s="130">
        <v>0</v>
      </c>
      <c r="F54" s="130"/>
      <c r="G54" s="130"/>
      <c r="H54" s="130"/>
      <c r="I54" s="130"/>
      <c r="J54" s="130"/>
      <c r="K54" s="130"/>
      <c r="L54" s="130"/>
      <c r="M54" s="130"/>
      <c r="N54" s="129">
        <f t="shared" si="0"/>
        <v>0</v>
      </c>
      <c r="O54" s="16"/>
      <c r="P54" s="16"/>
      <c r="Q54" s="16"/>
    </row>
    <row r="55" spans="1:17" s="14" customFormat="1" ht="12.75" customHeight="1" x14ac:dyDescent="0.25">
      <c r="A55" s="87" t="s">
        <v>312</v>
      </c>
      <c r="B55" s="130">
        <v>0</v>
      </c>
      <c r="C55" s="217">
        <v>0</v>
      </c>
      <c r="D55" s="130">
        <v>0</v>
      </c>
      <c r="E55" s="130">
        <v>0</v>
      </c>
      <c r="F55" s="130"/>
      <c r="G55" s="130"/>
      <c r="H55" s="130"/>
      <c r="I55" s="130"/>
      <c r="J55" s="130"/>
      <c r="K55" s="130"/>
      <c r="L55" s="130"/>
      <c r="M55" s="130"/>
      <c r="N55" s="129">
        <f t="shared" si="0"/>
        <v>0</v>
      </c>
      <c r="O55" s="16"/>
      <c r="P55" s="16"/>
      <c r="Q55" s="16"/>
    </row>
    <row r="56" spans="1:17" s="14" customFormat="1" ht="12.75" customHeight="1" x14ac:dyDescent="0.25">
      <c r="A56" s="87" t="s">
        <v>296</v>
      </c>
      <c r="B56" s="130">
        <v>1730</v>
      </c>
      <c r="C56" s="217">
        <v>1784</v>
      </c>
      <c r="D56" s="130">
        <v>1847</v>
      </c>
      <c r="E56" s="130">
        <v>1904</v>
      </c>
      <c r="F56" s="130"/>
      <c r="G56" s="130"/>
      <c r="H56" s="130"/>
      <c r="I56" s="130"/>
      <c r="J56" s="130"/>
      <c r="K56" s="130"/>
      <c r="L56" s="130"/>
      <c r="M56" s="130"/>
      <c r="N56" s="129">
        <f t="shared" si="0"/>
        <v>1816.25</v>
      </c>
      <c r="O56" s="16"/>
      <c r="P56" s="16"/>
      <c r="Q56" s="16"/>
    </row>
    <row r="57" spans="1:17" s="14" customFormat="1" ht="12.75" customHeight="1" x14ac:dyDescent="0.25">
      <c r="A57" s="87" t="s">
        <v>309</v>
      </c>
      <c r="B57" s="130">
        <v>1502</v>
      </c>
      <c r="C57" s="217">
        <v>1540</v>
      </c>
      <c r="D57" s="130">
        <v>1619</v>
      </c>
      <c r="E57" s="130">
        <v>1640</v>
      </c>
      <c r="F57" s="130"/>
      <c r="G57" s="130"/>
      <c r="H57" s="130"/>
      <c r="I57" s="130"/>
      <c r="J57" s="130"/>
      <c r="K57" s="130"/>
      <c r="L57" s="130"/>
      <c r="M57" s="130"/>
      <c r="N57" s="129">
        <f t="shared" si="0"/>
        <v>1575.25</v>
      </c>
      <c r="O57" s="16"/>
      <c r="P57" s="16"/>
      <c r="Q57" s="16"/>
    </row>
    <row r="58" spans="1:17" s="14" customFormat="1" ht="12.75" customHeight="1" x14ac:dyDescent="0.25">
      <c r="A58" s="93" t="s">
        <v>300</v>
      </c>
      <c r="B58" s="130">
        <v>37</v>
      </c>
      <c r="C58" s="217">
        <v>88</v>
      </c>
      <c r="D58" s="130">
        <v>54</v>
      </c>
      <c r="E58" s="130">
        <v>73</v>
      </c>
      <c r="F58" s="130"/>
      <c r="G58" s="130"/>
      <c r="H58" s="130"/>
      <c r="I58" s="130"/>
      <c r="J58" s="130"/>
      <c r="K58" s="130"/>
      <c r="L58" s="130"/>
      <c r="M58" s="130"/>
      <c r="N58" s="129">
        <f t="shared" si="0"/>
        <v>63</v>
      </c>
      <c r="O58" s="16"/>
      <c r="P58" s="16"/>
      <c r="Q58" s="16"/>
    </row>
    <row r="59" spans="1:17" s="14" customFormat="1" ht="12.75" customHeight="1" x14ac:dyDescent="0.25">
      <c r="A59" s="84" t="s">
        <v>301</v>
      </c>
      <c r="B59" s="130">
        <v>19</v>
      </c>
      <c r="C59" s="217">
        <v>48</v>
      </c>
      <c r="D59" s="130">
        <v>41</v>
      </c>
      <c r="E59" s="130">
        <v>54</v>
      </c>
      <c r="F59" s="130"/>
      <c r="G59" s="130"/>
      <c r="H59" s="130"/>
      <c r="I59" s="130"/>
      <c r="J59" s="130"/>
      <c r="K59" s="130"/>
      <c r="L59" s="130"/>
      <c r="M59" s="130"/>
      <c r="N59" s="129">
        <f t="shared" si="0"/>
        <v>40.5</v>
      </c>
      <c r="O59" s="16"/>
      <c r="P59" s="16"/>
      <c r="Q59" s="16"/>
    </row>
    <row r="60" spans="1:17" s="14" customFormat="1" ht="12.75" customHeight="1" x14ac:dyDescent="0.25">
      <c r="A60" s="93" t="s">
        <v>305</v>
      </c>
      <c r="B60" s="130">
        <v>5919</v>
      </c>
      <c r="C60" s="217">
        <v>5902</v>
      </c>
      <c r="D60" s="130">
        <v>5945</v>
      </c>
      <c r="E60" s="130">
        <v>5986</v>
      </c>
      <c r="F60" s="130"/>
      <c r="G60" s="130"/>
      <c r="H60" s="130"/>
      <c r="I60" s="130"/>
      <c r="J60" s="130"/>
      <c r="K60" s="130"/>
      <c r="L60" s="130"/>
      <c r="M60" s="130"/>
      <c r="N60" s="129">
        <f t="shared" si="0"/>
        <v>5938</v>
      </c>
      <c r="O60" s="20"/>
      <c r="P60" s="20"/>
      <c r="Q60" s="20"/>
    </row>
    <row r="61" spans="1:17" s="14" customFormat="1" ht="12.75" customHeight="1" x14ac:dyDescent="0.2">
      <c r="A61" s="84" t="s">
        <v>302</v>
      </c>
      <c r="B61" s="130">
        <v>1201</v>
      </c>
      <c r="C61" s="217">
        <v>1201</v>
      </c>
      <c r="D61" s="130">
        <v>1192</v>
      </c>
      <c r="E61" s="130">
        <v>1197</v>
      </c>
      <c r="F61" s="130"/>
      <c r="G61" s="130"/>
      <c r="H61" s="130"/>
      <c r="I61" s="130"/>
      <c r="J61" s="130"/>
      <c r="K61" s="130"/>
      <c r="L61" s="130"/>
      <c r="M61" s="130"/>
      <c r="N61" s="129">
        <f t="shared" si="0"/>
        <v>1197.75</v>
      </c>
      <c r="O61" s="6"/>
      <c r="P61" s="6"/>
      <c r="Q61" s="6"/>
    </row>
    <row r="62" spans="1:17" s="14" customFormat="1" ht="12.75" customHeight="1" x14ac:dyDescent="0.25">
      <c r="A62" s="84" t="s">
        <v>303</v>
      </c>
      <c r="B62" s="130">
        <v>262</v>
      </c>
      <c r="C62" s="217">
        <v>254</v>
      </c>
      <c r="D62" s="130">
        <v>249</v>
      </c>
      <c r="E62" s="130">
        <v>242</v>
      </c>
      <c r="F62" s="130"/>
      <c r="G62" s="130"/>
      <c r="H62" s="130"/>
      <c r="I62" s="130"/>
      <c r="J62" s="130"/>
      <c r="K62" s="130"/>
      <c r="L62" s="130"/>
      <c r="M62" s="130"/>
      <c r="N62" s="129">
        <f t="shared" si="0"/>
        <v>251.75</v>
      </c>
      <c r="O62" s="16"/>
      <c r="P62" s="16"/>
      <c r="Q62" s="16"/>
    </row>
    <row r="63" spans="1:17" s="14" customFormat="1" ht="12.75" customHeight="1" x14ac:dyDescent="0.25">
      <c r="A63" s="106" t="s">
        <v>304</v>
      </c>
      <c r="B63" s="130">
        <v>54</v>
      </c>
      <c r="C63" s="217">
        <v>57</v>
      </c>
      <c r="D63" s="130">
        <v>57</v>
      </c>
      <c r="E63" s="130">
        <v>58</v>
      </c>
      <c r="F63" s="130"/>
      <c r="G63" s="130"/>
      <c r="H63" s="130"/>
      <c r="I63" s="130"/>
      <c r="J63" s="130"/>
      <c r="K63" s="130"/>
      <c r="L63" s="130"/>
      <c r="M63" s="130"/>
      <c r="N63" s="129">
        <f t="shared" si="0"/>
        <v>56.5</v>
      </c>
      <c r="O63" s="16"/>
      <c r="P63" s="16"/>
      <c r="Q63" s="16"/>
    </row>
    <row r="64" spans="1:17" s="6" customFormat="1" ht="12.75" customHeight="1" x14ac:dyDescent="0.25">
      <c r="A64" s="120" t="s">
        <v>310</v>
      </c>
      <c r="B64" s="124">
        <v>168330</v>
      </c>
      <c r="C64" s="216">
        <v>168949</v>
      </c>
      <c r="D64" s="124">
        <v>169272</v>
      </c>
      <c r="E64" s="124">
        <v>169488</v>
      </c>
      <c r="F64" s="124"/>
      <c r="G64" s="124"/>
      <c r="H64" s="124"/>
      <c r="I64" s="124"/>
      <c r="J64" s="124"/>
      <c r="K64" s="124"/>
      <c r="L64" s="124"/>
      <c r="M64" s="124"/>
      <c r="N64" s="124">
        <f t="shared" si="0"/>
        <v>169009.75</v>
      </c>
      <c r="O64" s="16"/>
      <c r="P64" s="16"/>
      <c r="Q64" s="16"/>
    </row>
    <row r="65" spans="1:17" s="16" customFormat="1" ht="12.75" customHeight="1" x14ac:dyDescent="0.25">
      <c r="A65" s="95" t="s">
        <v>189</v>
      </c>
      <c r="B65" s="110">
        <v>7641</v>
      </c>
      <c r="C65" s="215">
        <v>8477</v>
      </c>
      <c r="D65" s="110">
        <v>8570</v>
      </c>
      <c r="E65" s="110">
        <v>8613</v>
      </c>
      <c r="F65" s="110"/>
      <c r="G65" s="110"/>
      <c r="H65" s="110"/>
      <c r="I65" s="110"/>
      <c r="J65" s="110"/>
      <c r="K65" s="110"/>
      <c r="L65" s="110"/>
      <c r="M65" s="110"/>
      <c r="N65" s="129">
        <f t="shared" si="0"/>
        <v>8325.25</v>
      </c>
      <c r="O65" s="21"/>
      <c r="P65" s="21"/>
      <c r="Q65" s="21"/>
    </row>
    <row r="66" spans="1:17" s="16" customFormat="1" ht="12.75" customHeight="1" x14ac:dyDescent="0.25">
      <c r="A66" s="95" t="s">
        <v>190</v>
      </c>
      <c r="B66" s="110">
        <v>2755</v>
      </c>
      <c r="C66" s="215">
        <v>2743</v>
      </c>
      <c r="D66" s="110">
        <v>2750</v>
      </c>
      <c r="E66" s="110">
        <v>2792</v>
      </c>
      <c r="F66" s="110"/>
      <c r="G66" s="110"/>
      <c r="H66" s="110"/>
      <c r="I66" s="110"/>
      <c r="J66" s="110"/>
      <c r="K66" s="110"/>
      <c r="L66" s="110"/>
      <c r="M66" s="110"/>
      <c r="N66" s="129">
        <f t="shared" si="0"/>
        <v>2760</v>
      </c>
      <c r="O66" s="21"/>
      <c r="P66" s="21"/>
      <c r="Q66" s="21"/>
    </row>
    <row r="67" spans="1:17" s="16" customFormat="1" ht="12.75" customHeight="1" x14ac:dyDescent="0.25">
      <c r="A67" s="95" t="s">
        <v>191</v>
      </c>
      <c r="B67" s="110">
        <v>165140</v>
      </c>
      <c r="C67" s="215">
        <v>165460</v>
      </c>
      <c r="D67" s="110">
        <v>165804</v>
      </c>
      <c r="E67" s="110">
        <v>165980</v>
      </c>
      <c r="F67" s="110"/>
      <c r="G67" s="110"/>
      <c r="H67" s="110"/>
      <c r="I67" s="110"/>
      <c r="J67" s="110"/>
      <c r="K67" s="110"/>
      <c r="L67" s="110"/>
      <c r="M67" s="110"/>
      <c r="N67" s="129">
        <f t="shared" si="0"/>
        <v>165596</v>
      </c>
      <c r="O67" s="21"/>
      <c r="P67" s="21"/>
      <c r="Q67" s="21"/>
    </row>
    <row r="68" spans="1:17" s="16" customFormat="1" ht="12.75" customHeight="1" x14ac:dyDescent="0.25">
      <c r="A68" s="95" t="s">
        <v>192</v>
      </c>
      <c r="B68" s="238">
        <v>54060</v>
      </c>
      <c r="C68" s="215">
        <v>54261</v>
      </c>
      <c r="D68" s="110">
        <v>54462</v>
      </c>
      <c r="E68" s="110">
        <v>54593</v>
      </c>
      <c r="F68" s="110"/>
      <c r="G68" s="110"/>
      <c r="H68" s="110"/>
      <c r="I68" s="110"/>
      <c r="J68" s="110"/>
      <c r="K68" s="110"/>
      <c r="L68" s="110"/>
      <c r="M68" s="110"/>
      <c r="N68" s="129">
        <f t="shared" si="0"/>
        <v>54344</v>
      </c>
      <c r="O68" s="21"/>
      <c r="P68" s="21"/>
      <c r="Q68" s="21"/>
    </row>
    <row r="69" spans="1:17" s="16" customFormat="1" ht="12.75" customHeight="1" x14ac:dyDescent="0.25">
      <c r="A69" s="95" t="s">
        <v>193</v>
      </c>
      <c r="B69" s="110">
        <v>93433</v>
      </c>
      <c r="C69" s="215">
        <v>93424</v>
      </c>
      <c r="D69" s="110">
        <v>93500</v>
      </c>
      <c r="E69" s="110">
        <v>93460</v>
      </c>
      <c r="F69" s="110"/>
      <c r="G69" s="110"/>
      <c r="H69" s="110"/>
      <c r="I69" s="110"/>
      <c r="J69" s="110"/>
      <c r="K69" s="110"/>
      <c r="L69" s="110"/>
      <c r="M69" s="110"/>
      <c r="N69" s="129">
        <f t="shared" ref="N69:N101" si="1">AVERAGE(B69:M69)</f>
        <v>93454.25</v>
      </c>
      <c r="O69" s="21"/>
      <c r="P69" s="21"/>
      <c r="Q69" s="21"/>
    </row>
    <row r="70" spans="1:17" s="16" customFormat="1" ht="12.75" customHeight="1" x14ac:dyDescent="0.25">
      <c r="A70" s="95" t="s">
        <v>194</v>
      </c>
      <c r="B70" s="110">
        <v>67990</v>
      </c>
      <c r="C70" s="215">
        <v>68243</v>
      </c>
      <c r="D70" s="110">
        <v>68459</v>
      </c>
      <c r="E70" s="110">
        <v>68460</v>
      </c>
      <c r="F70" s="110"/>
      <c r="G70" s="110"/>
      <c r="H70" s="110"/>
      <c r="I70" s="110"/>
      <c r="J70" s="110"/>
      <c r="K70" s="110"/>
      <c r="L70" s="110"/>
      <c r="M70" s="110"/>
      <c r="N70" s="129">
        <f t="shared" si="1"/>
        <v>68288</v>
      </c>
      <c r="O70" s="21"/>
      <c r="P70" s="21"/>
      <c r="Q70" s="21"/>
    </row>
    <row r="71" spans="1:17" s="16" customFormat="1" ht="12.75" customHeight="1" x14ac:dyDescent="0.25">
      <c r="A71" s="118" t="s">
        <v>195</v>
      </c>
      <c r="B71" s="110">
        <v>73</v>
      </c>
      <c r="C71" s="215">
        <v>72</v>
      </c>
      <c r="D71" s="110">
        <v>74</v>
      </c>
      <c r="E71" s="110">
        <v>74</v>
      </c>
      <c r="F71" s="110"/>
      <c r="G71" s="110"/>
      <c r="H71" s="110"/>
      <c r="I71" s="110"/>
      <c r="J71" s="110"/>
      <c r="K71" s="110"/>
      <c r="L71" s="110"/>
      <c r="M71" s="110"/>
      <c r="N71" s="129">
        <f t="shared" si="1"/>
        <v>73.25</v>
      </c>
      <c r="O71" s="21"/>
      <c r="P71" s="21"/>
      <c r="Q71" s="21"/>
    </row>
    <row r="72" spans="1:17" s="20" customFormat="1" ht="12.75" customHeight="1" x14ac:dyDescent="0.25">
      <c r="A72" s="97" t="s">
        <v>196</v>
      </c>
      <c r="B72" s="110">
        <v>248</v>
      </c>
      <c r="C72" s="215">
        <v>384</v>
      </c>
      <c r="D72" s="110">
        <v>262</v>
      </c>
      <c r="E72" s="110">
        <v>230</v>
      </c>
      <c r="F72" s="110"/>
      <c r="G72" s="110"/>
      <c r="H72" s="110"/>
      <c r="I72" s="110"/>
      <c r="J72" s="110"/>
      <c r="K72" s="110"/>
      <c r="L72" s="110"/>
      <c r="M72" s="110"/>
      <c r="N72" s="129">
        <f t="shared" si="1"/>
        <v>281</v>
      </c>
      <c r="O72" s="21"/>
      <c r="P72" s="21"/>
      <c r="Q72" s="21"/>
    </row>
    <row r="73" spans="1:17" s="6" customFormat="1" ht="12.75" customHeight="1" x14ac:dyDescent="0.2">
      <c r="A73" s="97" t="s">
        <v>213</v>
      </c>
      <c r="B73" s="110">
        <v>3</v>
      </c>
      <c r="C73" s="215">
        <v>3</v>
      </c>
      <c r="D73" s="110">
        <v>3</v>
      </c>
      <c r="E73" s="110">
        <v>0</v>
      </c>
      <c r="F73" s="110"/>
      <c r="G73" s="110"/>
      <c r="H73" s="110"/>
      <c r="I73" s="110"/>
      <c r="J73" s="110"/>
      <c r="K73" s="110"/>
      <c r="L73" s="110"/>
      <c r="M73" s="110"/>
      <c r="N73" s="129">
        <f t="shared" si="1"/>
        <v>2.25</v>
      </c>
      <c r="O73" s="21"/>
      <c r="P73" s="21"/>
      <c r="Q73" s="21"/>
    </row>
    <row r="74" spans="1:17" s="16" customFormat="1" ht="12.75" customHeight="1" x14ac:dyDescent="0.25">
      <c r="A74" s="97" t="s">
        <v>197</v>
      </c>
      <c r="B74" s="110">
        <v>3</v>
      </c>
      <c r="C74" s="215">
        <v>4</v>
      </c>
      <c r="D74" s="110">
        <v>1</v>
      </c>
      <c r="E74" s="110">
        <v>2</v>
      </c>
      <c r="F74" s="110"/>
      <c r="G74" s="110"/>
      <c r="H74" s="110"/>
      <c r="I74" s="110"/>
      <c r="J74" s="110"/>
      <c r="K74" s="110"/>
      <c r="L74" s="110"/>
      <c r="M74" s="110"/>
      <c r="N74" s="129">
        <f t="shared" si="1"/>
        <v>2.5</v>
      </c>
      <c r="O74" s="21"/>
      <c r="P74" s="21"/>
      <c r="Q74" s="21"/>
    </row>
    <row r="75" spans="1:17" s="16" customFormat="1" ht="12.75" customHeight="1" x14ac:dyDescent="0.25">
      <c r="A75" s="95" t="s">
        <v>198</v>
      </c>
      <c r="B75" s="110">
        <v>38</v>
      </c>
      <c r="C75" s="215">
        <v>41</v>
      </c>
      <c r="D75" s="110">
        <v>39</v>
      </c>
      <c r="E75" s="110">
        <v>37</v>
      </c>
      <c r="F75" s="110"/>
      <c r="G75" s="110"/>
      <c r="H75" s="110"/>
      <c r="I75" s="110"/>
      <c r="J75" s="110"/>
      <c r="K75" s="110"/>
      <c r="L75" s="110"/>
      <c r="M75" s="110"/>
      <c r="N75" s="129">
        <f t="shared" si="1"/>
        <v>38.75</v>
      </c>
      <c r="O75" s="21"/>
      <c r="P75" s="21"/>
      <c r="Q75" s="21"/>
    </row>
    <row r="76" spans="1:17" s="16" customFormat="1" ht="12.75" customHeight="1" x14ac:dyDescent="0.25">
      <c r="A76" s="95" t="s">
        <v>199</v>
      </c>
      <c r="B76" s="110">
        <v>40</v>
      </c>
      <c r="C76" s="215">
        <v>57</v>
      </c>
      <c r="D76" s="110">
        <v>46</v>
      </c>
      <c r="E76" s="110">
        <v>42</v>
      </c>
      <c r="F76" s="110"/>
      <c r="G76" s="110"/>
      <c r="H76" s="110"/>
      <c r="I76" s="110"/>
      <c r="J76" s="110"/>
      <c r="K76" s="110"/>
      <c r="L76" s="110"/>
      <c r="M76" s="110"/>
      <c r="N76" s="129">
        <f t="shared" si="1"/>
        <v>46.25</v>
      </c>
      <c r="O76" s="21"/>
      <c r="P76" s="21"/>
      <c r="Q76" s="21"/>
    </row>
    <row r="77" spans="1:17" s="21" customFormat="1" ht="12.75" customHeight="1" x14ac:dyDescent="0.2">
      <c r="A77" s="95" t="s">
        <v>200</v>
      </c>
      <c r="B77" s="17">
        <v>133</v>
      </c>
      <c r="C77" s="213">
        <v>146</v>
      </c>
      <c r="D77" s="17">
        <v>108</v>
      </c>
      <c r="E77" s="17">
        <v>108</v>
      </c>
      <c r="F77" s="17"/>
      <c r="G77" s="17"/>
      <c r="H77" s="17"/>
      <c r="I77" s="17"/>
      <c r="J77" s="17"/>
      <c r="K77" s="17"/>
      <c r="L77" s="17"/>
      <c r="M77" s="17"/>
      <c r="N77" s="129">
        <f t="shared" si="1"/>
        <v>123.75</v>
      </c>
    </row>
    <row r="78" spans="1:17" s="21" customFormat="1" ht="12.75" customHeight="1" x14ac:dyDescent="0.2">
      <c r="A78" s="95" t="s">
        <v>201</v>
      </c>
      <c r="B78" s="17">
        <v>5</v>
      </c>
      <c r="C78" s="213">
        <v>11</v>
      </c>
      <c r="D78" s="17">
        <v>8</v>
      </c>
      <c r="E78" s="17">
        <v>5</v>
      </c>
      <c r="F78" s="17"/>
      <c r="G78" s="17"/>
      <c r="H78" s="17"/>
      <c r="I78" s="17"/>
      <c r="J78" s="17"/>
      <c r="K78" s="17"/>
      <c r="L78" s="17"/>
      <c r="M78" s="17"/>
      <c r="N78" s="129">
        <f t="shared" si="1"/>
        <v>7.25</v>
      </c>
    </row>
    <row r="79" spans="1:17" s="21" customFormat="1" ht="12.75" customHeight="1" x14ac:dyDescent="0.2">
      <c r="A79" s="97" t="s">
        <v>202</v>
      </c>
      <c r="B79" s="17">
        <v>47</v>
      </c>
      <c r="C79" s="213">
        <v>49</v>
      </c>
      <c r="D79" s="17">
        <v>57</v>
      </c>
      <c r="E79" s="17">
        <v>49</v>
      </c>
      <c r="F79" s="17"/>
      <c r="G79" s="17"/>
      <c r="H79" s="17"/>
      <c r="I79" s="17"/>
      <c r="J79" s="17"/>
      <c r="K79" s="17"/>
      <c r="L79" s="17"/>
      <c r="M79" s="17"/>
      <c r="N79" s="129">
        <f t="shared" si="1"/>
        <v>50.5</v>
      </c>
    </row>
    <row r="80" spans="1:17" s="21" customFormat="1" ht="12.75" customHeight="1" x14ac:dyDescent="0.2">
      <c r="A80" s="97" t="s">
        <v>203</v>
      </c>
      <c r="B80" s="17">
        <v>100</v>
      </c>
      <c r="C80" s="213">
        <v>94</v>
      </c>
      <c r="D80" s="17">
        <v>106</v>
      </c>
      <c r="E80" s="17">
        <v>89</v>
      </c>
      <c r="F80" s="17"/>
      <c r="G80" s="17"/>
      <c r="H80" s="17"/>
      <c r="I80" s="17"/>
      <c r="J80" s="17"/>
      <c r="K80" s="17"/>
      <c r="L80" s="17"/>
      <c r="M80" s="17"/>
      <c r="N80" s="129">
        <f t="shared" si="1"/>
        <v>97.25</v>
      </c>
    </row>
    <row r="81" spans="1:17" s="21" customFormat="1" ht="12.75" customHeight="1" x14ac:dyDescent="0.2">
      <c r="A81" s="96" t="s">
        <v>204</v>
      </c>
      <c r="B81" s="18">
        <v>0</v>
      </c>
      <c r="C81" s="214">
        <v>0</v>
      </c>
      <c r="D81" s="18">
        <v>0</v>
      </c>
      <c r="E81" s="18">
        <v>1</v>
      </c>
      <c r="F81" s="18"/>
      <c r="G81" s="18"/>
      <c r="H81" s="18"/>
      <c r="I81" s="18"/>
      <c r="J81" s="18"/>
      <c r="K81" s="18"/>
      <c r="L81" s="18"/>
      <c r="M81" s="18"/>
      <c r="N81" s="129">
        <f t="shared" si="1"/>
        <v>0.25</v>
      </c>
    </row>
    <row r="82" spans="1:17" s="21" customFormat="1" ht="12.75" customHeight="1" x14ac:dyDescent="0.2">
      <c r="A82" s="98"/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24"/>
    </row>
    <row r="83" spans="1:17" s="21" customFormat="1" ht="12.75" customHeight="1" x14ac:dyDescent="0.2">
      <c r="A83" s="121" t="s">
        <v>351</v>
      </c>
      <c r="B83" s="134">
        <v>59078</v>
      </c>
      <c r="C83" s="244">
        <v>59175</v>
      </c>
      <c r="D83" s="134">
        <v>59091</v>
      </c>
      <c r="E83" s="134">
        <v>59004</v>
      </c>
      <c r="F83" s="134"/>
      <c r="G83" s="134"/>
      <c r="H83" s="134"/>
      <c r="I83" s="134"/>
      <c r="J83" s="134"/>
      <c r="K83" s="134"/>
      <c r="L83" s="134"/>
      <c r="M83" s="134"/>
      <c r="N83" s="124">
        <f t="shared" si="1"/>
        <v>59087</v>
      </c>
    </row>
    <row r="84" spans="1:17" s="21" customFormat="1" ht="12.75" customHeight="1" x14ac:dyDescent="0.2">
      <c r="A84" s="95" t="s">
        <v>313</v>
      </c>
      <c r="B84" s="132">
        <v>21487</v>
      </c>
      <c r="C84" s="242">
        <v>21478</v>
      </c>
      <c r="D84" s="132">
        <v>21400</v>
      </c>
      <c r="E84" s="132">
        <v>21380</v>
      </c>
      <c r="F84" s="132"/>
      <c r="G84" s="132"/>
      <c r="H84" s="132"/>
      <c r="I84" s="132"/>
      <c r="J84" s="132"/>
      <c r="K84" s="132"/>
      <c r="L84" s="132"/>
      <c r="M84" s="132"/>
      <c r="N84" s="129">
        <f t="shared" si="1"/>
        <v>21436.25</v>
      </c>
    </row>
    <row r="85" spans="1:17" s="21" customFormat="1" ht="12.75" customHeight="1" x14ac:dyDescent="0.2">
      <c r="A85" s="95" t="s">
        <v>336</v>
      </c>
      <c r="B85" s="132">
        <v>21046</v>
      </c>
      <c r="C85" s="242">
        <v>21041</v>
      </c>
      <c r="D85" s="132">
        <v>20973</v>
      </c>
      <c r="E85" s="132">
        <v>20950</v>
      </c>
      <c r="F85" s="132"/>
      <c r="G85" s="132"/>
      <c r="H85" s="132"/>
      <c r="I85" s="132"/>
      <c r="J85" s="132"/>
      <c r="K85" s="132"/>
      <c r="L85" s="132"/>
      <c r="M85" s="132"/>
      <c r="N85" s="129">
        <f t="shared" si="1"/>
        <v>21002.5</v>
      </c>
    </row>
    <row r="86" spans="1:17" s="21" customFormat="1" ht="12.75" customHeight="1" x14ac:dyDescent="0.2">
      <c r="A86" s="95" t="s">
        <v>337</v>
      </c>
      <c r="B86" s="132">
        <v>441</v>
      </c>
      <c r="C86" s="242">
        <v>437</v>
      </c>
      <c r="D86" s="132">
        <v>427</v>
      </c>
      <c r="E86" s="132">
        <v>430</v>
      </c>
      <c r="F86" s="132"/>
      <c r="G86" s="132"/>
      <c r="H86" s="132"/>
      <c r="I86" s="132"/>
      <c r="J86" s="132"/>
      <c r="K86" s="132"/>
      <c r="L86" s="132"/>
      <c r="M86" s="132"/>
      <c r="N86" s="129">
        <f t="shared" si="1"/>
        <v>433.75</v>
      </c>
      <c r="O86" s="9"/>
      <c r="P86" s="9"/>
      <c r="Q86" s="9"/>
    </row>
    <row r="87" spans="1:17" s="21" customFormat="1" ht="12.75" customHeight="1" x14ac:dyDescent="0.2">
      <c r="A87" s="95" t="s">
        <v>316</v>
      </c>
      <c r="B87" s="132">
        <v>1513</v>
      </c>
      <c r="C87" s="242">
        <v>1449</v>
      </c>
      <c r="D87" s="132">
        <v>1439</v>
      </c>
      <c r="E87" s="132">
        <v>1409</v>
      </c>
      <c r="F87" s="132"/>
      <c r="G87" s="132"/>
      <c r="H87" s="132"/>
      <c r="I87" s="132"/>
      <c r="J87" s="132"/>
      <c r="K87" s="132"/>
      <c r="L87" s="132"/>
      <c r="M87" s="132"/>
      <c r="N87" s="129">
        <f t="shared" si="1"/>
        <v>1452.5</v>
      </c>
      <c r="O87" s="9"/>
      <c r="P87" s="9"/>
      <c r="Q87" s="9"/>
    </row>
    <row r="88" spans="1:17" s="21" customFormat="1" ht="12.75" customHeight="1" x14ac:dyDescent="0.2">
      <c r="A88" s="95" t="s">
        <v>335</v>
      </c>
      <c r="B88" s="132">
        <v>36078</v>
      </c>
      <c r="C88" s="242">
        <v>36248</v>
      </c>
      <c r="D88" s="132">
        <v>36252</v>
      </c>
      <c r="E88" s="132">
        <v>36215</v>
      </c>
      <c r="F88" s="132"/>
      <c r="G88" s="132"/>
      <c r="H88" s="132"/>
      <c r="I88" s="132"/>
      <c r="J88" s="132"/>
      <c r="K88" s="132"/>
      <c r="L88" s="132"/>
      <c r="M88" s="132"/>
      <c r="N88" s="129">
        <f t="shared" si="1"/>
        <v>36198.25</v>
      </c>
      <c r="O88" s="9"/>
      <c r="P88" s="9"/>
      <c r="Q88" s="9"/>
    </row>
    <row r="89" spans="1:17" s="21" customFormat="1" ht="12.75" customHeight="1" x14ac:dyDescent="0.2">
      <c r="A89" s="95" t="s">
        <v>338</v>
      </c>
      <c r="B89" s="132">
        <v>33379</v>
      </c>
      <c r="C89" s="242">
        <v>33575</v>
      </c>
      <c r="D89" s="132">
        <v>33592</v>
      </c>
      <c r="E89" s="132">
        <v>33571</v>
      </c>
      <c r="F89" s="132"/>
      <c r="G89" s="132"/>
      <c r="H89" s="132"/>
      <c r="I89" s="132"/>
      <c r="J89" s="132"/>
      <c r="K89" s="132"/>
      <c r="L89" s="132"/>
      <c r="M89" s="132"/>
      <c r="N89" s="129">
        <f t="shared" si="1"/>
        <v>33529.25</v>
      </c>
      <c r="O89" s="9"/>
      <c r="P89" s="9"/>
      <c r="Q89" s="9"/>
    </row>
    <row r="90" spans="1:17" s="21" customFormat="1" ht="12.75" customHeight="1" x14ac:dyDescent="0.2">
      <c r="A90" s="95" t="s">
        <v>339</v>
      </c>
      <c r="B90" s="132">
        <v>1334</v>
      </c>
      <c r="C90" s="242">
        <v>1325</v>
      </c>
      <c r="D90" s="132">
        <v>1313</v>
      </c>
      <c r="E90" s="132">
        <v>1309</v>
      </c>
      <c r="F90" s="132"/>
      <c r="G90" s="132"/>
      <c r="H90" s="132"/>
      <c r="I90" s="132"/>
      <c r="J90" s="132"/>
      <c r="K90" s="132"/>
      <c r="L90" s="132"/>
      <c r="M90" s="132"/>
      <c r="N90" s="129">
        <f t="shared" si="1"/>
        <v>1320.25</v>
      </c>
      <c r="O90" s="9"/>
      <c r="P90" s="9"/>
      <c r="Q90" s="9"/>
    </row>
    <row r="91" spans="1:17" s="21" customFormat="1" ht="12.75" customHeight="1" x14ac:dyDescent="0.2">
      <c r="A91" s="95" t="s">
        <v>340</v>
      </c>
      <c r="B91" s="132">
        <v>1330</v>
      </c>
      <c r="C91" s="242">
        <v>1317</v>
      </c>
      <c r="D91" s="132">
        <v>1315</v>
      </c>
      <c r="E91" s="132">
        <v>1303</v>
      </c>
      <c r="F91" s="132"/>
      <c r="G91" s="132"/>
      <c r="H91" s="132"/>
      <c r="I91" s="132"/>
      <c r="J91" s="132"/>
      <c r="K91" s="132"/>
      <c r="L91" s="132"/>
      <c r="M91" s="132"/>
      <c r="N91" s="129">
        <f t="shared" si="1"/>
        <v>1316.25</v>
      </c>
      <c r="O91" s="9"/>
      <c r="P91" s="9"/>
      <c r="Q91" s="9"/>
    </row>
    <row r="92" spans="1:17" s="21" customFormat="1" ht="12.75" customHeight="1" x14ac:dyDescent="0.2">
      <c r="A92" s="95" t="s">
        <v>341</v>
      </c>
      <c r="B92" s="132">
        <v>35</v>
      </c>
      <c r="C92" s="242">
        <v>31</v>
      </c>
      <c r="D92" s="132">
        <v>32</v>
      </c>
      <c r="E92" s="132">
        <v>32</v>
      </c>
      <c r="F92" s="132"/>
      <c r="G92" s="132"/>
      <c r="H92" s="132"/>
      <c r="I92" s="132"/>
      <c r="J92" s="132"/>
      <c r="K92" s="132"/>
      <c r="L92" s="132"/>
      <c r="M92" s="132"/>
      <c r="N92" s="129">
        <f t="shared" si="1"/>
        <v>32.5</v>
      </c>
      <c r="O92" s="9"/>
      <c r="P92" s="9"/>
      <c r="Q92" s="9"/>
    </row>
    <row r="93" spans="1:17" s="21" customFormat="1" ht="12.75" customHeight="1" x14ac:dyDescent="0.2">
      <c r="A93" s="101" t="s">
        <v>342</v>
      </c>
      <c r="B93" s="133">
        <v>70</v>
      </c>
      <c r="C93" s="243">
        <v>67</v>
      </c>
      <c r="D93" s="133">
        <v>68</v>
      </c>
      <c r="E93" s="133">
        <v>69</v>
      </c>
      <c r="F93" s="133"/>
      <c r="G93" s="133"/>
      <c r="H93" s="133"/>
      <c r="I93" s="133"/>
      <c r="J93" s="133"/>
      <c r="K93" s="133"/>
      <c r="L93" s="133"/>
      <c r="M93" s="133"/>
      <c r="N93" s="129">
        <f t="shared" si="1"/>
        <v>68.5</v>
      </c>
      <c r="O93" s="9"/>
      <c r="P93" s="9"/>
      <c r="Q93" s="9"/>
    </row>
    <row r="94" spans="1:17" s="21" customFormat="1" ht="12.75" customHeight="1" x14ac:dyDescent="0.2">
      <c r="A94" s="98"/>
      <c r="B94" s="131"/>
      <c r="C94" s="241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24"/>
      <c r="O94" s="9"/>
      <c r="P94" s="9"/>
      <c r="Q94" s="9"/>
    </row>
    <row r="95" spans="1:17" s="21" customFormat="1" ht="12.75" customHeight="1" x14ac:dyDescent="0.2">
      <c r="A95" s="82" t="s">
        <v>144</v>
      </c>
      <c r="B95" s="161"/>
      <c r="C95" s="251"/>
      <c r="D95" s="161"/>
      <c r="E95" s="122"/>
      <c r="F95" s="192"/>
      <c r="G95" s="192"/>
      <c r="H95" s="192"/>
      <c r="I95" s="192"/>
      <c r="J95" s="192"/>
      <c r="K95" s="192"/>
      <c r="L95" s="192"/>
      <c r="M95" s="192"/>
      <c r="N95" s="124"/>
      <c r="O95" s="9"/>
      <c r="P95" s="9"/>
      <c r="Q95" s="9"/>
    </row>
    <row r="96" spans="1:17" s="21" customFormat="1" ht="12.75" customHeight="1" x14ac:dyDescent="0.2">
      <c r="A96" s="99" t="s">
        <v>138</v>
      </c>
      <c r="B96" s="132">
        <v>115742</v>
      </c>
      <c r="C96" s="242">
        <v>112602</v>
      </c>
      <c r="D96" s="132">
        <v>115869</v>
      </c>
      <c r="E96" s="132">
        <v>117216</v>
      </c>
      <c r="F96" s="132"/>
      <c r="G96" s="132"/>
      <c r="H96" s="132"/>
      <c r="I96" s="132"/>
      <c r="J96" s="132"/>
      <c r="K96" s="132"/>
      <c r="L96" s="132"/>
      <c r="M96" s="132"/>
      <c r="N96" s="129">
        <f t="shared" si="1"/>
        <v>115357.25</v>
      </c>
      <c r="O96" s="9"/>
      <c r="P96" s="9"/>
      <c r="Q96" s="9"/>
    </row>
    <row r="97" spans="1:17" s="21" customFormat="1" ht="12.75" customHeight="1" x14ac:dyDescent="0.2">
      <c r="A97" s="100" t="s">
        <v>139</v>
      </c>
      <c r="B97" s="132">
        <v>19895</v>
      </c>
      <c r="C97" s="242">
        <v>19960</v>
      </c>
      <c r="D97" s="132">
        <v>20204</v>
      </c>
      <c r="E97" s="132">
        <v>20455</v>
      </c>
      <c r="F97" s="132"/>
      <c r="G97" s="132"/>
      <c r="H97" s="132"/>
      <c r="I97" s="132"/>
      <c r="J97" s="132"/>
      <c r="K97" s="132"/>
      <c r="L97" s="132"/>
      <c r="M97" s="132"/>
      <c r="N97" s="129">
        <f t="shared" si="1"/>
        <v>20128.5</v>
      </c>
      <c r="O97" s="9"/>
      <c r="P97" s="9"/>
      <c r="Q97" s="9"/>
    </row>
    <row r="98" spans="1:17" s="21" customFormat="1" ht="12.75" customHeight="1" x14ac:dyDescent="0.2">
      <c r="A98" s="100" t="s">
        <v>142</v>
      </c>
      <c r="B98" s="132">
        <v>379</v>
      </c>
      <c r="C98" s="242">
        <v>381</v>
      </c>
      <c r="D98" s="132">
        <v>384</v>
      </c>
      <c r="E98" s="132">
        <v>396</v>
      </c>
      <c r="F98" s="132"/>
      <c r="G98" s="132"/>
      <c r="H98" s="132"/>
      <c r="I98" s="132"/>
      <c r="J98" s="132"/>
      <c r="K98" s="132"/>
      <c r="L98" s="132"/>
      <c r="M98" s="132"/>
      <c r="N98" s="129">
        <f t="shared" si="1"/>
        <v>385</v>
      </c>
      <c r="O98" s="9"/>
      <c r="P98" s="9"/>
      <c r="Q98" s="9"/>
    </row>
    <row r="99" spans="1:17" s="21" customFormat="1" ht="12.75" customHeight="1" x14ac:dyDescent="0.2">
      <c r="A99" s="100" t="s">
        <v>140</v>
      </c>
      <c r="B99" s="132">
        <v>13950</v>
      </c>
      <c r="C99" s="242">
        <v>13348</v>
      </c>
      <c r="D99" s="132">
        <v>13645</v>
      </c>
      <c r="E99" s="132">
        <v>13765</v>
      </c>
      <c r="F99" s="132"/>
      <c r="G99" s="132"/>
      <c r="H99" s="132"/>
      <c r="I99" s="132"/>
      <c r="J99" s="132"/>
      <c r="K99" s="132"/>
      <c r="L99" s="132"/>
      <c r="M99" s="132"/>
      <c r="N99" s="129">
        <f t="shared" si="1"/>
        <v>13677</v>
      </c>
      <c r="O99" s="9"/>
      <c r="P99" s="9"/>
      <c r="Q99" s="9"/>
    </row>
    <row r="100" spans="1:17" s="21" customFormat="1" ht="12.75" customHeight="1" x14ac:dyDescent="0.2">
      <c r="A100" s="100" t="s">
        <v>141</v>
      </c>
      <c r="B100" s="132">
        <v>28785</v>
      </c>
      <c r="C100" s="242">
        <v>29205</v>
      </c>
      <c r="D100" s="132">
        <v>29749</v>
      </c>
      <c r="E100" s="132">
        <v>30053</v>
      </c>
      <c r="F100" s="132"/>
      <c r="G100" s="132"/>
      <c r="H100" s="132"/>
      <c r="I100" s="132"/>
      <c r="J100" s="132"/>
      <c r="K100" s="132"/>
      <c r="L100" s="132"/>
      <c r="M100" s="132"/>
      <c r="N100" s="129">
        <f t="shared" si="1"/>
        <v>29448</v>
      </c>
      <c r="O100" s="9"/>
      <c r="P100" s="9"/>
      <c r="Q100" s="9"/>
    </row>
    <row r="101" spans="1:17" s="21" customFormat="1" ht="12.75" customHeight="1" x14ac:dyDescent="0.2">
      <c r="A101" s="101" t="s">
        <v>143</v>
      </c>
      <c r="B101" s="133">
        <v>5288</v>
      </c>
      <c r="C101" s="243">
        <v>5331</v>
      </c>
      <c r="D101" s="133">
        <v>5368</v>
      </c>
      <c r="E101" s="133">
        <v>5397</v>
      </c>
      <c r="F101" s="133"/>
      <c r="G101" s="133"/>
      <c r="H101" s="133"/>
      <c r="I101" s="133"/>
      <c r="J101" s="133"/>
      <c r="K101" s="133"/>
      <c r="L101" s="133"/>
      <c r="M101" s="133"/>
      <c r="N101" s="129">
        <f t="shared" si="1"/>
        <v>5346</v>
      </c>
      <c r="O101" s="9"/>
      <c r="P101" s="9"/>
      <c r="Q101" s="9"/>
    </row>
    <row r="102" spans="1:17" s="21" customFormat="1" ht="12.75" customHeight="1" x14ac:dyDescent="0.2">
      <c r="A102" s="98"/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4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20" sqref="D20"/>
    </sheetView>
  </sheetViews>
  <sheetFormatPr defaultColWidth="9.140625" defaultRowHeight="12.75" x14ac:dyDescent="0.2"/>
  <cols>
    <col min="1" max="1" width="34" style="94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228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161</v>
      </c>
    </row>
    <row r="3" spans="1:14" s="6" customFormat="1" ht="12" customHeight="1" x14ac:dyDescent="0.2">
      <c r="A3" s="4"/>
      <c r="B3" s="5" t="s">
        <v>345</v>
      </c>
      <c r="C3" s="251" t="s">
        <v>349</v>
      </c>
      <c r="D3" s="122" t="s">
        <v>350</v>
      </c>
      <c r="E3" s="122" t="s">
        <v>352</v>
      </c>
      <c r="F3" s="122"/>
      <c r="G3" s="192"/>
      <c r="H3" s="122"/>
      <c r="I3" s="192"/>
      <c r="J3" s="122"/>
      <c r="K3" s="192"/>
      <c r="L3" s="192"/>
      <c r="M3" s="192"/>
      <c r="N3" s="122" t="s">
        <v>255</v>
      </c>
    </row>
    <row r="4" spans="1:14" ht="12.75" customHeight="1" x14ac:dyDescent="0.2">
      <c r="A4" s="7" t="s">
        <v>1</v>
      </c>
      <c r="B4" s="8">
        <f t="shared" ref="B4:E4" si="0">B5+B14+B17+B18+B19+B13</f>
        <v>24806330.150000002</v>
      </c>
      <c r="C4" s="8">
        <f t="shared" si="0"/>
        <v>25414214.98</v>
      </c>
      <c r="D4" s="8">
        <f t="shared" si="0"/>
        <v>24661129.460000001</v>
      </c>
      <c r="E4" s="8">
        <f t="shared" si="0"/>
        <v>25121533.759999998</v>
      </c>
      <c r="F4" s="8"/>
      <c r="G4" s="8"/>
      <c r="H4" s="8"/>
      <c r="I4" s="8"/>
      <c r="J4" s="8"/>
      <c r="K4" s="8"/>
      <c r="L4" s="8"/>
      <c r="M4" s="8"/>
      <c r="N4" s="8">
        <f>SUM(B4:M4)</f>
        <v>100003208.34999999</v>
      </c>
    </row>
    <row r="5" spans="1:14" s="6" customFormat="1" ht="12" customHeight="1" x14ac:dyDescent="0.2">
      <c r="A5" s="88" t="s">
        <v>266</v>
      </c>
      <c r="B5" s="8">
        <v>22605876.100000001</v>
      </c>
      <c r="C5" s="8">
        <v>22175407.780000001</v>
      </c>
      <c r="D5" s="29">
        <v>22747589.199999999</v>
      </c>
      <c r="E5" s="29">
        <v>22959190.149999999</v>
      </c>
      <c r="F5" s="29"/>
      <c r="G5" s="29"/>
      <c r="H5" s="29"/>
      <c r="I5" s="29"/>
      <c r="J5" s="29"/>
      <c r="K5" s="162"/>
      <c r="L5" s="162"/>
      <c r="M5" s="163"/>
      <c r="N5" s="8">
        <f t="shared" ref="N5:N37" si="1">SUM(B5:M5)</f>
        <v>90488063.229999989</v>
      </c>
    </row>
    <row r="6" spans="1:14" ht="12.75" customHeight="1" x14ac:dyDescent="0.2">
      <c r="A6" s="84" t="s">
        <v>159</v>
      </c>
      <c r="B6" s="13">
        <v>910739.16</v>
      </c>
      <c r="C6" s="13">
        <v>882945.08</v>
      </c>
      <c r="D6" s="125">
        <v>921921.71</v>
      </c>
      <c r="E6" s="125">
        <v>898355.05</v>
      </c>
      <c r="F6" s="125"/>
      <c r="G6" s="125"/>
      <c r="H6" s="125"/>
      <c r="I6" s="125"/>
      <c r="J6" s="125"/>
      <c r="K6" s="164"/>
      <c r="L6" s="165"/>
      <c r="M6" s="165"/>
      <c r="N6" s="211">
        <f t="shared" si="1"/>
        <v>3613961</v>
      </c>
    </row>
    <row r="7" spans="1:14" ht="12.75" customHeight="1" x14ac:dyDescent="0.2">
      <c r="A7" s="84" t="s">
        <v>160</v>
      </c>
      <c r="B7" s="13">
        <v>909442.43</v>
      </c>
      <c r="C7" s="13">
        <v>904828.8</v>
      </c>
      <c r="D7" s="125">
        <v>944809.48</v>
      </c>
      <c r="E7" s="125">
        <v>961202.03</v>
      </c>
      <c r="F7" s="125"/>
      <c r="G7" s="125"/>
      <c r="H7" s="125"/>
      <c r="I7" s="125"/>
      <c r="J7" s="125"/>
      <c r="K7" s="164"/>
      <c r="L7" s="165"/>
      <c r="M7" s="165"/>
      <c r="N7" s="211">
        <f t="shared" si="1"/>
        <v>3720282.74</v>
      </c>
    </row>
    <row r="8" spans="1:14" ht="12.75" customHeight="1" x14ac:dyDescent="0.2">
      <c r="A8" s="84" t="s">
        <v>269</v>
      </c>
      <c r="B8" s="13">
        <v>31215.42</v>
      </c>
      <c r="C8" s="13">
        <v>31164.49</v>
      </c>
      <c r="D8" s="125">
        <v>32853.29</v>
      </c>
      <c r="E8" s="125">
        <v>33419.440000000002</v>
      </c>
      <c r="F8" s="125"/>
      <c r="G8" s="125"/>
      <c r="H8" s="125"/>
      <c r="I8" s="125"/>
      <c r="J8" s="125"/>
      <c r="K8" s="164"/>
      <c r="L8" s="165"/>
      <c r="M8" s="165"/>
      <c r="N8" s="211">
        <f t="shared" si="1"/>
        <v>128652.64000000001</v>
      </c>
    </row>
    <row r="9" spans="1:14" ht="12.75" customHeight="1" x14ac:dyDescent="0.2">
      <c r="A9" s="84" t="s">
        <v>145</v>
      </c>
      <c r="B9" s="13">
        <v>19008847.789999999</v>
      </c>
      <c r="C9" s="13">
        <v>18829897.02</v>
      </c>
      <c r="D9" s="125">
        <v>19400656.829999998</v>
      </c>
      <c r="E9" s="125">
        <v>19616887.629999999</v>
      </c>
      <c r="F9" s="125"/>
      <c r="G9" s="125"/>
      <c r="H9" s="125"/>
      <c r="I9" s="125"/>
      <c r="J9" s="125"/>
      <c r="K9" s="164"/>
      <c r="L9" s="165"/>
      <c r="M9" s="165"/>
      <c r="N9" s="211">
        <f t="shared" si="1"/>
        <v>76856289.269999996</v>
      </c>
    </row>
    <row r="10" spans="1:14" ht="12.75" customHeight="1" x14ac:dyDescent="0.2">
      <c r="A10" s="84" t="s">
        <v>146</v>
      </c>
      <c r="B10" s="13">
        <v>3339470.67</v>
      </c>
      <c r="C10" s="13">
        <v>3810576.61</v>
      </c>
      <c r="D10" s="125">
        <v>3472690.06</v>
      </c>
      <c r="E10" s="125">
        <v>3958420.61</v>
      </c>
      <c r="F10" s="125"/>
      <c r="G10" s="125"/>
      <c r="H10" s="125"/>
      <c r="I10" s="125"/>
      <c r="J10" s="125"/>
      <c r="K10" s="164"/>
      <c r="L10" s="165"/>
      <c r="M10" s="165"/>
      <c r="N10" s="211">
        <f t="shared" si="1"/>
        <v>14581157.949999999</v>
      </c>
    </row>
    <row r="11" spans="1:14" s="11" customFormat="1" ht="12.75" customHeight="1" x14ac:dyDescent="0.2">
      <c r="A11" s="84" t="s">
        <v>147</v>
      </c>
      <c r="B11" s="13">
        <v>194250.8</v>
      </c>
      <c r="C11" s="13">
        <v>200614.46</v>
      </c>
      <c r="D11" s="125">
        <v>194938.16</v>
      </c>
      <c r="E11" s="125">
        <v>174607.55</v>
      </c>
      <c r="F11" s="125"/>
      <c r="G11" s="125"/>
      <c r="H11" s="125"/>
      <c r="I11" s="125"/>
      <c r="J11" s="125"/>
      <c r="K11" s="164"/>
      <c r="L11" s="165"/>
      <c r="M11" s="165"/>
      <c r="N11" s="211">
        <f t="shared" si="1"/>
        <v>764410.97</v>
      </c>
    </row>
    <row r="12" spans="1:14" s="11" customFormat="1" ht="12.75" customHeight="1" x14ac:dyDescent="0.2">
      <c r="A12" s="84" t="s">
        <v>148</v>
      </c>
      <c r="B12" s="13">
        <v>21586.5</v>
      </c>
      <c r="C12" s="13">
        <v>21829.5</v>
      </c>
      <c r="D12" s="125">
        <v>20412</v>
      </c>
      <c r="E12" s="125">
        <v>20803.5</v>
      </c>
      <c r="F12" s="125"/>
      <c r="G12" s="125"/>
      <c r="H12" s="125"/>
      <c r="I12" s="125"/>
      <c r="J12" s="125"/>
      <c r="K12" s="164"/>
      <c r="L12" s="165"/>
      <c r="M12" s="165"/>
      <c r="N12" s="211">
        <f t="shared" si="1"/>
        <v>84631.5</v>
      </c>
    </row>
    <row r="13" spans="1:14" ht="12.75" customHeight="1" x14ac:dyDescent="0.2">
      <c r="A13" s="84" t="s">
        <v>152</v>
      </c>
      <c r="B13" s="13">
        <v>28420.28</v>
      </c>
      <c r="C13" s="13">
        <v>10056.790000000001</v>
      </c>
      <c r="D13" s="125">
        <v>12576.12</v>
      </c>
      <c r="E13" s="125">
        <v>12066.77</v>
      </c>
      <c r="F13" s="125"/>
      <c r="G13" s="125"/>
      <c r="H13" s="125"/>
      <c r="I13" s="125"/>
      <c r="J13" s="125"/>
      <c r="K13" s="164"/>
      <c r="L13" s="165"/>
      <c r="M13" s="165"/>
      <c r="N13" s="211">
        <f t="shared" si="1"/>
        <v>63119.960000000006</v>
      </c>
    </row>
    <row r="14" spans="1:14" s="12" customFormat="1" ht="12.75" customHeight="1" x14ac:dyDescent="0.2">
      <c r="A14" s="85" t="s">
        <v>153</v>
      </c>
      <c r="B14" s="126">
        <f>B15+B16</f>
        <v>663961.68000000005</v>
      </c>
      <c r="C14" s="126">
        <f>C15+C16</f>
        <v>677554.51</v>
      </c>
      <c r="D14" s="126">
        <f>D15+D16</f>
        <v>688386.26</v>
      </c>
      <c r="E14" s="126">
        <f>E15+E16</f>
        <v>693301.17999999993</v>
      </c>
      <c r="F14" s="126"/>
      <c r="G14" s="126"/>
      <c r="H14" s="126"/>
      <c r="I14" s="126"/>
      <c r="J14" s="126"/>
      <c r="K14" s="166"/>
      <c r="L14" s="167"/>
      <c r="M14" s="167"/>
      <c r="N14" s="211">
        <f t="shared" si="1"/>
        <v>2723203.63</v>
      </c>
    </row>
    <row r="15" spans="1:14" s="12" customFormat="1" ht="12.75" customHeight="1" x14ac:dyDescent="0.2">
      <c r="A15" s="85" t="s">
        <v>166</v>
      </c>
      <c r="B15" s="81">
        <v>634956.43000000005</v>
      </c>
      <c r="C15" s="81">
        <v>649175.86</v>
      </c>
      <c r="D15" s="126">
        <v>659954.31000000006</v>
      </c>
      <c r="E15" s="126">
        <v>664842.57999999996</v>
      </c>
      <c r="F15" s="126"/>
      <c r="G15" s="126"/>
      <c r="H15" s="126"/>
      <c r="I15" s="126"/>
      <c r="J15" s="126"/>
      <c r="K15" s="166"/>
      <c r="L15" s="167"/>
      <c r="M15" s="167"/>
      <c r="N15" s="211">
        <f t="shared" si="1"/>
        <v>2608929.1800000002</v>
      </c>
    </row>
    <row r="16" spans="1:14" s="12" customFormat="1" ht="12.75" customHeight="1" x14ac:dyDescent="0.2">
      <c r="A16" s="85" t="s">
        <v>167</v>
      </c>
      <c r="B16" s="81">
        <v>29005.25</v>
      </c>
      <c r="C16" s="81">
        <v>28378.65</v>
      </c>
      <c r="D16" s="126">
        <v>28431.95</v>
      </c>
      <c r="E16" s="126">
        <v>28458.6</v>
      </c>
      <c r="F16" s="126"/>
      <c r="G16" s="126"/>
      <c r="H16" s="126"/>
      <c r="I16" s="126"/>
      <c r="J16" s="126"/>
      <c r="K16" s="166"/>
      <c r="L16" s="167"/>
      <c r="M16" s="167"/>
      <c r="N16" s="211">
        <f t="shared" si="1"/>
        <v>114274.45000000001</v>
      </c>
    </row>
    <row r="17" spans="1:14" ht="12.75" customHeight="1" x14ac:dyDescent="0.2">
      <c r="A17" s="86" t="s">
        <v>162</v>
      </c>
      <c r="B17" s="70">
        <v>1498313.78</v>
      </c>
      <c r="C17" s="70">
        <v>1194699.9099999999</v>
      </c>
      <c r="D17" s="125">
        <v>1202154.74</v>
      </c>
      <c r="E17" s="125">
        <v>1445969.86</v>
      </c>
      <c r="F17" s="125"/>
      <c r="G17" s="125"/>
      <c r="H17" s="125"/>
      <c r="I17" s="125"/>
      <c r="J17" s="125"/>
      <c r="K17" s="164"/>
      <c r="L17" s="165"/>
      <c r="M17" s="165"/>
      <c r="N17" s="211">
        <f t="shared" si="1"/>
        <v>5341138.29</v>
      </c>
    </row>
    <row r="18" spans="1:14" ht="12.75" customHeight="1" x14ac:dyDescent="0.2">
      <c r="A18" s="84" t="s">
        <v>154</v>
      </c>
      <c r="B18" s="13">
        <v>9758.31</v>
      </c>
      <c r="C18" s="13">
        <v>10086.99</v>
      </c>
      <c r="D18" s="125">
        <v>10423.14</v>
      </c>
      <c r="E18" s="125">
        <v>11005.8</v>
      </c>
      <c r="F18" s="125"/>
      <c r="G18" s="125"/>
      <c r="H18" s="125"/>
      <c r="I18" s="125"/>
      <c r="J18" s="125"/>
      <c r="K18" s="164"/>
      <c r="L18" s="165"/>
      <c r="M18" s="165"/>
      <c r="N18" s="211">
        <f t="shared" si="1"/>
        <v>41274.239999999998</v>
      </c>
    </row>
    <row r="19" spans="1:14" ht="12.75" customHeight="1" x14ac:dyDescent="0.2">
      <c r="A19" s="84" t="s">
        <v>163</v>
      </c>
      <c r="B19" s="13">
        <v>0</v>
      </c>
      <c r="C19" s="13">
        <v>1346409</v>
      </c>
      <c r="D19" s="125">
        <v>0</v>
      </c>
      <c r="E19" s="125">
        <v>0</v>
      </c>
      <c r="F19" s="125"/>
      <c r="G19" s="125"/>
      <c r="H19" s="125"/>
      <c r="I19" s="125"/>
      <c r="J19" s="125"/>
      <c r="K19" s="164"/>
      <c r="L19" s="165"/>
      <c r="M19" s="165"/>
      <c r="N19" s="211">
        <f t="shared" si="1"/>
        <v>1346409</v>
      </c>
    </row>
    <row r="20" spans="1:14" ht="12.75" customHeight="1" x14ac:dyDescent="0.2">
      <c r="A20" s="89" t="s">
        <v>2</v>
      </c>
      <c r="B20" s="8">
        <f t="shared" ref="B20:E20" si="2">B21+B22+B23+B24+B25+B26+B27+B28+B30+B32+B33+B34+B35+B36+B37</f>
        <v>58585501.440000005</v>
      </c>
      <c r="C20" s="8">
        <f t="shared" si="2"/>
        <v>60731740.510000005</v>
      </c>
      <c r="D20" s="8">
        <f t="shared" si="2"/>
        <v>60159004.430000007</v>
      </c>
      <c r="E20" s="8">
        <f t="shared" si="2"/>
        <v>60544832.189999998</v>
      </c>
      <c r="F20" s="8"/>
      <c r="G20" s="8"/>
      <c r="H20" s="8"/>
      <c r="I20" s="8"/>
      <c r="J20" s="8"/>
      <c r="K20" s="8"/>
      <c r="L20" s="8"/>
      <c r="M20" s="8"/>
      <c r="N20" s="8">
        <f t="shared" si="1"/>
        <v>240021078.57000002</v>
      </c>
    </row>
    <row r="21" spans="1:14" s="14" customFormat="1" ht="12.75" customHeight="1" x14ac:dyDescent="0.2">
      <c r="A21" s="105" t="s">
        <v>158</v>
      </c>
      <c r="B21" s="24">
        <v>710682.15</v>
      </c>
      <c r="C21" s="24">
        <v>743529.44</v>
      </c>
      <c r="D21" s="123">
        <v>662546.49</v>
      </c>
      <c r="E21" s="123">
        <v>717191.06</v>
      </c>
      <c r="F21" s="123"/>
      <c r="G21" s="123"/>
      <c r="H21" s="123"/>
      <c r="I21" s="123"/>
      <c r="J21" s="123"/>
      <c r="K21" s="168"/>
      <c r="L21" s="169"/>
      <c r="M21" s="169"/>
      <c r="N21" s="211">
        <f t="shared" si="1"/>
        <v>2833949.14</v>
      </c>
    </row>
    <row r="22" spans="1:14" s="27" customFormat="1" ht="12.75" customHeight="1" x14ac:dyDescent="0.2">
      <c r="A22" s="91" t="s">
        <v>180</v>
      </c>
      <c r="B22" s="26">
        <v>2758740.34</v>
      </c>
      <c r="C22" s="26">
        <v>3195687.9</v>
      </c>
      <c r="D22" s="125">
        <v>2708137.78</v>
      </c>
      <c r="E22" s="125">
        <v>2880868.54</v>
      </c>
      <c r="F22" s="125"/>
      <c r="G22" s="125"/>
      <c r="H22" s="125"/>
      <c r="I22" s="125"/>
      <c r="J22" s="125"/>
      <c r="K22" s="164"/>
      <c r="L22" s="165"/>
      <c r="M22" s="165"/>
      <c r="N22" s="211">
        <f t="shared" si="1"/>
        <v>11543434.559999999</v>
      </c>
    </row>
    <row r="23" spans="1:14" s="27" customFormat="1" ht="12.75" customHeight="1" x14ac:dyDescent="0.2">
      <c r="A23" s="92" t="s">
        <v>181</v>
      </c>
      <c r="B23" s="26">
        <v>8855.73</v>
      </c>
      <c r="C23" s="26">
        <v>11353.5</v>
      </c>
      <c r="D23" s="125">
        <v>8780.0400000000009</v>
      </c>
      <c r="E23" s="125">
        <v>7417.62</v>
      </c>
      <c r="F23" s="125"/>
      <c r="G23" s="125"/>
      <c r="H23" s="125"/>
      <c r="I23" s="125"/>
      <c r="J23" s="125"/>
      <c r="K23" s="164"/>
      <c r="L23" s="165"/>
      <c r="M23" s="165"/>
      <c r="N23" s="211">
        <f t="shared" si="1"/>
        <v>36406.89</v>
      </c>
    </row>
    <row r="24" spans="1:14" s="14" customFormat="1" ht="12.75" customHeight="1" x14ac:dyDescent="0.2">
      <c r="A24" s="91" t="s">
        <v>182</v>
      </c>
      <c r="B24" s="26">
        <v>3211.38</v>
      </c>
      <c r="C24" s="26">
        <v>7164.72</v>
      </c>
      <c r="D24" s="123">
        <v>2892.96</v>
      </c>
      <c r="E24" s="123">
        <v>2034.9</v>
      </c>
      <c r="F24" s="123"/>
      <c r="G24" s="123"/>
      <c r="H24" s="123"/>
      <c r="I24" s="123"/>
      <c r="J24" s="123"/>
      <c r="K24" s="168"/>
      <c r="L24" s="165"/>
      <c r="M24" s="165"/>
      <c r="N24" s="211">
        <f t="shared" si="1"/>
        <v>15303.960000000001</v>
      </c>
    </row>
    <row r="25" spans="1:14" s="14" customFormat="1" ht="12.75" customHeight="1" x14ac:dyDescent="0.2">
      <c r="A25" s="91" t="s">
        <v>205</v>
      </c>
      <c r="B25" s="26">
        <v>337004.1</v>
      </c>
      <c r="C25" s="26">
        <v>395800.56</v>
      </c>
      <c r="D25" s="123">
        <v>348795.26</v>
      </c>
      <c r="E25" s="123">
        <v>356284.24</v>
      </c>
      <c r="F25" s="123"/>
      <c r="G25" s="123"/>
      <c r="H25" s="123"/>
      <c r="I25" s="123"/>
      <c r="J25" s="123"/>
      <c r="K25" s="168"/>
      <c r="L25" s="165"/>
      <c r="M25" s="165"/>
      <c r="N25" s="211">
        <f t="shared" si="1"/>
        <v>1437884.16</v>
      </c>
    </row>
    <row r="26" spans="1:14" ht="12.75" customHeight="1" x14ac:dyDescent="0.2">
      <c r="A26" s="87" t="s">
        <v>155</v>
      </c>
      <c r="B26" s="26">
        <v>25702438.09</v>
      </c>
      <c r="C26" s="26">
        <v>26439423.989999998</v>
      </c>
      <c r="D26" s="125">
        <v>26483424.16</v>
      </c>
      <c r="E26" s="125">
        <v>26506381.719999999</v>
      </c>
      <c r="F26" s="123"/>
      <c r="G26" s="125"/>
      <c r="H26" s="125"/>
      <c r="I26" s="125"/>
      <c r="J26" s="125"/>
      <c r="K26" s="164"/>
      <c r="L26" s="165"/>
      <c r="M26" s="165"/>
      <c r="N26" s="211">
        <f t="shared" si="1"/>
        <v>105131667.95999999</v>
      </c>
    </row>
    <row r="27" spans="1:14" ht="12.75" customHeight="1" x14ac:dyDescent="0.2">
      <c r="A27" s="90" t="s">
        <v>183</v>
      </c>
      <c r="B27" s="26">
        <v>39013.370000000003</v>
      </c>
      <c r="C27" s="26">
        <v>40677.480000000003</v>
      </c>
      <c r="D27" s="125">
        <v>40689.75</v>
      </c>
      <c r="E27" s="125">
        <v>40678.92</v>
      </c>
      <c r="F27" s="125"/>
      <c r="G27" s="125"/>
      <c r="H27" s="125"/>
      <c r="I27" s="125"/>
      <c r="J27" s="125"/>
      <c r="K27" s="164"/>
      <c r="L27" s="165"/>
      <c r="M27" s="165"/>
      <c r="N27" s="211">
        <f t="shared" si="1"/>
        <v>161059.52000000002</v>
      </c>
    </row>
    <row r="28" spans="1:14" s="14" customFormat="1" ht="12.75" customHeight="1" x14ac:dyDescent="0.2">
      <c r="A28" s="87" t="s">
        <v>157</v>
      </c>
      <c r="B28" s="26">
        <v>27617725.23</v>
      </c>
      <c r="C28" s="26">
        <v>28431885.390000001</v>
      </c>
      <c r="D28" s="123">
        <v>28438651.530000001</v>
      </c>
      <c r="E28" s="123">
        <v>28539365.129999999</v>
      </c>
      <c r="F28" s="123"/>
      <c r="G28" s="123"/>
      <c r="H28" s="123"/>
      <c r="I28" s="123"/>
      <c r="J28" s="123"/>
      <c r="K28" s="168"/>
      <c r="L28" s="165"/>
      <c r="M28" s="165"/>
      <c r="N28" s="211">
        <f t="shared" si="1"/>
        <v>113027627.28</v>
      </c>
    </row>
    <row r="29" spans="1:14" s="14" customFormat="1" ht="12.75" customHeight="1" x14ac:dyDescent="0.2">
      <c r="A29" s="87" t="s">
        <v>312</v>
      </c>
      <c r="B29" s="26">
        <v>0</v>
      </c>
      <c r="C29" s="26">
        <v>0</v>
      </c>
      <c r="D29" s="130">
        <v>0</v>
      </c>
      <c r="E29" s="123">
        <v>0</v>
      </c>
      <c r="F29" s="123"/>
      <c r="G29" s="123"/>
      <c r="H29" s="123"/>
      <c r="I29" s="123"/>
      <c r="J29" s="123"/>
      <c r="K29" s="168"/>
      <c r="L29" s="165"/>
      <c r="M29" s="165"/>
      <c r="N29" s="211">
        <f t="shared" si="1"/>
        <v>0</v>
      </c>
    </row>
    <row r="30" spans="1:14" s="14" customFormat="1" ht="12.75" customHeight="1" x14ac:dyDescent="0.2">
      <c r="A30" s="87" t="s">
        <v>215</v>
      </c>
      <c r="B30" s="26">
        <v>360710.17</v>
      </c>
      <c r="C30" s="26">
        <v>377052.19</v>
      </c>
      <c r="D30" s="123">
        <v>394438.03</v>
      </c>
      <c r="E30" s="123">
        <v>402023.46</v>
      </c>
      <c r="F30" s="123"/>
      <c r="G30" s="123"/>
      <c r="H30" s="123"/>
      <c r="I30" s="123"/>
      <c r="J30" s="123"/>
      <c r="K30" s="168"/>
      <c r="L30" s="165"/>
      <c r="M30" s="165"/>
      <c r="N30" s="211">
        <f t="shared" si="1"/>
        <v>1534223.85</v>
      </c>
    </row>
    <row r="31" spans="1:14" s="14" customFormat="1" ht="12.75" customHeight="1" x14ac:dyDescent="0.2">
      <c r="A31" s="87" t="s">
        <v>331</v>
      </c>
      <c r="B31" s="26">
        <v>351133.87</v>
      </c>
      <c r="C31" s="26">
        <v>366859.39</v>
      </c>
      <c r="D31" s="123">
        <v>384902.83</v>
      </c>
      <c r="E31" s="123">
        <v>391008.66</v>
      </c>
      <c r="F31" s="123"/>
      <c r="G31" s="123"/>
      <c r="H31" s="123"/>
      <c r="I31" s="123"/>
      <c r="J31" s="123"/>
      <c r="K31" s="168"/>
      <c r="L31" s="165"/>
      <c r="M31" s="165"/>
      <c r="N31" s="211">
        <f t="shared" si="1"/>
        <v>1493904.75</v>
      </c>
    </row>
    <row r="32" spans="1:14" s="14" customFormat="1" ht="12.75" customHeight="1" x14ac:dyDescent="0.2">
      <c r="A32" s="93" t="s">
        <v>184</v>
      </c>
      <c r="B32" s="13">
        <v>13355.7</v>
      </c>
      <c r="C32" s="13">
        <v>31810.2</v>
      </c>
      <c r="D32" s="123">
        <v>19530.72</v>
      </c>
      <c r="E32" s="123">
        <v>26385</v>
      </c>
      <c r="F32" s="123"/>
      <c r="G32" s="123"/>
      <c r="H32" s="123"/>
      <c r="I32" s="123"/>
      <c r="J32" s="123"/>
      <c r="K32" s="168"/>
      <c r="L32" s="169"/>
      <c r="M32" s="169"/>
      <c r="N32" s="211">
        <f t="shared" si="1"/>
        <v>91081.62</v>
      </c>
    </row>
    <row r="33" spans="1:14" s="14" customFormat="1" ht="12.75" customHeight="1" x14ac:dyDescent="0.2">
      <c r="A33" s="84" t="s">
        <v>185</v>
      </c>
      <c r="B33" s="13">
        <v>17191.72</v>
      </c>
      <c r="C33" s="13">
        <v>43377.07</v>
      </c>
      <c r="D33" s="123">
        <v>37145.589999999997</v>
      </c>
      <c r="E33" s="123">
        <v>48879.28</v>
      </c>
      <c r="F33" s="123"/>
      <c r="G33" s="123"/>
      <c r="H33" s="123"/>
      <c r="I33" s="123"/>
      <c r="J33" s="123"/>
      <c r="K33" s="168"/>
      <c r="L33" s="169"/>
      <c r="M33" s="169"/>
      <c r="N33" s="211">
        <f t="shared" si="1"/>
        <v>146593.66</v>
      </c>
    </row>
    <row r="34" spans="1:14" s="14" customFormat="1" ht="12.75" customHeight="1" x14ac:dyDescent="0.2">
      <c r="A34" s="93" t="s">
        <v>323</v>
      </c>
      <c r="B34" s="13">
        <v>782825.26</v>
      </c>
      <c r="C34" s="13">
        <v>780431.12</v>
      </c>
      <c r="D34" s="123">
        <v>782334.61</v>
      </c>
      <c r="E34" s="123">
        <v>785568.78</v>
      </c>
      <c r="F34" s="123"/>
      <c r="G34" s="123"/>
      <c r="H34" s="123"/>
      <c r="I34" s="123"/>
      <c r="J34" s="123"/>
      <c r="K34" s="168"/>
      <c r="L34" s="169"/>
      <c r="M34" s="169"/>
      <c r="N34" s="211">
        <f t="shared" si="1"/>
        <v>3131159.7699999996</v>
      </c>
    </row>
    <row r="35" spans="1:14" s="14" customFormat="1" ht="12.75" customHeight="1" x14ac:dyDescent="0.2">
      <c r="A35" s="84" t="s">
        <v>186</v>
      </c>
      <c r="B35" s="13">
        <v>215221.13</v>
      </c>
      <c r="C35" s="13">
        <v>215233.84</v>
      </c>
      <c r="D35" s="123">
        <v>213562.75</v>
      </c>
      <c r="E35" s="123">
        <v>214057.54</v>
      </c>
      <c r="F35" s="123"/>
      <c r="G35" s="123"/>
      <c r="H35" s="123"/>
      <c r="I35" s="123"/>
      <c r="J35" s="123"/>
      <c r="K35" s="168"/>
      <c r="L35" s="169"/>
      <c r="M35" s="169"/>
      <c r="N35" s="211">
        <f t="shared" si="1"/>
        <v>858075.26</v>
      </c>
    </row>
    <row r="36" spans="1:14" s="14" customFormat="1" ht="12.75" customHeight="1" x14ac:dyDescent="0.2">
      <c r="A36" s="84" t="s">
        <v>187</v>
      </c>
      <c r="B36" s="13">
        <v>14478.35</v>
      </c>
      <c r="C36" s="13">
        <v>14051.12</v>
      </c>
      <c r="D36" s="123">
        <v>13812.77</v>
      </c>
      <c r="E36" s="123">
        <v>13434.01</v>
      </c>
      <c r="F36" s="123"/>
      <c r="G36" s="123"/>
      <c r="H36" s="123"/>
      <c r="I36" s="123"/>
      <c r="J36" s="123"/>
      <c r="K36" s="168"/>
      <c r="L36" s="169"/>
      <c r="M36" s="169"/>
      <c r="N36" s="211">
        <f t="shared" si="1"/>
        <v>55776.250000000007</v>
      </c>
    </row>
    <row r="37" spans="1:14" s="14" customFormat="1" ht="12.75" customHeight="1" x14ac:dyDescent="0.2">
      <c r="A37" s="93" t="s">
        <v>188</v>
      </c>
      <c r="B37" s="13">
        <v>4048.72</v>
      </c>
      <c r="C37" s="13">
        <v>4261.99</v>
      </c>
      <c r="D37" s="123">
        <v>4261.99</v>
      </c>
      <c r="E37" s="123">
        <v>4261.99</v>
      </c>
      <c r="F37" s="123"/>
      <c r="G37" s="123"/>
      <c r="H37" s="123"/>
      <c r="I37" s="123"/>
      <c r="J37" s="123"/>
      <c r="K37" s="168"/>
      <c r="L37" s="170"/>
      <c r="M37" s="170"/>
      <c r="N37" s="211">
        <f t="shared" si="1"/>
        <v>16834.689999999999</v>
      </c>
    </row>
    <row r="38" spans="1:14" s="14" customFormat="1" ht="12.75" customHeight="1" x14ac:dyDescent="0.2">
      <c r="A38" s="152"/>
      <c r="B38" s="153"/>
      <c r="C38" s="153"/>
      <c r="D38" s="154"/>
      <c r="E38" s="154"/>
      <c r="F38" s="154"/>
      <c r="G38" s="154"/>
      <c r="H38" s="154"/>
      <c r="I38" s="154"/>
      <c r="J38" s="154"/>
      <c r="K38" s="171"/>
      <c r="L38" s="172"/>
      <c r="M38" s="172"/>
      <c r="N38" s="172"/>
    </row>
    <row r="39" spans="1:14" s="14" customFormat="1" ht="12.75" customHeight="1" x14ac:dyDescent="0.2">
      <c r="A39" s="155"/>
      <c r="B39" s="156"/>
      <c r="C39" s="156"/>
      <c r="D39" s="157"/>
      <c r="E39" s="157"/>
      <c r="F39" s="157"/>
      <c r="G39" s="157"/>
      <c r="H39" s="157"/>
      <c r="I39" s="157"/>
      <c r="J39" s="157"/>
      <c r="K39" s="173"/>
      <c r="L39" s="172"/>
      <c r="M39" s="172"/>
      <c r="N39" s="172"/>
    </row>
    <row r="40" spans="1:14" s="14" customFormat="1" ht="12.75" customHeight="1" x14ac:dyDescent="0.2">
      <c r="A40" s="155"/>
      <c r="B40" s="156"/>
      <c r="C40" s="156"/>
      <c r="D40" s="157"/>
      <c r="E40" s="157"/>
      <c r="F40" s="157"/>
      <c r="G40" s="157"/>
      <c r="H40" s="157"/>
      <c r="I40" s="157"/>
      <c r="J40" s="157"/>
      <c r="K40" s="173"/>
      <c r="L40" s="172"/>
      <c r="M40" s="172"/>
      <c r="N40" s="172"/>
    </row>
    <row r="41" spans="1:14" s="14" customFormat="1" ht="12.75" customHeight="1" x14ac:dyDescent="0.2">
      <c r="A41" s="155"/>
      <c r="B41" s="156"/>
      <c r="C41" s="156"/>
      <c r="D41" s="157"/>
      <c r="E41" s="157"/>
      <c r="F41" s="157"/>
      <c r="G41" s="157"/>
      <c r="H41" s="157"/>
      <c r="I41" s="157"/>
      <c r="J41" s="157"/>
      <c r="K41" s="173"/>
      <c r="L41" s="172"/>
      <c r="M41" s="172"/>
      <c r="N41" s="172"/>
    </row>
    <row r="42" spans="1:14" s="14" customFormat="1" ht="12.75" customHeight="1" x14ac:dyDescent="0.2">
      <c r="A42" s="155"/>
      <c r="B42" s="156"/>
      <c r="C42" s="156"/>
      <c r="D42" s="157"/>
      <c r="E42" s="157"/>
      <c r="F42" s="157"/>
      <c r="G42" s="157"/>
      <c r="H42" s="157"/>
      <c r="I42" s="157"/>
      <c r="J42" s="157"/>
      <c r="K42" s="173"/>
      <c r="L42" s="172"/>
      <c r="M42" s="172"/>
      <c r="N42" s="172"/>
    </row>
    <row r="43" spans="1:14" s="14" customFormat="1" ht="12.75" customHeight="1" x14ac:dyDescent="0.2">
      <c r="A43" s="155"/>
      <c r="B43" s="156"/>
      <c r="C43" s="156"/>
      <c r="D43" s="157"/>
      <c r="E43" s="157"/>
      <c r="F43" s="157"/>
      <c r="G43" s="157"/>
      <c r="H43" s="157"/>
      <c r="I43" s="157"/>
      <c r="J43" s="157"/>
      <c r="K43" s="172"/>
      <c r="L43" s="174"/>
      <c r="M43" s="174"/>
      <c r="N43" s="174"/>
    </row>
    <row r="44" spans="1:14" s="14" customFormat="1" ht="12.75" customHeight="1" x14ac:dyDescent="0.2">
      <c r="A44" s="158"/>
      <c r="B44" s="159"/>
      <c r="C44" s="159"/>
      <c r="D44" s="160"/>
      <c r="E44" s="160"/>
      <c r="F44" s="160"/>
      <c r="G44" s="160"/>
      <c r="H44" s="160"/>
      <c r="K44" s="175"/>
      <c r="L44" s="172"/>
      <c r="M44" s="172"/>
      <c r="N44" s="172"/>
    </row>
    <row r="45" spans="1:14" s="6" customFormat="1" ht="12" customHeight="1" x14ac:dyDescent="0.2">
      <c r="A45" s="4"/>
      <c r="B45" s="5" t="s">
        <v>345</v>
      </c>
      <c r="C45" s="5" t="s">
        <v>349</v>
      </c>
      <c r="D45" s="122" t="s">
        <v>350</v>
      </c>
      <c r="E45" s="122" t="s">
        <v>352</v>
      </c>
      <c r="F45" s="122"/>
      <c r="G45" s="192"/>
      <c r="H45" s="122"/>
      <c r="I45" s="192"/>
      <c r="J45" s="122"/>
      <c r="K45" s="192"/>
      <c r="L45" s="192"/>
      <c r="M45" s="192"/>
      <c r="N45" s="122"/>
    </row>
    <row r="46" spans="1:14" s="6" customFormat="1" ht="12.75" customHeight="1" x14ac:dyDescent="0.2">
      <c r="A46" s="120" t="s">
        <v>3</v>
      </c>
      <c r="B46" s="108">
        <v>9657098.9000000004</v>
      </c>
      <c r="C46" s="108">
        <v>10636744.560000001</v>
      </c>
      <c r="D46" s="29">
        <v>10135196.33</v>
      </c>
      <c r="E46" s="29">
        <v>10191596.630000001</v>
      </c>
      <c r="F46" s="29"/>
      <c r="G46" s="29"/>
      <c r="H46" s="29"/>
      <c r="I46" s="29"/>
      <c r="J46" s="124"/>
      <c r="K46" s="176"/>
      <c r="L46" s="163"/>
      <c r="M46" s="163"/>
      <c r="N46" s="163">
        <f>SUM(B46:M46)</f>
        <v>40620636.420000002</v>
      </c>
    </row>
    <row r="47" spans="1:14" s="16" customFormat="1" ht="12.75" customHeight="1" x14ac:dyDescent="0.25">
      <c r="A47" s="95" t="s">
        <v>189</v>
      </c>
      <c r="B47" s="15">
        <v>2599014.9500000002</v>
      </c>
      <c r="C47" s="15">
        <v>3228670.12</v>
      </c>
      <c r="D47" s="125">
        <v>3102124.11</v>
      </c>
      <c r="E47" s="125">
        <v>3232281.42</v>
      </c>
      <c r="F47" s="125"/>
      <c r="G47" s="125"/>
      <c r="H47" s="125"/>
      <c r="I47" s="125"/>
      <c r="J47" s="151"/>
      <c r="K47" s="177"/>
      <c r="L47" s="165"/>
      <c r="M47" s="165"/>
      <c r="N47" s="210">
        <f t="shared" ref="N47:N76" si="3">SUM(B47:M47)</f>
        <v>12162090.6</v>
      </c>
    </row>
    <row r="48" spans="1:14" s="16" customFormat="1" ht="12.75" customHeight="1" x14ac:dyDescent="0.25">
      <c r="A48" s="95" t="s">
        <v>190</v>
      </c>
      <c r="B48" s="17">
        <v>239139.85</v>
      </c>
      <c r="C48" s="17">
        <v>237245.44</v>
      </c>
      <c r="D48" s="125">
        <v>236499.6</v>
      </c>
      <c r="E48" s="125">
        <v>241177.45</v>
      </c>
      <c r="F48" s="125"/>
      <c r="G48" s="125"/>
      <c r="H48" s="125"/>
      <c r="I48" s="125"/>
      <c r="J48" s="110"/>
      <c r="K48" s="178"/>
      <c r="L48" s="165"/>
      <c r="M48" s="165"/>
      <c r="N48" s="210">
        <f t="shared" si="3"/>
        <v>954062.34000000008</v>
      </c>
    </row>
    <row r="49" spans="1:14" s="16" customFormat="1" ht="12.75" customHeight="1" x14ac:dyDescent="0.25">
      <c r="A49" s="95" t="s">
        <v>191</v>
      </c>
      <c r="B49" s="17">
        <v>5052047.2</v>
      </c>
      <c r="C49" s="17">
        <v>5065739.09</v>
      </c>
      <c r="D49" s="125">
        <v>5079824.1100000003</v>
      </c>
      <c r="E49" s="125">
        <v>5087088.1399999997</v>
      </c>
      <c r="F49" s="125"/>
      <c r="G49" s="125"/>
      <c r="H49" s="125"/>
      <c r="I49" s="125"/>
      <c r="J49" s="110"/>
      <c r="K49" s="178"/>
      <c r="L49" s="165"/>
      <c r="M49" s="165"/>
      <c r="N49" s="210">
        <f t="shared" si="3"/>
        <v>20284698.539999999</v>
      </c>
    </row>
    <row r="50" spans="1:14" s="16" customFormat="1" ht="12.75" customHeight="1" x14ac:dyDescent="0.25">
      <c r="A50" s="95" t="s">
        <v>192</v>
      </c>
      <c r="B50" s="17">
        <v>1151927.3600000001</v>
      </c>
      <c r="C50" s="17">
        <v>1157601.8400000001</v>
      </c>
      <c r="D50" s="125">
        <v>1163207.7</v>
      </c>
      <c r="E50" s="125">
        <v>1167310.8799999999</v>
      </c>
      <c r="F50" s="125"/>
      <c r="G50" s="125"/>
      <c r="H50" s="125"/>
      <c r="I50" s="125"/>
      <c r="J50" s="110"/>
      <c r="K50" s="178"/>
      <c r="L50" s="165"/>
      <c r="M50" s="165"/>
      <c r="N50" s="210">
        <f t="shared" si="3"/>
        <v>4640047.78</v>
      </c>
    </row>
    <row r="51" spans="1:14" s="16" customFormat="1" ht="12.75" customHeight="1" x14ac:dyDescent="0.25">
      <c r="A51" s="95" t="s">
        <v>193</v>
      </c>
      <c r="B51" s="17">
        <v>1687355.5</v>
      </c>
      <c r="C51" s="17">
        <v>1687192.96</v>
      </c>
      <c r="D51" s="125">
        <v>1688564.65</v>
      </c>
      <c r="E51" s="125">
        <v>1687825.5</v>
      </c>
      <c r="F51" s="125"/>
      <c r="G51" s="125"/>
      <c r="H51" s="125"/>
      <c r="I51" s="125"/>
      <c r="J51" s="110"/>
      <c r="K51" s="178"/>
      <c r="L51" s="165"/>
      <c r="M51" s="165"/>
      <c r="N51" s="210">
        <f t="shared" si="3"/>
        <v>6750938.6099999994</v>
      </c>
    </row>
    <row r="52" spans="1:14" s="16" customFormat="1" ht="12.75" customHeight="1" x14ac:dyDescent="0.25">
      <c r="A52" s="95" t="s">
        <v>194</v>
      </c>
      <c r="B52" s="17">
        <v>2209600.52</v>
      </c>
      <c r="C52" s="17">
        <v>2217823.81</v>
      </c>
      <c r="D52" s="125">
        <v>2224844.6</v>
      </c>
      <c r="E52" s="125">
        <v>2228744.6</v>
      </c>
      <c r="F52" s="125"/>
      <c r="G52" s="125"/>
      <c r="H52" s="125"/>
      <c r="I52" s="125"/>
      <c r="J52" s="110"/>
      <c r="K52" s="178"/>
      <c r="L52" s="165"/>
      <c r="M52" s="165"/>
      <c r="N52" s="210">
        <f t="shared" si="3"/>
        <v>8881013.5299999993</v>
      </c>
    </row>
    <row r="53" spans="1:14" s="16" customFormat="1" ht="12.75" customHeight="1" x14ac:dyDescent="0.25">
      <c r="A53" s="118" t="s">
        <v>195</v>
      </c>
      <c r="B53" s="119">
        <v>3163.82</v>
      </c>
      <c r="C53" s="119">
        <v>3120.48</v>
      </c>
      <c r="D53" s="135">
        <v>3207.16</v>
      </c>
      <c r="E53" s="135">
        <v>3207.16</v>
      </c>
      <c r="F53" s="135"/>
      <c r="G53" s="135"/>
      <c r="H53" s="135"/>
      <c r="I53" s="135"/>
      <c r="J53" s="110"/>
      <c r="K53" s="178"/>
      <c r="L53" s="165"/>
      <c r="M53" s="165"/>
      <c r="N53" s="210">
        <f t="shared" si="3"/>
        <v>12698.619999999999</v>
      </c>
    </row>
    <row r="54" spans="1:14" s="20" customFormat="1" ht="12.75" customHeight="1" x14ac:dyDescent="0.25">
      <c r="A54" s="97" t="s">
        <v>196</v>
      </c>
      <c r="B54" s="110">
        <v>152525.9</v>
      </c>
      <c r="C54" s="110">
        <v>260777.78</v>
      </c>
      <c r="D54" s="125">
        <v>196966.28</v>
      </c>
      <c r="E54" s="125">
        <v>159556</v>
      </c>
      <c r="F54" s="125"/>
      <c r="G54" s="125"/>
      <c r="H54" s="125"/>
      <c r="I54" s="125"/>
      <c r="J54" s="110"/>
      <c r="K54" s="178"/>
      <c r="L54" s="165"/>
      <c r="M54" s="165"/>
      <c r="N54" s="210">
        <f t="shared" si="3"/>
        <v>769825.96</v>
      </c>
    </row>
    <row r="55" spans="1:14" s="6" customFormat="1" ht="12.75" customHeight="1" x14ac:dyDescent="0.2">
      <c r="A55" s="97" t="s">
        <v>217</v>
      </c>
      <c r="B55" s="110">
        <v>1491.17</v>
      </c>
      <c r="C55" s="110">
        <v>2476.19</v>
      </c>
      <c r="D55" s="125">
        <v>3742.69</v>
      </c>
      <c r="E55" s="125">
        <v>0</v>
      </c>
      <c r="F55" s="125"/>
      <c r="G55" s="125"/>
      <c r="H55" s="125"/>
      <c r="I55" s="125"/>
      <c r="J55" s="110"/>
      <c r="K55" s="178"/>
      <c r="L55" s="165"/>
      <c r="M55" s="165"/>
      <c r="N55" s="210">
        <f t="shared" si="3"/>
        <v>7710.05</v>
      </c>
    </row>
    <row r="56" spans="1:14" s="16" customFormat="1" ht="12.75" customHeight="1" x14ac:dyDescent="0.25">
      <c r="A56" s="97" t="s">
        <v>197</v>
      </c>
      <c r="B56" s="110">
        <v>3544.07</v>
      </c>
      <c r="C56" s="110">
        <v>3024.09</v>
      </c>
      <c r="D56" s="125">
        <v>831.41</v>
      </c>
      <c r="E56" s="125">
        <v>2410.6799999999998</v>
      </c>
      <c r="F56" s="125"/>
      <c r="G56" s="125"/>
      <c r="H56" s="125"/>
      <c r="I56" s="125"/>
      <c r="J56" s="110"/>
      <c r="K56" s="178"/>
      <c r="L56" s="165"/>
      <c r="M56" s="165"/>
      <c r="N56" s="210">
        <f t="shared" si="3"/>
        <v>9810.25</v>
      </c>
    </row>
    <row r="57" spans="1:14" s="16" customFormat="1" ht="12.75" customHeight="1" x14ac:dyDescent="0.25">
      <c r="A57" s="95" t="s">
        <v>198</v>
      </c>
      <c r="B57" s="110">
        <v>6266.42</v>
      </c>
      <c r="C57" s="110">
        <v>11624.49</v>
      </c>
      <c r="D57" s="125">
        <v>8291.4500000000007</v>
      </c>
      <c r="E57" s="125">
        <v>10979.93</v>
      </c>
      <c r="F57" s="125"/>
      <c r="G57" s="125"/>
      <c r="H57" s="125"/>
      <c r="I57" s="125"/>
      <c r="J57" s="132"/>
      <c r="K57" s="179"/>
      <c r="L57" s="165"/>
      <c r="M57" s="165"/>
      <c r="N57" s="210">
        <f t="shared" si="3"/>
        <v>37162.29</v>
      </c>
    </row>
    <row r="58" spans="1:14" s="16" customFormat="1" ht="12.75" customHeight="1" x14ac:dyDescent="0.25">
      <c r="A58" s="95" t="s">
        <v>199</v>
      </c>
      <c r="B58" s="110">
        <v>381460.84</v>
      </c>
      <c r="C58" s="110">
        <v>484206.78</v>
      </c>
      <c r="D58" s="127">
        <v>407822.71</v>
      </c>
      <c r="E58" s="127">
        <v>376315.67</v>
      </c>
      <c r="F58" s="127"/>
      <c r="G58" s="127"/>
      <c r="H58" s="127"/>
      <c r="I58" s="127"/>
      <c r="J58" s="132"/>
      <c r="K58" s="179"/>
      <c r="L58" s="165"/>
      <c r="M58" s="165"/>
      <c r="N58" s="210">
        <f t="shared" si="3"/>
        <v>1649806</v>
      </c>
    </row>
    <row r="59" spans="1:14" s="21" customFormat="1" ht="12.75" customHeight="1" x14ac:dyDescent="0.2">
      <c r="A59" s="95" t="s">
        <v>200</v>
      </c>
      <c r="B59" s="110">
        <v>872453.45</v>
      </c>
      <c r="C59" s="110">
        <v>969793.08</v>
      </c>
      <c r="D59" s="127">
        <v>721917.02</v>
      </c>
      <c r="E59" s="127">
        <v>731169.98</v>
      </c>
      <c r="F59" s="127"/>
      <c r="G59" s="127"/>
      <c r="H59" s="127"/>
      <c r="I59" s="127"/>
      <c r="J59" s="132"/>
      <c r="K59" s="179"/>
      <c r="L59" s="167"/>
      <c r="M59" s="167"/>
      <c r="N59" s="210">
        <f t="shared" si="3"/>
        <v>3295333.53</v>
      </c>
    </row>
    <row r="60" spans="1:14" s="21" customFormat="1" ht="12.75" customHeight="1" x14ac:dyDescent="0.2">
      <c r="A60" s="95" t="s">
        <v>201</v>
      </c>
      <c r="B60" s="110">
        <v>9444.94</v>
      </c>
      <c r="C60" s="110">
        <v>31900.09</v>
      </c>
      <c r="D60" s="127">
        <v>23516.12</v>
      </c>
      <c r="E60" s="127">
        <v>8673.99</v>
      </c>
      <c r="F60" s="127"/>
      <c r="G60" s="127"/>
      <c r="H60" s="127"/>
      <c r="I60" s="127"/>
      <c r="J60" s="132"/>
      <c r="K60" s="179"/>
      <c r="L60" s="167"/>
      <c r="M60" s="167"/>
      <c r="N60" s="210">
        <f t="shared" si="3"/>
        <v>73535.14</v>
      </c>
    </row>
    <row r="61" spans="1:14" s="21" customFormat="1" ht="12.75" customHeight="1" x14ac:dyDescent="0.2">
      <c r="A61" s="97" t="s">
        <v>202</v>
      </c>
      <c r="B61" s="110">
        <v>120338.77</v>
      </c>
      <c r="C61" s="110">
        <v>110704.56</v>
      </c>
      <c r="D61" s="127">
        <v>137462.41</v>
      </c>
      <c r="E61" s="127">
        <v>135641.47</v>
      </c>
      <c r="F61" s="127"/>
      <c r="G61" s="127"/>
      <c r="H61" s="127"/>
      <c r="I61" s="127"/>
      <c r="J61" s="132"/>
      <c r="K61" s="179"/>
      <c r="L61" s="167"/>
      <c r="M61" s="167"/>
      <c r="N61" s="210">
        <f t="shared" si="3"/>
        <v>504147.20999999996</v>
      </c>
    </row>
    <row r="62" spans="1:14" s="21" customFormat="1" ht="12.75" customHeight="1" x14ac:dyDescent="0.2">
      <c r="A62" s="97" t="s">
        <v>203</v>
      </c>
      <c r="B62" s="110">
        <v>219371.34</v>
      </c>
      <c r="C62" s="110">
        <v>230582.85</v>
      </c>
      <c r="D62" s="127">
        <v>216198.42</v>
      </c>
      <c r="E62" s="127">
        <v>204642.2</v>
      </c>
      <c r="F62" s="127"/>
      <c r="G62" s="127"/>
      <c r="H62" s="127"/>
      <c r="I62" s="127"/>
      <c r="J62" s="110"/>
      <c r="K62" s="178"/>
      <c r="L62" s="167"/>
      <c r="M62" s="167"/>
      <c r="N62" s="210">
        <f t="shared" si="3"/>
        <v>870794.81</v>
      </c>
    </row>
    <row r="63" spans="1:14" s="21" customFormat="1" ht="12.75" customHeight="1" x14ac:dyDescent="0.2">
      <c r="A63" s="95" t="s">
        <v>204</v>
      </c>
      <c r="B63" s="110">
        <v>0</v>
      </c>
      <c r="C63" s="110">
        <v>0</v>
      </c>
      <c r="D63" s="125">
        <v>0</v>
      </c>
      <c r="E63" s="125">
        <v>1659.7</v>
      </c>
      <c r="F63" s="125"/>
      <c r="G63" s="125"/>
      <c r="H63" s="125"/>
      <c r="I63" s="125"/>
      <c r="J63" s="110"/>
      <c r="K63" s="178"/>
      <c r="L63" s="167"/>
      <c r="M63" s="167"/>
      <c r="N63" s="210">
        <f t="shared" si="3"/>
        <v>1659.7</v>
      </c>
    </row>
    <row r="64" spans="1:14" s="21" customFormat="1" ht="12.75" customHeight="1" x14ac:dyDescent="0.2">
      <c r="A64" s="96" t="s">
        <v>218</v>
      </c>
      <c r="B64" s="111">
        <v>0</v>
      </c>
      <c r="C64" s="111">
        <v>0</v>
      </c>
      <c r="D64" s="111">
        <v>0</v>
      </c>
      <c r="E64" s="111">
        <v>0</v>
      </c>
      <c r="F64" s="111"/>
      <c r="G64" s="111"/>
      <c r="H64" s="111"/>
      <c r="I64" s="111"/>
      <c r="J64" s="111"/>
      <c r="K64" s="111"/>
      <c r="L64" s="111"/>
      <c r="M64" s="111"/>
      <c r="N64" s="210">
        <f t="shared" si="3"/>
        <v>0</v>
      </c>
    </row>
    <row r="65" spans="1:14" s="16" customFormat="1" ht="12.75" customHeight="1" x14ac:dyDescent="0.25">
      <c r="A65" s="112" t="s">
        <v>214</v>
      </c>
      <c r="B65" s="113">
        <v>8528935.2100000009</v>
      </c>
      <c r="C65" s="113">
        <v>8539778.7100000009</v>
      </c>
      <c r="D65" s="128">
        <v>8534936.0500000007</v>
      </c>
      <c r="E65" s="128">
        <v>8518779.5999999996</v>
      </c>
      <c r="F65" s="128"/>
      <c r="G65" s="128"/>
      <c r="H65" s="128"/>
      <c r="I65" s="128"/>
      <c r="J65" s="128"/>
      <c r="K65" s="180"/>
      <c r="L65" s="181"/>
      <c r="M65" s="181"/>
      <c r="N65" s="163">
        <f t="shared" si="3"/>
        <v>34122429.57</v>
      </c>
    </row>
    <row r="66" spans="1:14" s="16" customFormat="1" ht="12.75" customHeight="1" x14ac:dyDescent="0.25">
      <c r="A66" s="95" t="s">
        <v>313</v>
      </c>
      <c r="B66" s="17">
        <v>1875513.02</v>
      </c>
      <c r="C66" s="17">
        <v>1872606.13</v>
      </c>
      <c r="D66" s="125">
        <v>1867338.32</v>
      </c>
      <c r="E66" s="125">
        <v>1863836.58</v>
      </c>
      <c r="F66" s="125"/>
      <c r="G66" s="125"/>
      <c r="H66" s="125"/>
      <c r="I66" s="125"/>
      <c r="J66" s="125"/>
      <c r="K66" s="182"/>
      <c r="L66" s="165"/>
      <c r="M66" s="165"/>
      <c r="N66" s="210">
        <f t="shared" si="3"/>
        <v>7479294.0499999998</v>
      </c>
    </row>
    <row r="67" spans="1:14" s="16" customFormat="1" ht="12.75" customHeight="1" x14ac:dyDescent="0.25">
      <c r="A67" s="95" t="s">
        <v>314</v>
      </c>
      <c r="B67" s="17">
        <v>1825176.13</v>
      </c>
      <c r="C67" s="17">
        <v>1823166.39</v>
      </c>
      <c r="D67" s="125">
        <v>1819029.45</v>
      </c>
      <c r="E67" s="125">
        <v>1815229.24</v>
      </c>
      <c r="F67" s="125"/>
      <c r="G67" s="125"/>
      <c r="H67" s="125"/>
      <c r="I67" s="125"/>
      <c r="J67" s="125"/>
      <c r="K67" s="182"/>
      <c r="L67" s="165"/>
      <c r="M67" s="165"/>
      <c r="N67" s="210">
        <f t="shared" si="3"/>
        <v>7282601.21</v>
      </c>
    </row>
    <row r="68" spans="1:14" s="16" customFormat="1" ht="12.75" customHeight="1" x14ac:dyDescent="0.25">
      <c r="A68" s="95" t="s">
        <v>315</v>
      </c>
      <c r="B68" s="17">
        <v>50336.89</v>
      </c>
      <c r="C68" s="17">
        <v>49439.74</v>
      </c>
      <c r="D68" s="125">
        <v>48308.87</v>
      </c>
      <c r="E68" s="125">
        <v>48607.34</v>
      </c>
      <c r="F68" s="125"/>
      <c r="G68" s="125"/>
      <c r="H68" s="125"/>
      <c r="I68" s="125"/>
      <c r="J68" s="125"/>
      <c r="K68" s="182"/>
      <c r="L68" s="165"/>
      <c r="M68" s="165"/>
      <c r="N68" s="210">
        <f t="shared" si="3"/>
        <v>196692.84</v>
      </c>
    </row>
    <row r="69" spans="1:14" s="16" customFormat="1" ht="12.75" customHeight="1" x14ac:dyDescent="0.25">
      <c r="A69" s="95" t="s">
        <v>316</v>
      </c>
      <c r="B69" s="17">
        <v>141035.04</v>
      </c>
      <c r="C69" s="17">
        <v>132984.17000000001</v>
      </c>
      <c r="D69" s="125">
        <v>132443.98000000001</v>
      </c>
      <c r="E69" s="125">
        <v>129729.43</v>
      </c>
      <c r="F69" s="125"/>
      <c r="G69" s="125"/>
      <c r="H69" s="125"/>
      <c r="I69" s="125"/>
      <c r="J69" s="125"/>
      <c r="K69" s="182"/>
      <c r="L69" s="165"/>
      <c r="M69" s="165"/>
      <c r="N69" s="210">
        <f t="shared" si="3"/>
        <v>536192.62000000011</v>
      </c>
    </row>
    <row r="70" spans="1:14" s="16" customFormat="1" ht="12.75" customHeight="1" x14ac:dyDescent="0.25">
      <c r="A70" s="95" t="s">
        <v>335</v>
      </c>
      <c r="B70" s="17">
        <v>6512387.1500000004</v>
      </c>
      <c r="C70" s="17">
        <v>6534188.4100000001</v>
      </c>
      <c r="D70" s="125">
        <v>6535153.75</v>
      </c>
      <c r="E70" s="125">
        <v>6525213.5899999999</v>
      </c>
      <c r="F70" s="125"/>
      <c r="G70" s="125"/>
      <c r="H70" s="125"/>
      <c r="I70" s="125"/>
      <c r="J70" s="125"/>
      <c r="K70" s="182"/>
      <c r="L70" s="165"/>
      <c r="M70" s="165"/>
      <c r="N70" s="210">
        <f t="shared" si="3"/>
        <v>26106942.900000002</v>
      </c>
    </row>
    <row r="71" spans="1:14" s="16" customFormat="1" ht="12.75" customHeight="1" x14ac:dyDescent="0.25">
      <c r="A71" s="95" t="s">
        <v>338</v>
      </c>
      <c r="B71" s="17">
        <v>5876303.2000000002</v>
      </c>
      <c r="C71" s="17">
        <v>5904241.7699999996</v>
      </c>
      <c r="D71" s="125">
        <v>5908626.5499999998</v>
      </c>
      <c r="E71" s="125">
        <v>5902094.3099999996</v>
      </c>
      <c r="F71" s="125"/>
      <c r="G71" s="125"/>
      <c r="H71" s="125"/>
      <c r="I71" s="125"/>
      <c r="J71" s="125"/>
      <c r="K71" s="182"/>
      <c r="L71" s="165"/>
      <c r="M71" s="165"/>
      <c r="N71" s="210">
        <f t="shared" si="3"/>
        <v>23591265.829999998</v>
      </c>
    </row>
    <row r="72" spans="1:14" s="16" customFormat="1" ht="12.75" customHeight="1" x14ac:dyDescent="0.25">
      <c r="A72" s="95" t="s">
        <v>339</v>
      </c>
      <c r="B72" s="17">
        <v>315836.09999999998</v>
      </c>
      <c r="C72" s="17">
        <v>313668.19</v>
      </c>
      <c r="D72" s="125">
        <v>310735.46999999997</v>
      </c>
      <c r="E72" s="125">
        <v>309273.07</v>
      </c>
      <c r="F72" s="125"/>
      <c r="G72" s="125"/>
      <c r="H72" s="125"/>
      <c r="I72" s="125"/>
      <c r="J72" s="125"/>
      <c r="K72" s="182"/>
      <c r="L72" s="165"/>
      <c r="M72" s="165"/>
      <c r="N72" s="210">
        <f t="shared" si="3"/>
        <v>1249512.83</v>
      </c>
    </row>
    <row r="73" spans="1:14" s="16" customFormat="1" ht="12.75" customHeight="1" x14ac:dyDescent="0.25">
      <c r="A73" s="95" t="s">
        <v>340</v>
      </c>
      <c r="B73" s="17">
        <v>298412.82</v>
      </c>
      <c r="C73" s="17">
        <v>295484.52</v>
      </c>
      <c r="D73" s="125">
        <v>294635.27</v>
      </c>
      <c r="E73" s="125">
        <v>292358.37</v>
      </c>
      <c r="F73" s="125"/>
      <c r="G73" s="125"/>
      <c r="H73" s="125"/>
      <c r="I73" s="125"/>
      <c r="J73" s="125"/>
      <c r="K73" s="182"/>
      <c r="L73" s="165"/>
      <c r="M73" s="165"/>
      <c r="N73" s="210">
        <f t="shared" si="3"/>
        <v>1180890.98</v>
      </c>
    </row>
    <row r="74" spans="1:14" s="16" customFormat="1" ht="12.75" customHeight="1" x14ac:dyDescent="0.25">
      <c r="A74" s="95" t="s">
        <v>341</v>
      </c>
      <c r="B74" s="17">
        <v>11093.4</v>
      </c>
      <c r="C74" s="17">
        <v>9860.9599999999991</v>
      </c>
      <c r="D74" s="125">
        <v>10131.719999999999</v>
      </c>
      <c r="E74" s="125">
        <v>10131.719999999999</v>
      </c>
      <c r="F74" s="125"/>
      <c r="G74" s="125"/>
      <c r="H74" s="125"/>
      <c r="I74" s="125"/>
      <c r="J74" s="125"/>
      <c r="K74" s="182"/>
      <c r="L74" s="165"/>
      <c r="M74" s="165"/>
      <c r="N74" s="210">
        <f t="shared" si="3"/>
        <v>41217.800000000003</v>
      </c>
    </row>
    <row r="75" spans="1:14" s="16" customFormat="1" ht="12.75" customHeight="1" thickBot="1" x14ac:dyDescent="0.3">
      <c r="A75" s="101" t="s">
        <v>342</v>
      </c>
      <c r="B75" s="109">
        <v>10741.63</v>
      </c>
      <c r="C75" s="109">
        <v>10932.97</v>
      </c>
      <c r="D75" s="125">
        <v>11024.74</v>
      </c>
      <c r="E75" s="125">
        <v>11356.12</v>
      </c>
      <c r="F75" s="125"/>
      <c r="G75" s="125"/>
      <c r="H75" s="125"/>
      <c r="I75" s="125"/>
      <c r="J75" s="125"/>
      <c r="K75" s="182"/>
      <c r="L75" s="165"/>
      <c r="M75" s="165"/>
      <c r="N75" s="210">
        <f t="shared" si="3"/>
        <v>44055.46</v>
      </c>
    </row>
    <row r="76" spans="1:14" s="16" customFormat="1" ht="12.75" customHeight="1" thickBot="1" x14ac:dyDescent="0.3">
      <c r="A76" s="114" t="s">
        <v>216</v>
      </c>
      <c r="B76" s="115">
        <f t="shared" ref="B76:E76" si="4">B4+B20+B46+B65</f>
        <v>101577865.70000002</v>
      </c>
      <c r="C76" s="115">
        <f t="shared" si="4"/>
        <v>105322478.76000002</v>
      </c>
      <c r="D76" s="115">
        <f t="shared" si="4"/>
        <v>103490266.27000001</v>
      </c>
      <c r="E76" s="115">
        <f t="shared" si="4"/>
        <v>104376742.17999998</v>
      </c>
      <c r="F76" s="115"/>
      <c r="G76" s="115"/>
      <c r="H76" s="115"/>
      <c r="I76" s="115"/>
      <c r="J76" s="115"/>
      <c r="K76" s="115"/>
      <c r="L76" s="115"/>
      <c r="M76" s="115"/>
      <c r="N76" s="163">
        <f t="shared" si="3"/>
        <v>414767352.90999997</v>
      </c>
    </row>
    <row r="77" spans="1:14" s="16" customFormat="1" ht="12.75" customHeight="1" x14ac:dyDescent="0.25">
      <c r="A77" s="116"/>
      <c r="B77" s="136"/>
      <c r="C77" s="136"/>
      <c r="D77" s="137"/>
      <c r="E77" s="137"/>
      <c r="F77" s="137"/>
      <c r="G77" s="137"/>
      <c r="H77" s="137"/>
      <c r="I77" s="9"/>
      <c r="J77" s="9"/>
      <c r="K77" s="183"/>
      <c r="L77" s="184"/>
      <c r="M77" s="184"/>
      <c r="N77" s="184"/>
    </row>
    <row r="78" spans="1:14" s="16" customFormat="1" ht="12.75" customHeight="1" x14ac:dyDescent="0.25">
      <c r="A78" s="116"/>
      <c r="B78" s="117"/>
      <c r="C78" s="117"/>
      <c r="D78" s="107"/>
      <c r="E78" s="107"/>
      <c r="F78" s="107"/>
      <c r="G78" s="107"/>
      <c r="I78" s="9"/>
      <c r="K78" s="184"/>
      <c r="L78" s="184"/>
      <c r="M78" s="184"/>
      <c r="N78" s="184"/>
    </row>
    <row r="79" spans="1:14" s="107" customFormat="1" ht="12.75" customHeight="1" x14ac:dyDescent="0.2">
      <c r="D79" s="6"/>
      <c r="E79" s="6"/>
      <c r="F79" s="6"/>
      <c r="G79" s="6"/>
      <c r="H79" s="6"/>
      <c r="I79" s="9"/>
      <c r="J79" s="9"/>
      <c r="K79" s="183"/>
      <c r="L79" s="185"/>
      <c r="M79" s="185"/>
      <c r="N79" s="185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83"/>
      <c r="L80" s="186"/>
      <c r="M80" s="186"/>
      <c r="N80" s="186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83"/>
      <c r="L81" s="187"/>
      <c r="M81" s="187"/>
      <c r="N81" s="187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83"/>
      <c r="L82" s="172"/>
      <c r="M82" s="172"/>
      <c r="N82" s="172"/>
    </row>
    <row r="83" spans="1:14" ht="12.75" customHeight="1" x14ac:dyDescent="0.2">
      <c r="A83" s="9"/>
      <c r="B83" s="9"/>
      <c r="C83" s="9"/>
      <c r="K83" s="183"/>
      <c r="L83" s="183"/>
      <c r="M83" s="183"/>
      <c r="N83" s="183"/>
    </row>
    <row r="84" spans="1:14" ht="12.75" customHeight="1" x14ac:dyDescent="0.2">
      <c r="A84" s="9"/>
      <c r="B84" s="9"/>
      <c r="C84" s="9"/>
      <c r="K84" s="183"/>
      <c r="L84" s="183"/>
      <c r="M84" s="183"/>
      <c r="N84" s="183"/>
    </row>
    <row r="85" spans="1:14" ht="12.75" customHeight="1" x14ac:dyDescent="0.2">
      <c r="A85" s="9"/>
      <c r="B85" s="9"/>
      <c r="C85" s="9"/>
      <c r="J85" s="107"/>
      <c r="K85" s="185"/>
      <c r="L85" s="183"/>
      <c r="M85" s="183"/>
      <c r="N85" s="183"/>
    </row>
    <row r="86" spans="1:14" ht="12.75" customHeight="1" x14ac:dyDescent="0.2">
      <c r="A86" s="9"/>
      <c r="B86" s="9"/>
      <c r="C86" s="9"/>
      <c r="K86" s="183"/>
      <c r="L86" s="183"/>
      <c r="M86" s="183"/>
      <c r="N86" s="183"/>
    </row>
    <row r="87" spans="1:14" ht="12.75" customHeight="1" x14ac:dyDescent="0.2">
      <c r="B87" s="83"/>
      <c r="C87" s="83"/>
      <c r="K87" s="183"/>
      <c r="L87" s="183"/>
      <c r="M87" s="183"/>
      <c r="N87" s="183"/>
    </row>
    <row r="88" spans="1:14" ht="12.75" customHeight="1" x14ac:dyDescent="0.2">
      <c r="B88" s="9"/>
      <c r="C88" s="9"/>
      <c r="K88" s="183"/>
      <c r="L88" s="183"/>
      <c r="M88" s="183"/>
      <c r="N88" s="183"/>
    </row>
    <row r="89" spans="1:14" ht="12.75" customHeight="1" x14ac:dyDescent="0.2">
      <c r="B89" s="9"/>
      <c r="C89" s="9"/>
      <c r="K89" s="183"/>
      <c r="L89" s="183"/>
      <c r="M89" s="183"/>
      <c r="N89" s="183"/>
    </row>
    <row r="90" spans="1:14" ht="12.75" customHeight="1" x14ac:dyDescent="0.2">
      <c r="B90" s="9"/>
      <c r="C90" s="9"/>
      <c r="K90" s="183"/>
      <c r="L90" s="183"/>
      <c r="M90" s="183"/>
      <c r="N90" s="183"/>
    </row>
    <row r="91" spans="1:14" ht="12.75" customHeight="1" x14ac:dyDescent="0.2">
      <c r="L91" s="186">
        <v>4</v>
      </c>
      <c r="M91" s="183"/>
      <c r="N91" s="183"/>
    </row>
    <row r="92" spans="1:14" ht="12.75" customHeight="1" x14ac:dyDescent="0.2">
      <c r="K92" s="183"/>
      <c r="L92" s="183"/>
      <c r="M92" s="183"/>
      <c r="N92" s="183"/>
    </row>
    <row r="93" spans="1:14" ht="12.75" customHeight="1" x14ac:dyDescent="0.2">
      <c r="K93" s="183"/>
      <c r="L93" s="183"/>
      <c r="M93" s="183"/>
      <c r="N93" s="183"/>
    </row>
    <row r="94" spans="1:14" ht="12.75" customHeight="1" x14ac:dyDescent="0.2">
      <c r="K94" s="183"/>
      <c r="L94" s="183"/>
      <c r="M94" s="183"/>
      <c r="N94" s="183"/>
    </row>
    <row r="95" spans="1:14" ht="12.75" customHeight="1" x14ac:dyDescent="0.2">
      <c r="K95" s="183"/>
      <c r="L95" s="183"/>
      <c r="M95" s="183"/>
      <c r="N95" s="183"/>
    </row>
    <row r="96" spans="1:14" ht="12.75" customHeight="1" x14ac:dyDescent="0.2">
      <c r="K96" s="183"/>
      <c r="L96" s="183"/>
      <c r="M96" s="183"/>
      <c r="N96" s="183"/>
    </row>
    <row r="97" spans="11:14" ht="12.75" customHeight="1" x14ac:dyDescent="0.2">
      <c r="K97" s="183"/>
      <c r="L97" s="183"/>
      <c r="M97" s="183"/>
      <c r="N97" s="183"/>
    </row>
    <row r="98" spans="11:14" ht="12.75" customHeight="1" x14ac:dyDescent="0.2">
      <c r="K98" s="183"/>
      <c r="L98" s="183"/>
      <c r="M98" s="183"/>
      <c r="N98" s="183"/>
    </row>
    <row r="99" spans="11:14" ht="12.75" customHeight="1" x14ac:dyDescent="0.2">
      <c r="K99" s="183"/>
      <c r="L99" s="183"/>
      <c r="M99" s="183"/>
      <c r="N99" s="183"/>
    </row>
    <row r="100" spans="11:14" ht="12.75" customHeight="1" x14ac:dyDescent="0.2">
      <c r="K100" s="183"/>
      <c r="L100" s="183"/>
      <c r="M100" s="183"/>
      <c r="N100" s="183"/>
    </row>
    <row r="101" spans="11:14" ht="12.75" customHeight="1" x14ac:dyDescent="0.2">
      <c r="K101" s="183"/>
      <c r="L101" s="183"/>
      <c r="M101" s="183"/>
      <c r="N101" s="183"/>
    </row>
    <row r="102" spans="11:14" ht="12.75" customHeight="1" x14ac:dyDescent="0.2">
      <c r="K102" s="183"/>
      <c r="L102" s="183"/>
      <c r="M102" s="183"/>
      <c r="N102" s="183"/>
    </row>
    <row r="103" spans="11:14" ht="12.75" customHeight="1" x14ac:dyDescent="0.2">
      <c r="K103" s="183"/>
      <c r="L103" s="183"/>
      <c r="M103" s="183"/>
      <c r="N103" s="183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4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B48" sqref="B48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258</v>
      </c>
    </row>
    <row r="2" spans="1:4" ht="14.25" x14ac:dyDescent="0.2">
      <c r="A2" s="32" t="s">
        <v>259</v>
      </c>
    </row>
    <row r="3" spans="1:4" x14ac:dyDescent="0.2">
      <c r="D3" s="139" t="s">
        <v>135</v>
      </c>
    </row>
    <row r="4" spans="1:4" ht="12.75" customHeight="1" x14ac:dyDescent="0.2">
      <c r="A4" s="143"/>
      <c r="B4" s="267" t="s">
        <v>232</v>
      </c>
      <c r="C4" s="268"/>
    </row>
    <row r="5" spans="1:4" x14ac:dyDescent="0.2">
      <c r="A5" s="144"/>
      <c r="B5" s="251" t="s">
        <v>352</v>
      </c>
      <c r="C5" s="145" t="s">
        <v>353</v>
      </c>
    </row>
    <row r="6" spans="1:4" s="190" customFormat="1" x14ac:dyDescent="0.2">
      <c r="A6" s="188" t="s">
        <v>233</v>
      </c>
      <c r="B6" s="189">
        <v>23132503.760000002</v>
      </c>
      <c r="C6" s="252">
        <v>91168807.510000005</v>
      </c>
      <c r="D6" s="198"/>
    </row>
    <row r="7" spans="1:4" x14ac:dyDescent="0.2">
      <c r="A7" s="146" t="s">
        <v>256</v>
      </c>
      <c r="B7" s="248">
        <v>740987.04</v>
      </c>
      <c r="C7" s="249">
        <v>2896351.2</v>
      </c>
      <c r="D7" s="198"/>
    </row>
    <row r="8" spans="1:4" x14ac:dyDescent="0.2">
      <c r="A8" s="146" t="s">
        <v>257</v>
      </c>
      <c r="B8" s="248">
        <v>29231.45</v>
      </c>
      <c r="C8" s="249">
        <v>116241.45</v>
      </c>
      <c r="D8" s="198"/>
    </row>
    <row r="9" spans="1:4" x14ac:dyDescent="0.2">
      <c r="A9" s="71" t="s">
        <v>264</v>
      </c>
      <c r="B9" s="29">
        <f>SUM(B10:B26)</f>
        <v>19122608.310000002</v>
      </c>
      <c r="C9" s="29">
        <f>SUM(C10:C26)</f>
        <v>76587670.180000007</v>
      </c>
      <c r="D9" s="198"/>
    </row>
    <row r="10" spans="1:4" x14ac:dyDescent="0.2">
      <c r="A10" s="146" t="s">
        <v>234</v>
      </c>
      <c r="B10" s="248">
        <v>3288379.95</v>
      </c>
      <c r="C10" s="249">
        <v>12405554.050000001</v>
      </c>
      <c r="D10" s="198"/>
    </row>
    <row r="11" spans="1:4" x14ac:dyDescent="0.2">
      <c r="A11" s="146" t="s">
        <v>196</v>
      </c>
      <c r="B11" s="248">
        <v>159345.68</v>
      </c>
      <c r="C11" s="249">
        <v>767095.04</v>
      </c>
      <c r="D11" s="198"/>
    </row>
    <row r="12" spans="1:4" x14ac:dyDescent="0.2">
      <c r="A12" s="146" t="s">
        <v>235</v>
      </c>
      <c r="B12" s="248">
        <v>0</v>
      </c>
      <c r="C12" s="249">
        <v>7710.05</v>
      </c>
      <c r="D12" s="198"/>
    </row>
    <row r="13" spans="1:4" x14ac:dyDescent="0.2">
      <c r="A13" s="146" t="s">
        <v>197</v>
      </c>
      <c r="B13" s="248">
        <v>2410.6799999999998</v>
      </c>
      <c r="C13" s="249">
        <v>9810.25</v>
      </c>
      <c r="D13" s="198"/>
    </row>
    <row r="14" spans="1:4" x14ac:dyDescent="0.2">
      <c r="A14" s="146" t="s">
        <v>198</v>
      </c>
      <c r="B14" s="248">
        <v>10979.93</v>
      </c>
      <c r="C14" s="249">
        <v>37349.370000000003</v>
      </c>
      <c r="D14" s="198"/>
    </row>
    <row r="15" spans="1:4" x14ac:dyDescent="0.2">
      <c r="A15" s="146" t="s">
        <v>199</v>
      </c>
      <c r="B15" s="248">
        <v>376315.67</v>
      </c>
      <c r="C15" s="249">
        <v>1649806</v>
      </c>
      <c r="D15" s="198"/>
    </row>
    <row r="16" spans="1:4" x14ac:dyDescent="0.2">
      <c r="A16" s="146" t="s">
        <v>236</v>
      </c>
      <c r="B16" s="248">
        <v>737808.77</v>
      </c>
      <c r="C16" s="249">
        <v>3301972.32</v>
      </c>
      <c r="D16" s="198"/>
    </row>
    <row r="17" spans="1:5" x14ac:dyDescent="0.2">
      <c r="A17" s="146" t="s">
        <v>237</v>
      </c>
      <c r="B17" s="248">
        <v>8605.48</v>
      </c>
      <c r="C17" s="249">
        <v>73466.63</v>
      </c>
      <c r="D17" s="198"/>
    </row>
    <row r="18" spans="1:5" x14ac:dyDescent="0.2">
      <c r="A18" s="146" t="s">
        <v>190</v>
      </c>
      <c r="B18" s="248">
        <v>244846.8</v>
      </c>
      <c r="C18" s="249">
        <v>976234.53</v>
      </c>
      <c r="D18" s="198"/>
    </row>
    <row r="19" spans="1:5" x14ac:dyDescent="0.2">
      <c r="A19" s="146" t="s">
        <v>202</v>
      </c>
      <c r="B19" s="248">
        <v>136984.38</v>
      </c>
      <c r="C19" s="249">
        <v>501996.21</v>
      </c>
      <c r="D19" s="198"/>
    </row>
    <row r="20" spans="1:5" x14ac:dyDescent="0.2">
      <c r="A20" s="146" t="s">
        <v>203</v>
      </c>
      <c r="B20" s="248">
        <v>202421.67</v>
      </c>
      <c r="C20" s="249">
        <v>870225.66</v>
      </c>
      <c r="D20" s="198"/>
    </row>
    <row r="21" spans="1:5" x14ac:dyDescent="0.2">
      <c r="A21" s="146" t="s">
        <v>204</v>
      </c>
      <c r="B21" s="248">
        <v>1659.7</v>
      </c>
      <c r="C21" s="249">
        <v>1659.7</v>
      </c>
      <c r="D21" s="198"/>
    </row>
    <row r="22" spans="1:5" x14ac:dyDescent="0.2">
      <c r="A22" s="146" t="s">
        <v>238</v>
      </c>
      <c r="B22" s="248">
        <v>1188070.27</v>
      </c>
      <c r="C22" s="249">
        <v>4732268.55</v>
      </c>
      <c r="D22" s="198"/>
    </row>
    <row r="23" spans="1:5" x14ac:dyDescent="0.2">
      <c r="A23" s="146" t="s">
        <v>239</v>
      </c>
      <c r="B23" s="248">
        <v>1713968.34</v>
      </c>
      <c r="C23" s="249">
        <v>6861647.8600000003</v>
      </c>
      <c r="D23" s="198"/>
    </row>
    <row r="24" spans="1:5" x14ac:dyDescent="0.2">
      <c r="A24" s="146" t="s">
        <v>240</v>
      </c>
      <c r="B24" s="248">
        <v>2265175.52</v>
      </c>
      <c r="C24" s="249">
        <v>9047604.1500000004</v>
      </c>
      <c r="D24" s="198"/>
    </row>
    <row r="25" spans="1:5" x14ac:dyDescent="0.2">
      <c r="A25" s="146" t="s">
        <v>241</v>
      </c>
      <c r="B25" s="248">
        <v>3207.16</v>
      </c>
      <c r="C25" s="249">
        <v>13045.34</v>
      </c>
      <c r="D25" s="198"/>
    </row>
    <row r="26" spans="1:5" x14ac:dyDescent="0.2">
      <c r="A26" s="146" t="s">
        <v>317</v>
      </c>
      <c r="B26" s="248">
        <v>8782428.3100000005</v>
      </c>
      <c r="C26" s="249">
        <v>35330224.469999999</v>
      </c>
      <c r="D26" s="198"/>
    </row>
    <row r="27" spans="1:5" x14ac:dyDescent="0.2">
      <c r="A27" s="71" t="s">
        <v>265</v>
      </c>
      <c r="B27" s="29">
        <f>SUM(B28:B42)</f>
        <v>61586303.210000008</v>
      </c>
      <c r="C27" s="29">
        <f>SUM(C28:C42)</f>
        <v>244244434.39999998</v>
      </c>
      <c r="D27" s="198"/>
    </row>
    <row r="28" spans="1:5" x14ac:dyDescent="0.2">
      <c r="A28" s="146" t="s">
        <v>242</v>
      </c>
      <c r="B28" s="248">
        <v>13434.01</v>
      </c>
      <c r="C28" s="249">
        <v>55967.13</v>
      </c>
      <c r="D28" s="198"/>
      <c r="E28" s="199"/>
    </row>
    <row r="29" spans="1:5" x14ac:dyDescent="0.2">
      <c r="A29" s="146" t="s">
        <v>243</v>
      </c>
      <c r="B29" s="248">
        <v>726122.39</v>
      </c>
      <c r="C29" s="249">
        <v>2870204.66</v>
      </c>
      <c r="D29" s="198"/>
    </row>
    <row r="30" spans="1:5" x14ac:dyDescent="0.2">
      <c r="A30" s="146" t="s">
        <v>244</v>
      </c>
      <c r="B30" s="248">
        <v>2884260.99</v>
      </c>
      <c r="C30" s="249">
        <v>11541399.09</v>
      </c>
      <c r="D30" s="198"/>
    </row>
    <row r="31" spans="1:5" x14ac:dyDescent="0.2">
      <c r="A31" s="146" t="s">
        <v>245</v>
      </c>
      <c r="B31" s="248">
        <v>2034.9</v>
      </c>
      <c r="C31" s="249">
        <v>15303.96</v>
      </c>
      <c r="D31" s="198"/>
    </row>
    <row r="32" spans="1:5" x14ac:dyDescent="0.2">
      <c r="A32" s="146" t="s">
        <v>205</v>
      </c>
      <c r="B32" s="248">
        <v>356124.9</v>
      </c>
      <c r="C32" s="249">
        <v>1437167.13</v>
      </c>
      <c r="D32" s="198"/>
    </row>
    <row r="33" spans="1:4" x14ac:dyDescent="0.2">
      <c r="A33" s="146" t="s">
        <v>155</v>
      </c>
      <c r="B33" s="248">
        <v>26859596.190000001</v>
      </c>
      <c r="C33" s="249">
        <v>106706488.15000001</v>
      </c>
      <c r="D33" s="198"/>
    </row>
    <row r="34" spans="1:4" x14ac:dyDescent="0.2">
      <c r="A34" s="146" t="s">
        <v>246</v>
      </c>
      <c r="B34" s="248">
        <v>28920746.93</v>
      </c>
      <c r="C34" s="249">
        <v>114513213.22</v>
      </c>
      <c r="D34" s="198"/>
    </row>
    <row r="35" spans="1:4" x14ac:dyDescent="0.2">
      <c r="A35" s="247" t="s">
        <v>346</v>
      </c>
      <c r="B35" s="248">
        <v>256724.5</v>
      </c>
      <c r="C35" s="249">
        <v>994558.94</v>
      </c>
      <c r="D35" s="198"/>
    </row>
    <row r="36" spans="1:4" x14ac:dyDescent="0.2">
      <c r="A36" s="146" t="s">
        <v>312</v>
      </c>
      <c r="B36" s="147">
        <v>0</v>
      </c>
      <c r="C36" s="148">
        <v>0</v>
      </c>
      <c r="D36" s="198"/>
    </row>
    <row r="37" spans="1:4" x14ac:dyDescent="0.2">
      <c r="A37" s="146" t="s">
        <v>215</v>
      </c>
      <c r="B37" s="248">
        <v>463460.57</v>
      </c>
      <c r="C37" s="248">
        <v>1761698.79</v>
      </c>
      <c r="D37" s="198"/>
    </row>
    <row r="38" spans="1:4" x14ac:dyDescent="0.2">
      <c r="A38" s="146" t="s">
        <v>247</v>
      </c>
      <c r="B38" s="248">
        <v>26385</v>
      </c>
      <c r="C38" s="249">
        <v>91434.48</v>
      </c>
      <c r="D38" s="198"/>
    </row>
    <row r="39" spans="1:4" x14ac:dyDescent="0.2">
      <c r="A39" s="146" t="s">
        <v>248</v>
      </c>
      <c r="B39" s="248">
        <v>48879.28</v>
      </c>
      <c r="C39" s="249">
        <v>146593.66</v>
      </c>
      <c r="D39" s="198"/>
    </row>
    <row r="40" spans="1:4" x14ac:dyDescent="0.2">
      <c r="A40" s="146" t="s">
        <v>249</v>
      </c>
      <c r="B40" s="248">
        <v>806098.74</v>
      </c>
      <c r="C40" s="249">
        <v>3217785.58</v>
      </c>
      <c r="D40" s="198"/>
    </row>
    <row r="41" spans="1:4" x14ac:dyDescent="0.2">
      <c r="A41" s="146" t="s">
        <v>250</v>
      </c>
      <c r="B41" s="248">
        <v>218172.82</v>
      </c>
      <c r="C41" s="249">
        <v>873882.79</v>
      </c>
      <c r="D41" s="198"/>
    </row>
    <row r="42" spans="1:4" x14ac:dyDescent="0.2">
      <c r="A42" s="146" t="s">
        <v>251</v>
      </c>
      <c r="B42" s="248">
        <v>4261.99</v>
      </c>
      <c r="C42" s="249">
        <v>18736.82</v>
      </c>
      <c r="D42" s="198"/>
    </row>
    <row r="43" spans="1:4" x14ac:dyDescent="0.2">
      <c r="A43" s="146"/>
      <c r="B43" s="248"/>
      <c r="C43" s="249"/>
      <c r="D43" s="198"/>
    </row>
    <row r="44" spans="1:4" x14ac:dyDescent="0.2">
      <c r="A44" s="146" t="s">
        <v>318</v>
      </c>
      <c r="B44" s="248">
        <v>11989.77</v>
      </c>
      <c r="C44" s="249">
        <v>64832.959999999999</v>
      </c>
      <c r="D44" s="198"/>
    </row>
    <row r="45" spans="1:4" x14ac:dyDescent="0.2">
      <c r="A45" s="146" t="s">
        <v>319</v>
      </c>
      <c r="B45" s="147">
        <v>0</v>
      </c>
      <c r="C45" s="148">
        <v>-750.42</v>
      </c>
      <c r="D45" s="198"/>
    </row>
    <row r="46" spans="1:4" x14ac:dyDescent="0.2">
      <c r="A46" s="149" t="s">
        <v>252</v>
      </c>
      <c r="B46" s="110">
        <v>1445969.86</v>
      </c>
      <c r="C46" s="110">
        <f>SD_SR_FP!$N$17</f>
        <v>5341138.29</v>
      </c>
      <c r="D46" s="198"/>
    </row>
    <row r="47" spans="1:4" x14ac:dyDescent="0.2">
      <c r="A47" s="150" t="s">
        <v>254</v>
      </c>
      <c r="B47" s="240">
        <v>11005.8</v>
      </c>
      <c r="C47" s="240">
        <f>SD_SR_FP!$N$18</f>
        <v>41274.239999999998</v>
      </c>
      <c r="D47" s="198"/>
    </row>
    <row r="48" spans="1:4" x14ac:dyDescent="0.2">
      <c r="A48" s="150" t="s">
        <v>253</v>
      </c>
      <c r="B48" s="240">
        <v>1346409</v>
      </c>
      <c r="C48" s="13">
        <v>1346409</v>
      </c>
      <c r="D48" s="198"/>
    </row>
    <row r="49" spans="1:5" x14ac:dyDescent="0.2">
      <c r="A49" s="71" t="s">
        <v>255</v>
      </c>
      <c r="B49" s="29">
        <f>SUM(B6:B48)-B27-B9</f>
        <v>107427008.20000008</v>
      </c>
      <c r="C49" s="29">
        <f>SUM(C6:C48)-C27-C9</f>
        <v>421806408.81000024</v>
      </c>
      <c r="D49" s="198"/>
    </row>
    <row r="50" spans="1:5" x14ac:dyDescent="0.2">
      <c r="D50" s="198"/>
    </row>
    <row r="51" spans="1:5" x14ac:dyDescent="0.2">
      <c r="C51" s="54"/>
      <c r="D51" s="198"/>
    </row>
    <row r="60" spans="1:5" x14ac:dyDescent="0.2">
      <c r="E60">
        <v>5</v>
      </c>
    </row>
  </sheetData>
  <mergeCells count="1">
    <mergeCell ref="B4:C4"/>
  </mergeCells>
  <phoneticPr fontId="4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G60" sqref="G60:G99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95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354</v>
      </c>
      <c r="B3" s="19"/>
      <c r="C3" s="19"/>
      <c r="D3" s="19"/>
      <c r="E3" s="19"/>
      <c r="F3" s="6"/>
      <c r="G3" s="3" t="s">
        <v>137</v>
      </c>
    </row>
    <row r="4" spans="1:9" ht="12.75" customHeight="1" x14ac:dyDescent="0.2">
      <c r="A4" s="72"/>
      <c r="B4" s="269" t="s">
        <v>4</v>
      </c>
      <c r="C4" s="269" t="s">
        <v>343</v>
      </c>
      <c r="D4" s="269" t="s">
        <v>5</v>
      </c>
      <c r="E4" s="269" t="s">
        <v>311</v>
      </c>
      <c r="F4" s="269" t="s">
        <v>170</v>
      </c>
      <c r="G4" s="269" t="s">
        <v>171</v>
      </c>
    </row>
    <row r="5" spans="1:9" x14ac:dyDescent="0.2">
      <c r="A5" s="73"/>
      <c r="B5" s="270"/>
      <c r="C5" s="271"/>
      <c r="D5" s="270"/>
      <c r="E5" s="271"/>
      <c r="F5" s="270"/>
      <c r="G5" s="270"/>
    </row>
    <row r="6" spans="1:9" x14ac:dyDescent="0.2">
      <c r="A6" s="33" t="s">
        <v>6</v>
      </c>
      <c r="B6" s="219">
        <v>187283</v>
      </c>
      <c r="C6" s="219">
        <v>140921</v>
      </c>
      <c r="D6" s="219">
        <v>685170</v>
      </c>
      <c r="E6" s="219">
        <v>142818</v>
      </c>
      <c r="F6" s="219">
        <v>169488</v>
      </c>
      <c r="G6" s="219">
        <v>59004</v>
      </c>
      <c r="I6" s="6"/>
    </row>
    <row r="7" spans="1:9" x14ac:dyDescent="0.2">
      <c r="A7" s="37" t="s">
        <v>7</v>
      </c>
      <c r="B7" s="221">
        <v>4810</v>
      </c>
      <c r="C7" s="221">
        <v>2246</v>
      </c>
      <c r="D7" s="221">
        <v>81501</v>
      </c>
      <c r="E7" s="229">
        <v>17512</v>
      </c>
      <c r="F7" s="221">
        <v>11573</v>
      </c>
      <c r="G7" s="221">
        <v>2687</v>
      </c>
    </row>
    <row r="8" spans="1:9" x14ac:dyDescent="0.2">
      <c r="A8" s="28" t="s">
        <v>8</v>
      </c>
      <c r="B8" s="223">
        <v>269</v>
      </c>
      <c r="C8" s="223">
        <v>149</v>
      </c>
      <c r="D8" s="223">
        <v>4565</v>
      </c>
      <c r="E8" s="223">
        <v>961</v>
      </c>
      <c r="F8" s="223">
        <v>644</v>
      </c>
      <c r="G8" s="223">
        <v>134</v>
      </c>
    </row>
    <row r="9" spans="1:9" x14ac:dyDescent="0.2">
      <c r="A9" s="28" t="s">
        <v>9</v>
      </c>
      <c r="B9" s="223">
        <v>877</v>
      </c>
      <c r="C9" s="223">
        <v>121</v>
      </c>
      <c r="D9" s="223">
        <v>14757</v>
      </c>
      <c r="E9" s="223">
        <v>3194</v>
      </c>
      <c r="F9" s="223">
        <v>1938</v>
      </c>
      <c r="G9" s="223">
        <v>444</v>
      </c>
    </row>
    <row r="10" spans="1:9" x14ac:dyDescent="0.2">
      <c r="A10" s="28" t="s">
        <v>10</v>
      </c>
      <c r="B10" s="223">
        <v>337</v>
      </c>
      <c r="C10" s="223">
        <v>177</v>
      </c>
      <c r="D10" s="223">
        <v>7923</v>
      </c>
      <c r="E10" s="223">
        <v>1749</v>
      </c>
      <c r="F10" s="223">
        <v>1043</v>
      </c>
      <c r="G10" s="223">
        <v>222</v>
      </c>
    </row>
    <row r="11" spans="1:9" x14ac:dyDescent="0.2">
      <c r="A11" s="28" t="s">
        <v>11</v>
      </c>
      <c r="B11" s="223">
        <v>438</v>
      </c>
      <c r="C11" s="223">
        <v>289</v>
      </c>
      <c r="D11" s="223">
        <v>13242</v>
      </c>
      <c r="E11" s="223">
        <v>2465</v>
      </c>
      <c r="F11" s="223">
        <v>1126</v>
      </c>
      <c r="G11" s="223">
        <v>256</v>
      </c>
    </row>
    <row r="12" spans="1:9" x14ac:dyDescent="0.2">
      <c r="A12" s="28" t="s">
        <v>12</v>
      </c>
      <c r="B12" s="223">
        <v>732</v>
      </c>
      <c r="C12" s="223">
        <v>343</v>
      </c>
      <c r="D12" s="223">
        <v>13573</v>
      </c>
      <c r="E12" s="223">
        <v>3241</v>
      </c>
      <c r="F12" s="223">
        <v>1351</v>
      </c>
      <c r="G12" s="223">
        <v>373</v>
      </c>
    </row>
    <row r="13" spans="1:9" x14ac:dyDescent="0.2">
      <c r="A13" s="28" t="s">
        <v>13</v>
      </c>
      <c r="B13" s="223">
        <v>1041</v>
      </c>
      <c r="C13" s="223">
        <v>562</v>
      </c>
      <c r="D13" s="223">
        <v>9330</v>
      </c>
      <c r="E13" s="223">
        <v>1948</v>
      </c>
      <c r="F13" s="223">
        <v>1745</v>
      </c>
      <c r="G13" s="223">
        <v>317</v>
      </c>
    </row>
    <row r="14" spans="1:9" x14ac:dyDescent="0.2">
      <c r="A14" s="28" t="s">
        <v>14</v>
      </c>
      <c r="B14" s="223">
        <v>567</v>
      </c>
      <c r="C14" s="223">
        <v>353</v>
      </c>
      <c r="D14" s="223">
        <v>8331</v>
      </c>
      <c r="E14" s="223">
        <v>1660</v>
      </c>
      <c r="F14" s="223">
        <v>2117</v>
      </c>
      <c r="G14" s="223">
        <v>439</v>
      </c>
    </row>
    <row r="15" spans="1:9" x14ac:dyDescent="0.2">
      <c r="A15" s="28" t="s">
        <v>15</v>
      </c>
      <c r="B15" s="223">
        <v>549</v>
      </c>
      <c r="C15" s="223">
        <v>252</v>
      </c>
      <c r="D15" s="229">
        <v>9784</v>
      </c>
      <c r="E15" s="223">
        <v>2294</v>
      </c>
      <c r="F15" s="223">
        <v>1609</v>
      </c>
      <c r="G15" s="223">
        <v>502</v>
      </c>
    </row>
    <row r="16" spans="1:9" x14ac:dyDescent="0.2">
      <c r="A16" s="42" t="s">
        <v>16</v>
      </c>
      <c r="B16" s="221">
        <v>12752</v>
      </c>
      <c r="C16" s="221">
        <v>6666</v>
      </c>
      <c r="D16" s="221">
        <v>71167</v>
      </c>
      <c r="E16" s="221">
        <v>13475</v>
      </c>
      <c r="F16" s="221">
        <v>15752</v>
      </c>
      <c r="G16" s="221">
        <v>5312</v>
      </c>
    </row>
    <row r="17" spans="1:7" x14ac:dyDescent="0.2">
      <c r="A17" s="28" t="s">
        <v>17</v>
      </c>
      <c r="B17" s="223">
        <v>3225</v>
      </c>
      <c r="C17" s="223">
        <v>1612</v>
      </c>
      <c r="D17" s="223">
        <v>15550</v>
      </c>
      <c r="E17" s="223">
        <v>2904</v>
      </c>
      <c r="F17" s="223">
        <v>3544</v>
      </c>
      <c r="G17" s="223">
        <v>1445</v>
      </c>
    </row>
    <row r="18" spans="1:7" x14ac:dyDescent="0.2">
      <c r="A18" s="28" t="s">
        <v>18</v>
      </c>
      <c r="B18" s="223">
        <v>2416</v>
      </c>
      <c r="C18" s="223">
        <v>697</v>
      </c>
      <c r="D18" s="223">
        <v>12070</v>
      </c>
      <c r="E18" s="223">
        <v>2239</v>
      </c>
      <c r="F18" s="223">
        <v>2441</v>
      </c>
      <c r="G18" s="223">
        <v>975</v>
      </c>
    </row>
    <row r="19" spans="1:7" x14ac:dyDescent="0.2">
      <c r="A19" s="28" t="s">
        <v>19</v>
      </c>
      <c r="B19" s="223">
        <v>1211</v>
      </c>
      <c r="C19" s="223">
        <v>878</v>
      </c>
      <c r="D19" s="223">
        <v>5844</v>
      </c>
      <c r="E19" s="223">
        <v>1085</v>
      </c>
      <c r="F19" s="223">
        <v>1074</v>
      </c>
      <c r="G19" s="223">
        <v>478</v>
      </c>
    </row>
    <row r="20" spans="1:7" x14ac:dyDescent="0.2">
      <c r="A20" s="28" t="s">
        <v>20</v>
      </c>
      <c r="B20" s="223">
        <v>1346</v>
      </c>
      <c r="C20" s="223">
        <v>911</v>
      </c>
      <c r="D20" s="223">
        <v>7519</v>
      </c>
      <c r="E20" s="223">
        <v>1403</v>
      </c>
      <c r="F20" s="223">
        <v>2632</v>
      </c>
      <c r="G20" s="223">
        <v>666</v>
      </c>
    </row>
    <row r="21" spans="1:7" x14ac:dyDescent="0.2">
      <c r="A21" s="28" t="s">
        <v>21</v>
      </c>
      <c r="B21" s="223">
        <v>1590</v>
      </c>
      <c r="C21" s="223">
        <v>917</v>
      </c>
      <c r="D21" s="223">
        <v>7674</v>
      </c>
      <c r="E21" s="223">
        <v>1485</v>
      </c>
      <c r="F21" s="223">
        <v>1324</v>
      </c>
      <c r="G21" s="223">
        <v>360</v>
      </c>
    </row>
    <row r="22" spans="1:7" x14ac:dyDescent="0.2">
      <c r="A22" s="28" t="s">
        <v>22</v>
      </c>
      <c r="B22" s="223">
        <v>1343</v>
      </c>
      <c r="C22" s="223">
        <v>854</v>
      </c>
      <c r="D22" s="223">
        <v>6061</v>
      </c>
      <c r="E22" s="223">
        <v>1148</v>
      </c>
      <c r="F22" s="223">
        <v>1057</v>
      </c>
      <c r="G22" s="223">
        <v>236</v>
      </c>
    </row>
    <row r="23" spans="1:7" x14ac:dyDescent="0.2">
      <c r="A23" s="28" t="s">
        <v>23</v>
      </c>
      <c r="B23" s="223">
        <v>1621</v>
      </c>
      <c r="C23" s="223">
        <v>797</v>
      </c>
      <c r="D23" s="229">
        <v>16449</v>
      </c>
      <c r="E23" s="223">
        <v>3211</v>
      </c>
      <c r="F23" s="223">
        <v>3680</v>
      </c>
      <c r="G23" s="223">
        <v>1152</v>
      </c>
    </row>
    <row r="24" spans="1:7" x14ac:dyDescent="0.2">
      <c r="A24" s="42" t="s">
        <v>24</v>
      </c>
      <c r="B24" s="221">
        <v>12532</v>
      </c>
      <c r="C24" s="221">
        <v>9111</v>
      </c>
      <c r="D24" s="221">
        <v>73210</v>
      </c>
      <c r="E24" s="221">
        <v>14606</v>
      </c>
      <c r="F24" s="221">
        <v>17616</v>
      </c>
      <c r="G24" s="221">
        <v>4711</v>
      </c>
    </row>
    <row r="25" spans="1:7" x14ac:dyDescent="0.2">
      <c r="A25" s="28" t="s">
        <v>25</v>
      </c>
      <c r="B25" s="223">
        <v>864</v>
      </c>
      <c r="C25" s="223">
        <v>627</v>
      </c>
      <c r="D25" s="223">
        <v>4694</v>
      </c>
      <c r="E25" s="223">
        <v>886</v>
      </c>
      <c r="F25" s="223">
        <v>1380</v>
      </c>
      <c r="G25" s="223">
        <v>398</v>
      </c>
    </row>
    <row r="26" spans="1:7" x14ac:dyDescent="0.2">
      <c r="A26" s="28" t="s">
        <v>26</v>
      </c>
      <c r="B26" s="223">
        <v>1569</v>
      </c>
      <c r="C26" s="223">
        <v>961</v>
      </c>
      <c r="D26" s="223">
        <v>7539</v>
      </c>
      <c r="E26" s="223">
        <v>1381</v>
      </c>
      <c r="F26" s="223">
        <v>1416</v>
      </c>
      <c r="G26" s="223">
        <v>325</v>
      </c>
    </row>
    <row r="27" spans="1:7" x14ac:dyDescent="0.2">
      <c r="A27" s="28" t="s">
        <v>27</v>
      </c>
      <c r="B27" s="223">
        <v>528</v>
      </c>
      <c r="C27" s="223">
        <v>341</v>
      </c>
      <c r="D27" s="223">
        <v>3196</v>
      </c>
      <c r="E27" s="223">
        <v>590</v>
      </c>
      <c r="F27" s="223">
        <v>719</v>
      </c>
      <c r="G27" s="223">
        <v>145</v>
      </c>
    </row>
    <row r="28" spans="1:7" x14ac:dyDescent="0.2">
      <c r="A28" s="28" t="s">
        <v>28</v>
      </c>
      <c r="B28" s="223">
        <v>953</v>
      </c>
      <c r="C28" s="223">
        <v>649</v>
      </c>
      <c r="D28" s="223">
        <v>7594</v>
      </c>
      <c r="E28" s="223">
        <v>1436</v>
      </c>
      <c r="F28" s="223">
        <v>1678</v>
      </c>
      <c r="G28" s="223">
        <v>414</v>
      </c>
    </row>
    <row r="29" spans="1:7" x14ac:dyDescent="0.2">
      <c r="A29" s="28" t="s">
        <v>29</v>
      </c>
      <c r="B29" s="223">
        <v>1415</v>
      </c>
      <c r="C29" s="223">
        <v>806</v>
      </c>
      <c r="D29" s="223">
        <v>5416</v>
      </c>
      <c r="E29" s="223">
        <v>1136</v>
      </c>
      <c r="F29" s="223">
        <v>1632</v>
      </c>
      <c r="G29" s="223">
        <v>600</v>
      </c>
    </row>
    <row r="30" spans="1:7" x14ac:dyDescent="0.2">
      <c r="A30" s="28" t="s">
        <v>30</v>
      </c>
      <c r="B30" s="223">
        <v>1631</v>
      </c>
      <c r="C30" s="223">
        <v>1384</v>
      </c>
      <c r="D30" s="223">
        <v>8343</v>
      </c>
      <c r="E30" s="223">
        <v>1608</v>
      </c>
      <c r="F30" s="223">
        <v>2900</v>
      </c>
      <c r="G30" s="223">
        <v>567</v>
      </c>
    </row>
    <row r="31" spans="1:7" x14ac:dyDescent="0.2">
      <c r="A31" s="28" t="s">
        <v>31</v>
      </c>
      <c r="B31" s="223">
        <v>3206</v>
      </c>
      <c r="C31" s="223">
        <v>2574</v>
      </c>
      <c r="D31" s="223">
        <v>16558</v>
      </c>
      <c r="E31" s="223">
        <v>3842</v>
      </c>
      <c r="F31" s="223">
        <v>4296</v>
      </c>
      <c r="G31" s="223">
        <v>1045</v>
      </c>
    </row>
    <row r="32" spans="1:7" x14ac:dyDescent="0.2">
      <c r="A32" s="28" t="s">
        <v>32</v>
      </c>
      <c r="B32" s="223">
        <v>649</v>
      </c>
      <c r="C32" s="223">
        <v>497</v>
      </c>
      <c r="D32" s="223">
        <v>5818</v>
      </c>
      <c r="E32" s="223">
        <v>1055</v>
      </c>
      <c r="F32" s="223">
        <v>1424</v>
      </c>
      <c r="G32" s="223">
        <v>480</v>
      </c>
    </row>
    <row r="33" spans="1:7" x14ac:dyDescent="0.2">
      <c r="A33" s="37" t="s">
        <v>33</v>
      </c>
      <c r="B33" s="223">
        <v>1717</v>
      </c>
      <c r="C33" s="223">
        <v>1272</v>
      </c>
      <c r="D33" s="229">
        <v>14054</v>
      </c>
      <c r="E33" s="223">
        <v>2672</v>
      </c>
      <c r="F33" s="223">
        <v>2171</v>
      </c>
      <c r="G33" s="223">
        <v>737</v>
      </c>
    </row>
    <row r="34" spans="1:7" x14ac:dyDescent="0.2">
      <c r="A34" s="42" t="s">
        <v>34</v>
      </c>
      <c r="B34" s="221">
        <v>25854</v>
      </c>
      <c r="C34" s="221">
        <v>16684</v>
      </c>
      <c r="D34" s="221">
        <v>85873</v>
      </c>
      <c r="E34" s="221">
        <v>17061</v>
      </c>
      <c r="F34" s="221">
        <v>22403</v>
      </c>
      <c r="G34" s="221">
        <v>9821</v>
      </c>
    </row>
    <row r="35" spans="1:7" x14ac:dyDescent="0.2">
      <c r="A35" s="25" t="s">
        <v>35</v>
      </c>
      <c r="B35" s="227">
        <v>4629</v>
      </c>
      <c r="C35" s="223">
        <v>3077</v>
      </c>
      <c r="D35" s="223">
        <v>12334</v>
      </c>
      <c r="E35" s="227">
        <v>2256</v>
      </c>
      <c r="F35" s="227">
        <v>3609</v>
      </c>
      <c r="G35" s="227">
        <v>1894</v>
      </c>
    </row>
    <row r="36" spans="1:7" x14ac:dyDescent="0.2">
      <c r="A36" s="28" t="s">
        <v>36</v>
      </c>
      <c r="B36" s="223">
        <v>5902</v>
      </c>
      <c r="C36" s="223">
        <v>4294</v>
      </c>
      <c r="D36" s="223">
        <v>14114</v>
      </c>
      <c r="E36" s="223">
        <v>2625</v>
      </c>
      <c r="F36" s="223">
        <v>5716</v>
      </c>
      <c r="G36" s="223">
        <v>2355</v>
      </c>
    </row>
    <row r="37" spans="1:7" x14ac:dyDescent="0.2">
      <c r="A37" s="28" t="s">
        <v>37</v>
      </c>
      <c r="B37" s="223">
        <v>4012</v>
      </c>
      <c r="C37" s="223">
        <v>2254</v>
      </c>
      <c r="D37" s="223">
        <v>21430</v>
      </c>
      <c r="E37" s="223">
        <v>4309</v>
      </c>
      <c r="F37" s="223">
        <v>3332</v>
      </c>
      <c r="G37" s="223">
        <v>1788</v>
      </c>
    </row>
    <row r="38" spans="1:7" x14ac:dyDescent="0.2">
      <c r="A38" s="28" t="s">
        <v>38</v>
      </c>
      <c r="B38" s="223">
        <v>6246</v>
      </c>
      <c r="C38" s="223">
        <v>4016</v>
      </c>
      <c r="D38" s="223">
        <v>16917</v>
      </c>
      <c r="E38" s="223">
        <v>3270</v>
      </c>
      <c r="F38" s="223">
        <v>3853</v>
      </c>
      <c r="G38" s="223">
        <v>1393</v>
      </c>
    </row>
    <row r="39" spans="1:7" x14ac:dyDescent="0.2">
      <c r="A39" s="28" t="s">
        <v>39</v>
      </c>
      <c r="B39" s="223">
        <v>2089</v>
      </c>
      <c r="C39" s="223">
        <v>932</v>
      </c>
      <c r="D39" s="223">
        <v>6851</v>
      </c>
      <c r="E39" s="223">
        <v>1356</v>
      </c>
      <c r="F39" s="223">
        <v>1042</v>
      </c>
      <c r="G39" s="223">
        <v>377</v>
      </c>
    </row>
    <row r="40" spans="1:7" x14ac:dyDescent="0.2">
      <c r="A40" s="28" t="s">
        <v>40</v>
      </c>
      <c r="B40" s="223">
        <v>1809</v>
      </c>
      <c r="C40" s="223">
        <v>1349</v>
      </c>
      <c r="D40" s="223">
        <v>9098</v>
      </c>
      <c r="E40" s="223">
        <v>2043</v>
      </c>
      <c r="F40" s="223">
        <v>3200</v>
      </c>
      <c r="G40" s="223">
        <v>1292</v>
      </c>
    </row>
    <row r="41" spans="1:7" x14ac:dyDescent="0.2">
      <c r="A41" s="37" t="s">
        <v>41</v>
      </c>
      <c r="B41" s="229">
        <v>1167</v>
      </c>
      <c r="C41" s="229">
        <v>762</v>
      </c>
      <c r="D41" s="229">
        <v>5130</v>
      </c>
      <c r="E41" s="229">
        <v>1202</v>
      </c>
      <c r="F41" s="229">
        <v>1651</v>
      </c>
      <c r="G41" s="229">
        <v>722</v>
      </c>
    </row>
    <row r="42" spans="1:7" x14ac:dyDescent="0.2">
      <c r="A42" s="42" t="s">
        <v>42</v>
      </c>
      <c r="B42" s="221">
        <v>16998</v>
      </c>
      <c r="C42" s="221">
        <v>12924</v>
      </c>
      <c r="D42" s="221">
        <v>92030</v>
      </c>
      <c r="E42" s="221">
        <v>18814</v>
      </c>
      <c r="F42" s="221">
        <v>27282</v>
      </c>
      <c r="G42" s="221">
        <v>10485</v>
      </c>
    </row>
    <row r="43" spans="1:7" x14ac:dyDescent="0.2">
      <c r="A43" s="28" t="s">
        <v>43</v>
      </c>
      <c r="B43" s="223">
        <v>982</v>
      </c>
      <c r="C43" s="223">
        <v>809</v>
      </c>
      <c r="D43" s="223">
        <v>4201</v>
      </c>
      <c r="E43" s="223">
        <v>764</v>
      </c>
      <c r="F43" s="223">
        <v>1287</v>
      </c>
      <c r="G43" s="223">
        <v>524</v>
      </c>
    </row>
    <row r="44" spans="1:7" x14ac:dyDescent="0.2">
      <c r="A44" s="28" t="s">
        <v>44</v>
      </c>
      <c r="B44" s="223">
        <v>2298</v>
      </c>
      <c r="C44" s="223">
        <v>1696</v>
      </c>
      <c r="D44" s="223">
        <v>11909</v>
      </c>
      <c r="E44" s="223">
        <v>2283</v>
      </c>
      <c r="F44" s="223">
        <v>4725</v>
      </c>
      <c r="G44" s="223">
        <v>2347</v>
      </c>
    </row>
    <row r="45" spans="1:7" x14ac:dyDescent="0.2">
      <c r="A45" s="28" t="s">
        <v>45</v>
      </c>
      <c r="B45" s="223">
        <v>1075</v>
      </c>
      <c r="C45" s="223">
        <v>894</v>
      </c>
      <c r="D45" s="223">
        <v>5299</v>
      </c>
      <c r="E45" s="223">
        <v>1241</v>
      </c>
      <c r="F45" s="223">
        <v>1106</v>
      </c>
      <c r="G45" s="223">
        <v>426</v>
      </c>
    </row>
    <row r="46" spans="1:7" x14ac:dyDescent="0.2">
      <c r="A46" s="28" t="s">
        <v>46</v>
      </c>
      <c r="B46" s="223">
        <v>1037</v>
      </c>
      <c r="C46" s="223">
        <v>861</v>
      </c>
      <c r="D46" s="223">
        <v>4563</v>
      </c>
      <c r="E46" s="223">
        <v>857</v>
      </c>
      <c r="F46" s="223">
        <v>1023</v>
      </c>
      <c r="G46" s="223">
        <v>461</v>
      </c>
    </row>
    <row r="47" spans="1:7" x14ac:dyDescent="0.2">
      <c r="A47" s="28" t="s">
        <v>47</v>
      </c>
      <c r="B47" s="223">
        <v>2005</v>
      </c>
      <c r="C47" s="223">
        <v>1642</v>
      </c>
      <c r="D47" s="223">
        <v>9154</v>
      </c>
      <c r="E47" s="223">
        <v>1824</v>
      </c>
      <c r="F47" s="223">
        <v>3190</v>
      </c>
      <c r="G47" s="223">
        <v>1250</v>
      </c>
    </row>
    <row r="48" spans="1:7" x14ac:dyDescent="0.2">
      <c r="A48" s="28" t="s">
        <v>48</v>
      </c>
      <c r="B48" s="223">
        <v>2236</v>
      </c>
      <c r="C48" s="223">
        <v>1591</v>
      </c>
      <c r="D48" s="223">
        <v>12276</v>
      </c>
      <c r="E48" s="223">
        <v>2370</v>
      </c>
      <c r="F48" s="223">
        <v>4525</v>
      </c>
      <c r="G48" s="223">
        <v>1197</v>
      </c>
    </row>
    <row r="49" spans="1:8" x14ac:dyDescent="0.2">
      <c r="A49" s="28" t="s">
        <v>49</v>
      </c>
      <c r="B49" s="223">
        <v>1216</v>
      </c>
      <c r="C49" s="223">
        <v>1022</v>
      </c>
      <c r="D49" s="223">
        <v>8899</v>
      </c>
      <c r="E49" s="223">
        <v>2414</v>
      </c>
      <c r="F49" s="223">
        <v>1703</v>
      </c>
      <c r="G49" s="223">
        <v>860</v>
      </c>
    </row>
    <row r="50" spans="1:8" x14ac:dyDescent="0.2">
      <c r="A50" s="28" t="s">
        <v>50</v>
      </c>
      <c r="B50" s="223">
        <v>1940</v>
      </c>
      <c r="C50" s="223">
        <v>1326</v>
      </c>
      <c r="D50" s="223">
        <v>7661</v>
      </c>
      <c r="E50" s="223">
        <v>1749</v>
      </c>
      <c r="F50" s="223">
        <v>3090</v>
      </c>
      <c r="G50" s="223">
        <v>971</v>
      </c>
    </row>
    <row r="51" spans="1:8" x14ac:dyDescent="0.2">
      <c r="A51" s="28" t="s">
        <v>51</v>
      </c>
      <c r="B51" s="223">
        <v>593</v>
      </c>
      <c r="C51" s="223">
        <v>466</v>
      </c>
      <c r="D51" s="223">
        <v>2015</v>
      </c>
      <c r="E51" s="223">
        <v>354</v>
      </c>
      <c r="F51" s="223">
        <v>727</v>
      </c>
      <c r="G51" s="223">
        <v>192</v>
      </c>
    </row>
    <row r="52" spans="1:8" x14ac:dyDescent="0.2">
      <c r="A52" s="28" t="s">
        <v>52</v>
      </c>
      <c r="B52" s="223">
        <v>654</v>
      </c>
      <c r="C52" s="223">
        <v>575</v>
      </c>
      <c r="D52" s="223">
        <v>4889</v>
      </c>
      <c r="E52" s="223">
        <v>1096</v>
      </c>
      <c r="F52" s="223">
        <v>1281</v>
      </c>
      <c r="G52" s="223">
        <v>573</v>
      </c>
    </row>
    <row r="53" spans="1:8" x14ac:dyDescent="0.2">
      <c r="A53" s="37" t="s">
        <v>53</v>
      </c>
      <c r="B53" s="229">
        <v>2962</v>
      </c>
      <c r="C53" s="229">
        <v>2042</v>
      </c>
      <c r="D53" s="229">
        <v>21165</v>
      </c>
      <c r="E53" s="229">
        <v>3862</v>
      </c>
      <c r="F53" s="229">
        <v>4625</v>
      </c>
      <c r="G53" s="229">
        <v>1684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179</v>
      </c>
    </row>
    <row r="58" spans="1:8" s="6" customFormat="1" ht="12.75" customHeight="1" x14ac:dyDescent="0.2">
      <c r="A58" s="72"/>
      <c r="B58" s="269" t="s">
        <v>4</v>
      </c>
      <c r="C58" s="269" t="s">
        <v>343</v>
      </c>
      <c r="D58" s="269" t="s">
        <v>5</v>
      </c>
      <c r="E58" s="269" t="s">
        <v>311</v>
      </c>
      <c r="F58" s="269" t="s">
        <v>170</v>
      </c>
      <c r="G58" s="269" t="s">
        <v>171</v>
      </c>
    </row>
    <row r="59" spans="1:8" s="6" customFormat="1" ht="12.75" customHeight="1" x14ac:dyDescent="0.2">
      <c r="A59" s="73"/>
      <c r="B59" s="270"/>
      <c r="C59" s="271"/>
      <c r="D59" s="270"/>
      <c r="E59" s="271"/>
      <c r="F59" s="270"/>
      <c r="G59" s="270"/>
    </row>
    <row r="60" spans="1:8" ht="12.75" customHeight="1" x14ac:dyDescent="0.2">
      <c r="A60" s="42" t="s">
        <v>54</v>
      </c>
      <c r="B60" s="229">
        <v>36612</v>
      </c>
      <c r="C60" s="229">
        <v>29313</v>
      </c>
      <c r="D60" s="229">
        <v>79641</v>
      </c>
      <c r="E60" s="229">
        <v>16085</v>
      </c>
      <c r="F60" s="229">
        <v>19606</v>
      </c>
      <c r="G60" s="229">
        <v>6371</v>
      </c>
    </row>
    <row r="61" spans="1:8" x14ac:dyDescent="0.2">
      <c r="A61" s="28" t="s">
        <v>55</v>
      </c>
      <c r="B61" s="223">
        <v>2308</v>
      </c>
      <c r="C61" s="223">
        <v>1803</v>
      </c>
      <c r="D61" s="223">
        <v>13966</v>
      </c>
      <c r="E61" s="223">
        <v>2380</v>
      </c>
      <c r="F61" s="223">
        <v>1720</v>
      </c>
      <c r="G61" s="223">
        <v>445</v>
      </c>
    </row>
    <row r="62" spans="1:8" ht="14.25" x14ac:dyDescent="0.2">
      <c r="A62" s="28" t="s">
        <v>56</v>
      </c>
      <c r="B62" s="223">
        <v>856</v>
      </c>
      <c r="C62" s="223">
        <v>64</v>
      </c>
      <c r="D62" s="223">
        <v>2082</v>
      </c>
      <c r="E62" s="223">
        <v>403</v>
      </c>
      <c r="F62" s="223">
        <v>393</v>
      </c>
      <c r="G62" s="223">
        <v>110</v>
      </c>
      <c r="H62" s="3"/>
    </row>
    <row r="63" spans="1:8" s="3" customFormat="1" ht="15" customHeight="1" x14ac:dyDescent="0.2">
      <c r="A63" s="28" t="s">
        <v>57</v>
      </c>
      <c r="B63" s="223">
        <v>3048</v>
      </c>
      <c r="C63" s="223">
        <v>2653</v>
      </c>
      <c r="D63" s="223">
        <v>7567</v>
      </c>
      <c r="E63" s="223">
        <v>1499</v>
      </c>
      <c r="F63" s="223">
        <v>1077</v>
      </c>
      <c r="G63" s="223">
        <v>338</v>
      </c>
    </row>
    <row r="64" spans="1:8" s="3" customFormat="1" ht="15" customHeight="1" x14ac:dyDescent="0.2">
      <c r="A64" s="28" t="s">
        <v>58</v>
      </c>
      <c r="B64" s="223">
        <v>1407</v>
      </c>
      <c r="C64" s="223">
        <v>1144</v>
      </c>
      <c r="D64" s="223">
        <v>3942</v>
      </c>
      <c r="E64" s="223">
        <v>730</v>
      </c>
      <c r="F64" s="223">
        <v>585</v>
      </c>
      <c r="G64" s="223">
        <v>251</v>
      </c>
      <c r="H64" s="6"/>
    </row>
    <row r="65" spans="1:7" ht="15" customHeight="1" x14ac:dyDescent="0.2">
      <c r="A65" s="28" t="s">
        <v>59</v>
      </c>
      <c r="B65" s="223">
        <v>1405</v>
      </c>
      <c r="C65" s="223">
        <v>1169</v>
      </c>
      <c r="D65" s="223">
        <v>2768</v>
      </c>
      <c r="E65" s="223">
        <v>536</v>
      </c>
      <c r="F65" s="223">
        <v>730</v>
      </c>
      <c r="G65" s="223">
        <v>232</v>
      </c>
    </row>
    <row r="66" spans="1:7" ht="12.75" customHeight="1" x14ac:dyDescent="0.2">
      <c r="A66" s="28" t="s">
        <v>60</v>
      </c>
      <c r="B66" s="223">
        <v>5189</v>
      </c>
      <c r="C66" s="223">
        <v>3606</v>
      </c>
      <c r="D66" s="223">
        <v>8717</v>
      </c>
      <c r="E66" s="223">
        <v>1865</v>
      </c>
      <c r="F66" s="223">
        <v>4229</v>
      </c>
      <c r="G66" s="223">
        <v>1458</v>
      </c>
    </row>
    <row r="67" spans="1:7" x14ac:dyDescent="0.2">
      <c r="A67" s="28" t="s">
        <v>61</v>
      </c>
      <c r="B67" s="223">
        <v>1768</v>
      </c>
      <c r="C67" s="223">
        <v>1555</v>
      </c>
      <c r="D67" s="223">
        <v>2488</v>
      </c>
      <c r="E67" s="223">
        <v>491</v>
      </c>
      <c r="F67" s="223">
        <v>1391</v>
      </c>
      <c r="G67" s="223">
        <v>429</v>
      </c>
    </row>
    <row r="68" spans="1:7" x14ac:dyDescent="0.2">
      <c r="A68" s="28" t="s">
        <v>62</v>
      </c>
      <c r="B68" s="223">
        <v>4291</v>
      </c>
      <c r="C68" s="223">
        <v>3706</v>
      </c>
      <c r="D68" s="223">
        <v>4975</v>
      </c>
      <c r="E68" s="223">
        <v>1185</v>
      </c>
      <c r="F68" s="223">
        <v>1575</v>
      </c>
      <c r="G68" s="223">
        <v>287</v>
      </c>
    </row>
    <row r="69" spans="1:7" x14ac:dyDescent="0.2">
      <c r="A69" s="28" t="s">
        <v>63</v>
      </c>
      <c r="B69" s="223">
        <v>8151</v>
      </c>
      <c r="C69" s="223">
        <v>7402</v>
      </c>
      <c r="D69" s="223">
        <v>10379</v>
      </c>
      <c r="E69" s="223">
        <v>2631</v>
      </c>
      <c r="F69" s="223">
        <v>3345</v>
      </c>
      <c r="G69" s="223">
        <v>1156</v>
      </c>
    </row>
    <row r="70" spans="1:7" x14ac:dyDescent="0.2">
      <c r="A70" s="28" t="s">
        <v>64</v>
      </c>
      <c r="B70" s="223">
        <v>3037</v>
      </c>
      <c r="C70" s="223">
        <v>2195</v>
      </c>
      <c r="D70" s="223">
        <v>5215</v>
      </c>
      <c r="E70" s="223">
        <v>1203</v>
      </c>
      <c r="F70" s="223">
        <v>1422</v>
      </c>
      <c r="G70" s="223">
        <v>578</v>
      </c>
    </row>
    <row r="71" spans="1:7" x14ac:dyDescent="0.2">
      <c r="A71" s="28" t="s">
        <v>65</v>
      </c>
      <c r="B71" s="223">
        <v>2183</v>
      </c>
      <c r="C71" s="223">
        <v>1569</v>
      </c>
      <c r="D71" s="223">
        <v>8613</v>
      </c>
      <c r="E71" s="223">
        <v>1485</v>
      </c>
      <c r="F71" s="223">
        <v>1212</v>
      </c>
      <c r="G71" s="223">
        <v>376</v>
      </c>
    </row>
    <row r="72" spans="1:7" x14ac:dyDescent="0.2">
      <c r="A72" s="28" t="s">
        <v>66</v>
      </c>
      <c r="B72" s="223">
        <v>1284</v>
      </c>
      <c r="C72" s="223">
        <v>1042</v>
      </c>
      <c r="D72" s="223">
        <v>3176</v>
      </c>
      <c r="E72" s="223">
        <v>650</v>
      </c>
      <c r="F72" s="223">
        <v>842</v>
      </c>
      <c r="G72" s="223">
        <v>318</v>
      </c>
    </row>
    <row r="73" spans="1:7" x14ac:dyDescent="0.2">
      <c r="A73" s="28" t="s">
        <v>67</v>
      </c>
      <c r="B73" s="223">
        <v>1685</v>
      </c>
      <c r="C73" s="223">
        <v>1405</v>
      </c>
      <c r="D73" s="223">
        <v>5756</v>
      </c>
      <c r="E73" s="223">
        <v>1027</v>
      </c>
      <c r="F73" s="223">
        <v>1085</v>
      </c>
      <c r="G73" s="223">
        <v>393</v>
      </c>
    </row>
    <row r="74" spans="1:7" x14ac:dyDescent="0.2">
      <c r="A74" s="42" t="s">
        <v>68</v>
      </c>
      <c r="B74" s="221">
        <v>35517</v>
      </c>
      <c r="C74" s="221">
        <v>30615</v>
      </c>
      <c r="D74" s="221">
        <v>105222</v>
      </c>
      <c r="E74" s="221">
        <v>23401</v>
      </c>
      <c r="F74" s="221">
        <v>29974</v>
      </c>
      <c r="G74" s="221">
        <v>10079</v>
      </c>
    </row>
    <row r="75" spans="1:7" x14ac:dyDescent="0.2">
      <c r="A75" s="25" t="s">
        <v>69</v>
      </c>
      <c r="B75" s="227">
        <v>2994</v>
      </c>
      <c r="C75" s="227">
        <v>2678</v>
      </c>
      <c r="D75" s="227">
        <v>9801</v>
      </c>
      <c r="E75" s="227">
        <v>2036</v>
      </c>
      <c r="F75" s="227">
        <v>2954</v>
      </c>
      <c r="G75" s="227">
        <v>1251</v>
      </c>
    </row>
    <row r="76" spans="1:7" x14ac:dyDescent="0.2">
      <c r="A76" s="28" t="s">
        <v>70</v>
      </c>
      <c r="B76" s="223">
        <v>2545</v>
      </c>
      <c r="C76" s="223">
        <v>2203</v>
      </c>
      <c r="D76" s="223">
        <v>7840</v>
      </c>
      <c r="E76" s="223">
        <v>1443</v>
      </c>
      <c r="F76" s="223">
        <v>2800</v>
      </c>
      <c r="G76" s="223">
        <v>748</v>
      </c>
    </row>
    <row r="77" spans="1:7" x14ac:dyDescent="0.2">
      <c r="A77" s="28" t="s">
        <v>71</v>
      </c>
      <c r="B77" s="223">
        <v>4032</v>
      </c>
      <c r="C77" s="223">
        <v>3465</v>
      </c>
      <c r="D77" s="223">
        <v>9853</v>
      </c>
      <c r="E77" s="223">
        <v>2848</v>
      </c>
      <c r="F77" s="223">
        <v>1936</v>
      </c>
      <c r="G77" s="223">
        <v>540</v>
      </c>
    </row>
    <row r="78" spans="1:7" x14ac:dyDescent="0.2">
      <c r="A78" s="28" t="s">
        <v>72</v>
      </c>
      <c r="B78" s="223">
        <v>1890</v>
      </c>
      <c r="C78" s="223">
        <v>1659</v>
      </c>
      <c r="D78" s="223">
        <v>4345</v>
      </c>
      <c r="E78" s="223">
        <v>1012</v>
      </c>
      <c r="F78" s="223">
        <v>1502</v>
      </c>
      <c r="G78" s="223">
        <v>403</v>
      </c>
    </row>
    <row r="79" spans="1:7" x14ac:dyDescent="0.2">
      <c r="A79" s="28" t="s">
        <v>73</v>
      </c>
      <c r="B79" s="223">
        <v>857</v>
      </c>
      <c r="C79" s="223">
        <v>762</v>
      </c>
      <c r="D79" s="223">
        <v>1300</v>
      </c>
      <c r="E79" s="223">
        <v>240</v>
      </c>
      <c r="F79" s="223">
        <v>856</v>
      </c>
      <c r="G79" s="223">
        <v>159</v>
      </c>
    </row>
    <row r="80" spans="1:7" x14ac:dyDescent="0.2">
      <c r="A80" s="28" t="s">
        <v>74</v>
      </c>
      <c r="B80" s="223">
        <v>3323</v>
      </c>
      <c r="C80" s="223">
        <v>2815</v>
      </c>
      <c r="D80" s="223">
        <v>13331</v>
      </c>
      <c r="E80" s="223">
        <v>2804</v>
      </c>
      <c r="F80" s="223">
        <v>3455</v>
      </c>
      <c r="G80" s="223">
        <v>996</v>
      </c>
    </row>
    <row r="81" spans="1:7" x14ac:dyDescent="0.2">
      <c r="A81" s="28" t="s">
        <v>75</v>
      </c>
      <c r="B81" s="223">
        <v>5725</v>
      </c>
      <c r="C81" s="223">
        <v>5101</v>
      </c>
      <c r="D81" s="223">
        <v>21896</v>
      </c>
      <c r="E81" s="223">
        <v>4616</v>
      </c>
      <c r="F81" s="223">
        <v>5158</v>
      </c>
      <c r="G81" s="223">
        <v>1824</v>
      </c>
    </row>
    <row r="82" spans="1:7" x14ac:dyDescent="0.2">
      <c r="A82" s="28" t="s">
        <v>76</v>
      </c>
      <c r="B82" s="223">
        <v>2968</v>
      </c>
      <c r="C82" s="223">
        <v>2631</v>
      </c>
      <c r="D82" s="223">
        <v>7947</v>
      </c>
      <c r="E82" s="223">
        <v>2031</v>
      </c>
      <c r="F82" s="223">
        <v>1420</v>
      </c>
      <c r="G82" s="223">
        <v>767</v>
      </c>
    </row>
    <row r="83" spans="1:7" x14ac:dyDescent="0.2">
      <c r="A83" s="28" t="s">
        <v>77</v>
      </c>
      <c r="B83" s="223">
        <v>2251</v>
      </c>
      <c r="C83" s="223">
        <v>1776</v>
      </c>
      <c r="D83" s="223">
        <v>4622</v>
      </c>
      <c r="E83" s="223">
        <v>899</v>
      </c>
      <c r="F83" s="223">
        <v>2218</v>
      </c>
      <c r="G83" s="223">
        <v>519</v>
      </c>
    </row>
    <row r="84" spans="1:7" x14ac:dyDescent="0.2">
      <c r="A84" s="28" t="s">
        <v>78</v>
      </c>
      <c r="B84" s="223">
        <v>1557</v>
      </c>
      <c r="C84" s="223">
        <v>1237</v>
      </c>
      <c r="D84" s="223">
        <v>6927</v>
      </c>
      <c r="E84" s="223">
        <v>1601</v>
      </c>
      <c r="F84" s="223">
        <v>1621</v>
      </c>
      <c r="G84" s="223">
        <v>681</v>
      </c>
    </row>
    <row r="85" spans="1:7" x14ac:dyDescent="0.2">
      <c r="A85" s="28" t="s">
        <v>79</v>
      </c>
      <c r="B85" s="223">
        <v>1174</v>
      </c>
      <c r="C85" s="223">
        <v>965</v>
      </c>
      <c r="D85" s="223">
        <v>2605</v>
      </c>
      <c r="E85" s="223">
        <v>497</v>
      </c>
      <c r="F85" s="223">
        <v>1075</v>
      </c>
      <c r="G85" s="223">
        <v>279</v>
      </c>
    </row>
    <row r="86" spans="1:7" x14ac:dyDescent="0.2">
      <c r="A86" s="28" t="s">
        <v>80</v>
      </c>
      <c r="B86" s="223">
        <v>1734</v>
      </c>
      <c r="C86" s="223">
        <v>1477</v>
      </c>
      <c r="D86" s="223">
        <v>4137</v>
      </c>
      <c r="E86" s="223">
        <v>834</v>
      </c>
      <c r="F86" s="223">
        <v>1512</v>
      </c>
      <c r="G86" s="223">
        <v>441</v>
      </c>
    </row>
    <row r="87" spans="1:7" x14ac:dyDescent="0.2">
      <c r="A87" s="37" t="s">
        <v>81</v>
      </c>
      <c r="B87" s="229">
        <v>4467</v>
      </c>
      <c r="C87" s="229">
        <v>3846</v>
      </c>
      <c r="D87" s="229">
        <v>10619</v>
      </c>
      <c r="E87" s="229">
        <v>2540</v>
      </c>
      <c r="F87" s="229">
        <v>3467</v>
      </c>
      <c r="G87" s="229">
        <v>1471</v>
      </c>
    </row>
    <row r="88" spans="1:7" x14ac:dyDescent="0.2">
      <c r="A88" s="42" t="s">
        <v>82</v>
      </c>
      <c r="B88" s="221">
        <v>42208</v>
      </c>
      <c r="C88" s="221">
        <v>33362</v>
      </c>
      <c r="D88" s="221">
        <v>96534</v>
      </c>
      <c r="E88" s="221">
        <v>21864</v>
      </c>
      <c r="F88" s="221">
        <v>25282</v>
      </c>
      <c r="G88" s="221">
        <v>9538</v>
      </c>
    </row>
    <row r="89" spans="1:7" x14ac:dyDescent="0.2">
      <c r="A89" s="28" t="s">
        <v>83</v>
      </c>
      <c r="B89" s="223">
        <v>1743</v>
      </c>
      <c r="C89" s="223">
        <v>1544</v>
      </c>
      <c r="D89" s="223">
        <v>3945</v>
      </c>
      <c r="E89" s="223">
        <v>1085</v>
      </c>
      <c r="F89" s="223">
        <v>2124</v>
      </c>
      <c r="G89" s="223">
        <v>691</v>
      </c>
    </row>
    <row r="90" spans="1:7" x14ac:dyDescent="0.2">
      <c r="A90" s="28" t="s">
        <v>84</v>
      </c>
      <c r="B90" s="223">
        <v>1877</v>
      </c>
      <c r="C90" s="223">
        <v>1323</v>
      </c>
      <c r="D90" s="223">
        <v>8881</v>
      </c>
      <c r="E90" s="223">
        <v>1420</v>
      </c>
      <c r="F90" s="223">
        <v>1457</v>
      </c>
      <c r="G90" s="223">
        <v>450</v>
      </c>
    </row>
    <row r="91" spans="1:7" x14ac:dyDescent="0.2">
      <c r="A91" s="28" t="s">
        <v>85</v>
      </c>
      <c r="B91" s="223">
        <v>2607</v>
      </c>
      <c r="C91" s="223">
        <v>1870</v>
      </c>
      <c r="D91" s="223">
        <v>10077</v>
      </c>
      <c r="E91" s="223">
        <v>1959</v>
      </c>
      <c r="F91" s="223">
        <v>2043</v>
      </c>
      <c r="G91" s="223">
        <v>537</v>
      </c>
    </row>
    <row r="92" spans="1:7" x14ac:dyDescent="0.2">
      <c r="A92" s="28" t="s">
        <v>86</v>
      </c>
      <c r="B92" s="223">
        <v>945</v>
      </c>
      <c r="C92" s="223">
        <v>647</v>
      </c>
      <c r="D92" s="223">
        <v>3587</v>
      </c>
      <c r="E92" s="223">
        <v>793</v>
      </c>
      <c r="F92" s="223">
        <v>719</v>
      </c>
      <c r="G92" s="223">
        <v>206</v>
      </c>
    </row>
    <row r="93" spans="1:7" x14ac:dyDescent="0.2">
      <c r="A93" s="28" t="s">
        <v>87</v>
      </c>
      <c r="B93" s="223">
        <v>2008</v>
      </c>
      <c r="C93" s="223">
        <v>1248</v>
      </c>
      <c r="D93" s="223">
        <v>6820</v>
      </c>
      <c r="E93" s="223">
        <v>1297</v>
      </c>
      <c r="F93" s="223">
        <v>1353</v>
      </c>
      <c r="G93" s="223">
        <v>453</v>
      </c>
    </row>
    <row r="94" spans="1:7" x14ac:dyDescent="0.2">
      <c r="A94" s="28" t="s">
        <v>88</v>
      </c>
      <c r="B94" s="223">
        <v>6537</v>
      </c>
      <c r="C94" s="223">
        <v>5472</v>
      </c>
      <c r="D94" s="223">
        <v>15449</v>
      </c>
      <c r="E94" s="223">
        <v>3797</v>
      </c>
      <c r="F94" s="223">
        <v>4036</v>
      </c>
      <c r="G94" s="223">
        <v>1794</v>
      </c>
    </row>
    <row r="95" spans="1:7" x14ac:dyDescent="0.2">
      <c r="A95" s="28" t="s">
        <v>89</v>
      </c>
      <c r="B95" s="223">
        <v>6046</v>
      </c>
      <c r="C95" s="223">
        <v>5255</v>
      </c>
      <c r="D95" s="223">
        <v>12491</v>
      </c>
      <c r="E95" s="223">
        <v>3010</v>
      </c>
      <c r="F95" s="223">
        <v>3232</v>
      </c>
      <c r="G95" s="223">
        <v>1317</v>
      </c>
    </row>
    <row r="96" spans="1:7" x14ac:dyDescent="0.2">
      <c r="A96" s="28" t="s">
        <v>90</v>
      </c>
      <c r="B96" s="223">
        <v>6017</v>
      </c>
      <c r="C96" s="223">
        <v>4123</v>
      </c>
      <c r="D96" s="223">
        <v>7522</v>
      </c>
      <c r="E96" s="223">
        <v>1679</v>
      </c>
      <c r="F96" s="223">
        <v>2473</v>
      </c>
      <c r="G96" s="223">
        <v>1322</v>
      </c>
    </row>
    <row r="97" spans="1:8" x14ac:dyDescent="0.2">
      <c r="A97" s="28" t="s">
        <v>91</v>
      </c>
      <c r="B97" s="223">
        <v>1782</v>
      </c>
      <c r="C97" s="223">
        <v>1533</v>
      </c>
      <c r="D97" s="223">
        <v>2599</v>
      </c>
      <c r="E97" s="223">
        <v>565</v>
      </c>
      <c r="F97" s="223">
        <v>1025</v>
      </c>
      <c r="G97" s="223">
        <v>430</v>
      </c>
    </row>
    <row r="98" spans="1:8" x14ac:dyDescent="0.2">
      <c r="A98" s="28" t="s">
        <v>92</v>
      </c>
      <c r="B98" s="223">
        <v>4370</v>
      </c>
      <c r="C98" s="223">
        <v>3801</v>
      </c>
      <c r="D98" s="223">
        <v>12519</v>
      </c>
      <c r="E98" s="223">
        <v>3118</v>
      </c>
      <c r="F98" s="223">
        <v>3472</v>
      </c>
      <c r="G98" s="223">
        <v>769</v>
      </c>
    </row>
    <row r="99" spans="1:8" x14ac:dyDescent="0.2">
      <c r="A99" s="37" t="s">
        <v>93</v>
      </c>
      <c r="B99" s="229">
        <v>8276</v>
      </c>
      <c r="C99" s="229">
        <v>6546</v>
      </c>
      <c r="D99" s="229">
        <v>12646</v>
      </c>
      <c r="E99" s="229">
        <v>3141</v>
      </c>
      <c r="F99" s="229">
        <v>3349</v>
      </c>
      <c r="G99" s="229">
        <v>1569</v>
      </c>
    </row>
    <row r="100" spans="1:8" x14ac:dyDescent="0.2">
      <c r="A100" s="272" t="s">
        <v>94</v>
      </c>
      <c r="B100" s="272"/>
      <c r="C100" s="272"/>
      <c r="D100" s="272"/>
      <c r="E100" s="272"/>
      <c r="F100" s="272"/>
      <c r="G100" s="272"/>
      <c r="H100" s="272"/>
    </row>
    <row r="101" spans="1:8" x14ac:dyDescent="0.2">
      <c r="A101" s="272" t="s">
        <v>344</v>
      </c>
      <c r="B101" s="272"/>
      <c r="C101" s="272"/>
      <c r="D101" s="272"/>
      <c r="E101" s="272"/>
      <c r="F101" s="272"/>
      <c r="G101" s="272"/>
      <c r="H101" s="272"/>
    </row>
    <row r="102" spans="1:8" x14ac:dyDescent="0.2">
      <c r="A102" s="272" t="s">
        <v>219</v>
      </c>
      <c r="B102" s="272"/>
      <c r="C102" s="272"/>
      <c r="D102" s="272"/>
      <c r="E102" s="272"/>
      <c r="F102" s="272"/>
      <c r="G102" s="272"/>
      <c r="H102" s="272"/>
    </row>
    <row r="103" spans="1:8" x14ac:dyDescent="0.2">
      <c r="A103" s="272" t="s">
        <v>347</v>
      </c>
      <c r="B103" s="272"/>
      <c r="C103" s="272"/>
      <c r="D103" s="272"/>
      <c r="E103" s="272"/>
      <c r="F103" s="272"/>
      <c r="G103" s="272"/>
      <c r="H103" s="272"/>
    </row>
    <row r="104" spans="1:8" x14ac:dyDescent="0.2">
      <c r="A104" s="272" t="s">
        <v>348</v>
      </c>
      <c r="B104" s="272"/>
      <c r="C104" s="272"/>
      <c r="D104" s="272"/>
      <c r="E104" s="272"/>
      <c r="F104" s="272"/>
      <c r="G104" s="272"/>
      <c r="H104" s="272"/>
    </row>
    <row r="105" spans="1:8" x14ac:dyDescent="0.2">
      <c r="A105" s="272" t="s">
        <v>220</v>
      </c>
      <c r="B105" s="272"/>
      <c r="C105" s="272"/>
      <c r="D105" s="272"/>
      <c r="E105" s="272"/>
      <c r="F105" s="272"/>
      <c r="G105" s="272"/>
      <c r="H105" s="272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4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I67" sqref="I67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227</v>
      </c>
    </row>
    <row r="2" spans="1:7" ht="15.75" x14ac:dyDescent="0.25">
      <c r="A2" s="31"/>
    </row>
    <row r="3" spans="1:7" s="6" customFormat="1" ht="15" customHeight="1" x14ac:dyDescent="0.2">
      <c r="A3" s="32" t="s">
        <v>354</v>
      </c>
      <c r="B3" s="19"/>
      <c r="C3" s="19"/>
      <c r="D3" s="19"/>
      <c r="E3" s="19"/>
      <c r="F3" s="19"/>
      <c r="G3" s="3" t="s">
        <v>206</v>
      </c>
    </row>
    <row r="4" spans="1:7" s="6" customFormat="1" ht="12.75" customHeight="1" x14ac:dyDescent="0.2">
      <c r="A4" s="72"/>
      <c r="B4" s="269" t="s">
        <v>4</v>
      </c>
      <c r="C4" s="269" t="s">
        <v>343</v>
      </c>
      <c r="D4" s="269" t="s">
        <v>5</v>
      </c>
      <c r="E4" s="269" t="s">
        <v>311</v>
      </c>
      <c r="F4" s="269" t="s">
        <v>170</v>
      </c>
      <c r="G4" s="269" t="s">
        <v>171</v>
      </c>
    </row>
    <row r="5" spans="1:7" s="6" customFormat="1" x14ac:dyDescent="0.2">
      <c r="A5" s="73"/>
      <c r="B5" s="270"/>
      <c r="C5" s="271"/>
      <c r="D5" s="270"/>
      <c r="E5" s="271"/>
      <c r="F5" s="270"/>
      <c r="G5" s="270"/>
    </row>
    <row r="6" spans="1:7" s="6" customFormat="1" x14ac:dyDescent="0.2">
      <c r="A6" s="33" t="s">
        <v>6</v>
      </c>
      <c r="B6" s="219">
        <v>22959190.149999999</v>
      </c>
      <c r="C6" s="219">
        <v>19616887.629999999</v>
      </c>
      <c r="D6" s="219">
        <v>26506381.719999999</v>
      </c>
      <c r="E6" s="219">
        <v>28539365.129999999</v>
      </c>
      <c r="F6" s="219">
        <v>10191596.630000001</v>
      </c>
      <c r="G6" s="219">
        <v>8518779.5999999996</v>
      </c>
    </row>
    <row r="7" spans="1:7" x14ac:dyDescent="0.2">
      <c r="A7" s="37" t="s">
        <v>7</v>
      </c>
      <c r="B7" s="221">
        <v>404304.38</v>
      </c>
      <c r="C7" s="221">
        <v>211049.96</v>
      </c>
      <c r="D7" s="221">
        <v>2855996.78</v>
      </c>
      <c r="E7" s="229">
        <v>3509282.83</v>
      </c>
      <c r="F7" s="221">
        <v>1098967.92</v>
      </c>
      <c r="G7" s="221">
        <v>349582.32</v>
      </c>
    </row>
    <row r="8" spans="1:7" x14ac:dyDescent="0.2">
      <c r="A8" s="28" t="s">
        <v>8</v>
      </c>
      <c r="B8" s="223">
        <v>19658.63</v>
      </c>
      <c r="C8" s="223">
        <v>11918.22</v>
      </c>
      <c r="D8" s="223">
        <v>162000.29999999999</v>
      </c>
      <c r="E8" s="223">
        <v>192813.6</v>
      </c>
      <c r="F8" s="223">
        <v>83018.97</v>
      </c>
      <c r="G8" s="223">
        <v>15931.32</v>
      </c>
    </row>
    <row r="9" spans="1:7" x14ac:dyDescent="0.2">
      <c r="A9" s="28" t="s">
        <v>9</v>
      </c>
      <c r="B9" s="223">
        <v>72707.009999999995</v>
      </c>
      <c r="C9" s="223">
        <v>11057.12</v>
      </c>
      <c r="D9" s="223">
        <v>506825.9</v>
      </c>
      <c r="E9" s="223">
        <v>639842.5</v>
      </c>
      <c r="F9" s="223">
        <v>201341.79</v>
      </c>
      <c r="G9" s="223">
        <v>56607.54</v>
      </c>
    </row>
    <row r="10" spans="1:7" x14ac:dyDescent="0.2">
      <c r="A10" s="28" t="s">
        <v>10</v>
      </c>
      <c r="B10" s="223">
        <v>26817.56</v>
      </c>
      <c r="C10" s="223">
        <v>14680.43</v>
      </c>
      <c r="D10" s="223">
        <v>273018.90000000002</v>
      </c>
      <c r="E10" s="223">
        <v>350837.1</v>
      </c>
      <c r="F10" s="223">
        <v>178708.15</v>
      </c>
      <c r="G10" s="223">
        <v>25869.67</v>
      </c>
    </row>
    <row r="11" spans="1:7" x14ac:dyDescent="0.2">
      <c r="A11" s="28" t="s">
        <v>11</v>
      </c>
      <c r="B11" s="223">
        <v>34393.75</v>
      </c>
      <c r="C11" s="223">
        <v>25238.47</v>
      </c>
      <c r="D11" s="223">
        <v>465950.1</v>
      </c>
      <c r="E11" s="223">
        <v>494250.2</v>
      </c>
      <c r="F11" s="223">
        <v>159518.76</v>
      </c>
      <c r="G11" s="223">
        <v>30943.61</v>
      </c>
    </row>
    <row r="12" spans="1:7" x14ac:dyDescent="0.2">
      <c r="A12" s="28" t="s">
        <v>12</v>
      </c>
      <c r="B12" s="223">
        <v>59275.27</v>
      </c>
      <c r="C12" s="223">
        <v>29465.03</v>
      </c>
      <c r="D12" s="223">
        <v>446292</v>
      </c>
      <c r="E12" s="223">
        <v>649278.30000000005</v>
      </c>
      <c r="F12" s="223">
        <v>194605.47</v>
      </c>
      <c r="G12" s="223">
        <v>51311.360000000001</v>
      </c>
    </row>
    <row r="13" spans="1:7" x14ac:dyDescent="0.2">
      <c r="A13" s="28" t="s">
        <v>13</v>
      </c>
      <c r="B13" s="223">
        <v>101677.77</v>
      </c>
      <c r="C13" s="223">
        <v>60964.31</v>
      </c>
      <c r="D13" s="223">
        <v>339311.42</v>
      </c>
      <c r="E13" s="223">
        <v>389951.2</v>
      </c>
      <c r="F13" s="223">
        <v>78084.33</v>
      </c>
      <c r="G13" s="223">
        <v>44467.27</v>
      </c>
    </row>
    <row r="14" spans="1:7" x14ac:dyDescent="0.2">
      <c r="A14" s="28" t="s">
        <v>14</v>
      </c>
      <c r="B14" s="223">
        <v>49792.74</v>
      </c>
      <c r="C14" s="223">
        <v>35822.620000000003</v>
      </c>
      <c r="D14" s="223">
        <v>304525.06</v>
      </c>
      <c r="E14" s="223">
        <v>332633.8</v>
      </c>
      <c r="F14" s="223">
        <v>121918.83</v>
      </c>
      <c r="G14" s="223">
        <v>57227.81</v>
      </c>
    </row>
    <row r="15" spans="1:7" x14ac:dyDescent="0.2">
      <c r="A15" s="28" t="s">
        <v>15</v>
      </c>
      <c r="B15" s="223">
        <v>39981.65</v>
      </c>
      <c r="C15" s="223">
        <v>21903.759999999998</v>
      </c>
      <c r="D15" s="223">
        <v>358073.1</v>
      </c>
      <c r="E15" s="223">
        <v>459676.13</v>
      </c>
      <c r="F15" s="223">
        <v>81771.62</v>
      </c>
      <c r="G15" s="223">
        <v>67223.740000000005</v>
      </c>
    </row>
    <row r="16" spans="1:7" x14ac:dyDescent="0.2">
      <c r="A16" s="42" t="s">
        <v>16</v>
      </c>
      <c r="B16" s="221">
        <v>1202970.3899999999</v>
      </c>
      <c r="C16" s="221">
        <v>720554.83</v>
      </c>
      <c r="D16" s="221">
        <v>2556390.48</v>
      </c>
      <c r="E16" s="221">
        <v>2697631.09</v>
      </c>
      <c r="F16" s="221">
        <v>1135357.01</v>
      </c>
      <c r="G16" s="221">
        <v>775787.51</v>
      </c>
    </row>
    <row r="17" spans="1:7" x14ac:dyDescent="0.2">
      <c r="A17" s="28" t="s">
        <v>17</v>
      </c>
      <c r="B17" s="223">
        <v>324266.93</v>
      </c>
      <c r="C17" s="223">
        <v>197715.06</v>
      </c>
      <c r="D17" s="223">
        <v>533630.30000000005</v>
      </c>
      <c r="E17" s="223">
        <v>581086.69999999995</v>
      </c>
      <c r="F17" s="223">
        <v>250279.03</v>
      </c>
      <c r="G17" s="223">
        <v>224368.21</v>
      </c>
    </row>
    <row r="18" spans="1:7" x14ac:dyDescent="0.2">
      <c r="A18" s="28" t="s">
        <v>18</v>
      </c>
      <c r="B18" s="223">
        <v>216038.88</v>
      </c>
      <c r="C18" s="223">
        <v>71857.100000000006</v>
      </c>
      <c r="D18" s="223">
        <v>426254.78</v>
      </c>
      <c r="E18" s="223">
        <v>447781.63</v>
      </c>
      <c r="F18" s="223">
        <v>114641.72</v>
      </c>
      <c r="G18" s="223">
        <v>149205.99</v>
      </c>
    </row>
    <row r="19" spans="1:7" x14ac:dyDescent="0.2">
      <c r="A19" s="28" t="s">
        <v>19</v>
      </c>
      <c r="B19" s="223">
        <v>110318.86</v>
      </c>
      <c r="C19" s="223">
        <v>88105.06</v>
      </c>
      <c r="D19" s="223">
        <v>215961.9</v>
      </c>
      <c r="E19" s="223">
        <v>217361.43</v>
      </c>
      <c r="F19" s="223">
        <v>76013.37</v>
      </c>
      <c r="G19" s="223">
        <v>68103</v>
      </c>
    </row>
    <row r="20" spans="1:7" x14ac:dyDescent="0.2">
      <c r="A20" s="28" t="s">
        <v>20</v>
      </c>
      <c r="B20" s="223">
        <v>115369.74</v>
      </c>
      <c r="C20" s="223">
        <v>87722.98</v>
      </c>
      <c r="D20" s="223">
        <v>275513.7</v>
      </c>
      <c r="E20" s="223">
        <v>280666</v>
      </c>
      <c r="F20" s="223">
        <v>181761.25</v>
      </c>
      <c r="G20" s="223">
        <v>91565.82</v>
      </c>
    </row>
    <row r="21" spans="1:7" x14ac:dyDescent="0.2">
      <c r="A21" s="28" t="s">
        <v>21</v>
      </c>
      <c r="B21" s="223">
        <v>167469.78</v>
      </c>
      <c r="C21" s="223">
        <v>103752.01</v>
      </c>
      <c r="D21" s="223">
        <v>280524.15999999997</v>
      </c>
      <c r="E21" s="223">
        <v>297131.5</v>
      </c>
      <c r="F21" s="223">
        <v>65398.04</v>
      </c>
      <c r="G21" s="223">
        <v>50467.88</v>
      </c>
    </row>
    <row r="22" spans="1:7" x14ac:dyDescent="0.2">
      <c r="A22" s="28" t="s">
        <v>22</v>
      </c>
      <c r="B22" s="223">
        <v>134158.43</v>
      </c>
      <c r="C22" s="223">
        <v>92915.44</v>
      </c>
      <c r="D22" s="223">
        <v>223058.22</v>
      </c>
      <c r="E22" s="223">
        <v>230236.1</v>
      </c>
      <c r="F22" s="223">
        <v>68647.75</v>
      </c>
      <c r="G22" s="223">
        <v>32906.300000000003</v>
      </c>
    </row>
    <row r="23" spans="1:7" x14ac:dyDescent="0.2">
      <c r="A23" s="28" t="s">
        <v>23</v>
      </c>
      <c r="B23" s="223">
        <v>135347.76999999999</v>
      </c>
      <c r="C23" s="223">
        <v>78487.179999999993</v>
      </c>
      <c r="D23" s="223">
        <v>601447.42000000004</v>
      </c>
      <c r="E23" s="223">
        <v>643367.73</v>
      </c>
      <c r="F23" s="223">
        <v>378615.85</v>
      </c>
      <c r="G23" s="223">
        <v>159170.31</v>
      </c>
    </row>
    <row r="24" spans="1:7" x14ac:dyDescent="0.2">
      <c r="A24" s="42" t="s">
        <v>24</v>
      </c>
      <c r="B24" s="221">
        <v>1168180.76</v>
      </c>
      <c r="C24" s="221">
        <v>947012.96</v>
      </c>
      <c r="D24" s="221">
        <v>2699819.92</v>
      </c>
      <c r="E24" s="221">
        <v>2921609.37</v>
      </c>
      <c r="F24" s="221">
        <v>804657.94</v>
      </c>
      <c r="G24" s="221">
        <v>652118.35</v>
      </c>
    </row>
    <row r="25" spans="1:7" x14ac:dyDescent="0.2">
      <c r="A25" s="28" t="s">
        <v>25</v>
      </c>
      <c r="B25" s="223">
        <v>83995.88</v>
      </c>
      <c r="C25" s="223">
        <v>69306.89</v>
      </c>
      <c r="D25" s="223">
        <v>174496.28</v>
      </c>
      <c r="E25" s="223">
        <v>177544.2</v>
      </c>
      <c r="F25" s="223">
        <v>76766.55</v>
      </c>
      <c r="G25" s="223">
        <v>51038.34</v>
      </c>
    </row>
    <row r="26" spans="1:7" x14ac:dyDescent="0.2">
      <c r="A26" s="28" t="s">
        <v>26</v>
      </c>
      <c r="B26" s="223">
        <v>142095.70000000001</v>
      </c>
      <c r="C26" s="223">
        <v>95224.5</v>
      </c>
      <c r="D26" s="223">
        <v>273873.59999999998</v>
      </c>
      <c r="E26" s="223">
        <v>276338.19</v>
      </c>
      <c r="F26" s="223">
        <v>57288.74</v>
      </c>
      <c r="G26" s="223">
        <v>48102.38</v>
      </c>
    </row>
    <row r="27" spans="1:7" x14ac:dyDescent="0.2">
      <c r="A27" s="28" t="s">
        <v>27</v>
      </c>
      <c r="B27" s="223">
        <v>44683.96</v>
      </c>
      <c r="C27" s="223">
        <v>32862.97</v>
      </c>
      <c r="D27" s="223">
        <v>112450.8</v>
      </c>
      <c r="E27" s="223">
        <v>118163.2</v>
      </c>
      <c r="F27" s="223">
        <v>33106</v>
      </c>
      <c r="G27" s="223">
        <v>19669.990000000002</v>
      </c>
    </row>
    <row r="28" spans="1:7" x14ac:dyDescent="0.2">
      <c r="A28" s="28" t="s">
        <v>28</v>
      </c>
      <c r="B28" s="223">
        <v>88444.86</v>
      </c>
      <c r="C28" s="223">
        <v>75549.88</v>
      </c>
      <c r="D28" s="223">
        <v>280108.92</v>
      </c>
      <c r="E28" s="223">
        <v>287723.40000000002</v>
      </c>
      <c r="F28" s="223">
        <v>71889.34</v>
      </c>
      <c r="G28" s="223">
        <v>54013.37</v>
      </c>
    </row>
    <row r="29" spans="1:7" x14ac:dyDescent="0.2">
      <c r="A29" s="28" t="s">
        <v>29</v>
      </c>
      <c r="B29" s="223">
        <v>139564.71</v>
      </c>
      <c r="C29" s="223">
        <v>77315.600000000006</v>
      </c>
      <c r="D29" s="223">
        <v>197990.1</v>
      </c>
      <c r="E29" s="223">
        <v>227320.13</v>
      </c>
      <c r="F29" s="223">
        <v>87304.72</v>
      </c>
      <c r="G29" s="223">
        <v>78521.73</v>
      </c>
    </row>
    <row r="30" spans="1:7" x14ac:dyDescent="0.2">
      <c r="A30" s="28" t="s">
        <v>30</v>
      </c>
      <c r="B30" s="223">
        <v>156231.15</v>
      </c>
      <c r="C30" s="223">
        <v>146080.01999999999</v>
      </c>
      <c r="D30" s="223">
        <v>313878.32</v>
      </c>
      <c r="E30" s="223">
        <v>321380.3</v>
      </c>
      <c r="F30" s="223">
        <v>104153.28</v>
      </c>
      <c r="G30" s="223">
        <v>85121.23</v>
      </c>
    </row>
    <row r="31" spans="1:7" x14ac:dyDescent="0.2">
      <c r="A31" s="28" t="s">
        <v>31</v>
      </c>
      <c r="B31" s="223">
        <v>305809.53999999998</v>
      </c>
      <c r="C31" s="223">
        <v>273820.53999999998</v>
      </c>
      <c r="D31" s="223">
        <v>598288.88</v>
      </c>
      <c r="E31" s="223">
        <v>768224.4</v>
      </c>
      <c r="F31" s="223">
        <v>190639.85</v>
      </c>
      <c r="G31" s="223">
        <v>150390.91</v>
      </c>
    </row>
    <row r="32" spans="1:7" x14ac:dyDescent="0.2">
      <c r="A32" s="28" t="s">
        <v>32</v>
      </c>
      <c r="B32" s="223">
        <v>60322.44</v>
      </c>
      <c r="C32" s="223">
        <v>53992.91</v>
      </c>
      <c r="D32" s="223">
        <v>224555.1</v>
      </c>
      <c r="E32" s="223">
        <v>210701.42</v>
      </c>
      <c r="F32" s="223">
        <v>71952.86</v>
      </c>
      <c r="G32" s="223">
        <v>66184.86</v>
      </c>
    </row>
    <row r="33" spans="1:7" x14ac:dyDescent="0.2">
      <c r="A33" s="37" t="s">
        <v>33</v>
      </c>
      <c r="B33" s="223">
        <v>147032.51999999999</v>
      </c>
      <c r="C33" s="223">
        <v>122859.65</v>
      </c>
      <c r="D33" s="223">
        <v>524177.91999999998</v>
      </c>
      <c r="E33" s="223">
        <v>534214.13</v>
      </c>
      <c r="F33" s="223">
        <v>111556.6</v>
      </c>
      <c r="G33" s="223">
        <v>99075.54</v>
      </c>
    </row>
    <row r="34" spans="1:7" x14ac:dyDescent="0.2">
      <c r="A34" s="42" t="s">
        <v>34</v>
      </c>
      <c r="B34" s="221">
        <v>2647744.39</v>
      </c>
      <c r="C34" s="221">
        <v>2052640.69</v>
      </c>
      <c r="D34" s="221">
        <v>3103832.29</v>
      </c>
      <c r="E34" s="221">
        <v>3405706.94</v>
      </c>
      <c r="F34" s="221">
        <v>1078279.46</v>
      </c>
      <c r="G34" s="221">
        <v>1458452.22</v>
      </c>
    </row>
    <row r="35" spans="1:7" x14ac:dyDescent="0.2">
      <c r="A35" s="25" t="s">
        <v>35</v>
      </c>
      <c r="B35" s="227">
        <v>505793.17</v>
      </c>
      <c r="C35" s="223">
        <v>409033.39</v>
      </c>
      <c r="D35" s="227">
        <v>434047.88</v>
      </c>
      <c r="E35" s="227">
        <v>449494.58</v>
      </c>
      <c r="F35" s="227">
        <v>180927.32</v>
      </c>
      <c r="G35" s="227">
        <v>307527.61</v>
      </c>
    </row>
    <row r="36" spans="1:7" x14ac:dyDescent="0.2">
      <c r="A36" s="28" t="s">
        <v>36</v>
      </c>
      <c r="B36" s="223">
        <v>676416.07</v>
      </c>
      <c r="C36" s="223">
        <v>579459.81000000006</v>
      </c>
      <c r="D36" s="223">
        <v>515913.16</v>
      </c>
      <c r="E36" s="223">
        <v>524663.51</v>
      </c>
      <c r="F36" s="223">
        <v>300182.38</v>
      </c>
      <c r="G36" s="223">
        <v>346614.98</v>
      </c>
    </row>
    <row r="37" spans="1:7" x14ac:dyDescent="0.2">
      <c r="A37" s="28" t="s">
        <v>37</v>
      </c>
      <c r="B37" s="223">
        <v>372267.15</v>
      </c>
      <c r="C37" s="223">
        <v>250798.59</v>
      </c>
      <c r="D37" s="223">
        <v>780308.47999999998</v>
      </c>
      <c r="E37" s="223">
        <v>862613.53</v>
      </c>
      <c r="F37" s="223">
        <v>142951.79</v>
      </c>
      <c r="G37" s="223">
        <v>263918.14</v>
      </c>
    </row>
    <row r="38" spans="1:7" x14ac:dyDescent="0.2">
      <c r="A38" s="28" t="s">
        <v>38</v>
      </c>
      <c r="B38" s="223">
        <v>600965.17000000004</v>
      </c>
      <c r="C38" s="223">
        <v>476409.58</v>
      </c>
      <c r="D38" s="223">
        <v>601215.39</v>
      </c>
      <c r="E38" s="223">
        <v>649281.89</v>
      </c>
      <c r="F38" s="223">
        <v>167858.2</v>
      </c>
      <c r="G38" s="223">
        <v>204791.85</v>
      </c>
    </row>
    <row r="39" spans="1:7" x14ac:dyDescent="0.2">
      <c r="A39" s="28" t="s">
        <v>39</v>
      </c>
      <c r="B39" s="223">
        <v>205054.05</v>
      </c>
      <c r="C39" s="223">
        <v>104258.06</v>
      </c>
      <c r="D39" s="223">
        <v>246498.98</v>
      </c>
      <c r="E39" s="223">
        <v>270860.77</v>
      </c>
      <c r="F39" s="223">
        <v>39646.19</v>
      </c>
      <c r="G39" s="223">
        <v>60308.32</v>
      </c>
    </row>
    <row r="40" spans="1:7" x14ac:dyDescent="0.2">
      <c r="A40" s="28" t="s">
        <v>40</v>
      </c>
      <c r="B40" s="223">
        <v>171185.65</v>
      </c>
      <c r="C40" s="223">
        <v>144821</v>
      </c>
      <c r="D40" s="223">
        <v>331138.5</v>
      </c>
      <c r="E40" s="223">
        <v>408307.56</v>
      </c>
      <c r="F40" s="223">
        <v>176988.73</v>
      </c>
      <c r="G40" s="223">
        <v>176420.59</v>
      </c>
    </row>
    <row r="41" spans="1:7" x14ac:dyDescent="0.2">
      <c r="A41" s="37" t="s">
        <v>41</v>
      </c>
      <c r="B41" s="229">
        <v>116063.13</v>
      </c>
      <c r="C41" s="229">
        <v>87860.26</v>
      </c>
      <c r="D41" s="229">
        <v>194709.9</v>
      </c>
      <c r="E41" s="229">
        <v>240485.1</v>
      </c>
      <c r="F41" s="229">
        <v>69724.850000000006</v>
      </c>
      <c r="G41" s="229">
        <v>98870.73</v>
      </c>
    </row>
    <row r="42" spans="1:7" x14ac:dyDescent="0.2">
      <c r="A42" s="42" t="s">
        <v>42</v>
      </c>
      <c r="B42" s="221">
        <v>1747852.26</v>
      </c>
      <c r="C42" s="221">
        <v>1483066.88</v>
      </c>
      <c r="D42" s="221">
        <v>3681151.46</v>
      </c>
      <c r="E42" s="221">
        <v>3753344.89</v>
      </c>
      <c r="F42" s="221">
        <v>1424175.82</v>
      </c>
      <c r="G42" s="221">
        <v>1454148.1</v>
      </c>
    </row>
    <row r="43" spans="1:7" x14ac:dyDescent="0.2">
      <c r="A43" s="28" t="s">
        <v>43</v>
      </c>
      <c r="B43" s="223">
        <v>100409.11</v>
      </c>
      <c r="C43" s="223">
        <v>92777.43</v>
      </c>
      <c r="D43" s="223">
        <v>171077.48</v>
      </c>
      <c r="E43" s="223">
        <v>152691.32999999999</v>
      </c>
      <c r="F43" s="223">
        <v>70709.100000000006</v>
      </c>
      <c r="G43" s="223">
        <v>73287.87</v>
      </c>
    </row>
    <row r="44" spans="1:7" x14ac:dyDescent="0.2">
      <c r="A44" s="28" t="s">
        <v>44</v>
      </c>
      <c r="B44" s="223">
        <v>228029.17</v>
      </c>
      <c r="C44" s="223">
        <v>189420.82</v>
      </c>
      <c r="D44" s="223">
        <v>471546.6</v>
      </c>
      <c r="E44" s="223">
        <v>453580.85</v>
      </c>
      <c r="F44" s="223">
        <v>213819.32</v>
      </c>
      <c r="G44" s="223">
        <v>338438.78</v>
      </c>
    </row>
    <row r="45" spans="1:7" x14ac:dyDescent="0.2">
      <c r="A45" s="28" t="s">
        <v>45</v>
      </c>
      <c r="B45" s="223">
        <v>112214.32</v>
      </c>
      <c r="C45" s="223">
        <v>104008.04</v>
      </c>
      <c r="D45" s="223">
        <v>224832.3</v>
      </c>
      <c r="E45" s="223">
        <v>247939.23</v>
      </c>
      <c r="F45" s="223">
        <v>48053.71</v>
      </c>
      <c r="G45" s="223">
        <v>57074.47</v>
      </c>
    </row>
    <row r="46" spans="1:7" x14ac:dyDescent="0.2">
      <c r="A46" s="28" t="s">
        <v>46</v>
      </c>
      <c r="B46" s="223">
        <v>105419.57</v>
      </c>
      <c r="C46" s="223">
        <v>95970.76</v>
      </c>
      <c r="D46" s="223">
        <v>176137.5</v>
      </c>
      <c r="E46" s="223">
        <v>171404.7</v>
      </c>
      <c r="F46" s="223">
        <v>39086.57</v>
      </c>
      <c r="G46" s="223">
        <v>64332.27</v>
      </c>
    </row>
    <row r="47" spans="1:7" x14ac:dyDescent="0.2">
      <c r="A47" s="28" t="s">
        <v>47</v>
      </c>
      <c r="B47" s="223">
        <v>226802.51</v>
      </c>
      <c r="C47" s="223">
        <v>204596.13</v>
      </c>
      <c r="D47" s="223">
        <v>341810.14</v>
      </c>
      <c r="E47" s="223">
        <v>364406.03</v>
      </c>
      <c r="F47" s="223">
        <v>183205.4</v>
      </c>
      <c r="G47" s="223">
        <v>165258.51999999999</v>
      </c>
    </row>
    <row r="48" spans="1:7" x14ac:dyDescent="0.2">
      <c r="A48" s="28" t="s">
        <v>48</v>
      </c>
      <c r="B48" s="223">
        <v>222454.79</v>
      </c>
      <c r="C48" s="223">
        <v>173505.53</v>
      </c>
      <c r="D48" s="223">
        <v>447452.74</v>
      </c>
      <c r="E48" s="223">
        <v>474545.06</v>
      </c>
      <c r="F48" s="223">
        <v>311984.65000000002</v>
      </c>
      <c r="G48" s="223">
        <v>153457.47</v>
      </c>
    </row>
    <row r="49" spans="1:9" x14ac:dyDescent="0.2">
      <c r="A49" s="28" t="s">
        <v>49</v>
      </c>
      <c r="B49" s="223">
        <v>139829.29</v>
      </c>
      <c r="C49" s="223">
        <v>127850.6</v>
      </c>
      <c r="D49" s="223">
        <v>438321.38</v>
      </c>
      <c r="E49" s="223">
        <v>477667.48</v>
      </c>
      <c r="F49" s="223">
        <v>90955.93</v>
      </c>
      <c r="G49" s="223">
        <v>140441.07999999999</v>
      </c>
    </row>
    <row r="50" spans="1:9" x14ac:dyDescent="0.2">
      <c r="A50" s="28" t="s">
        <v>50</v>
      </c>
      <c r="B50" s="223">
        <v>205767.18</v>
      </c>
      <c r="C50" s="223">
        <v>160380.18</v>
      </c>
      <c r="D50" s="223">
        <v>306141.5</v>
      </c>
      <c r="E50" s="223">
        <v>349723.93</v>
      </c>
      <c r="F50" s="223">
        <v>162562.04999999999</v>
      </c>
      <c r="G50" s="223">
        <v>133817.72</v>
      </c>
    </row>
    <row r="51" spans="1:9" x14ac:dyDescent="0.2">
      <c r="A51" s="28" t="s">
        <v>51</v>
      </c>
      <c r="B51" s="223">
        <v>61801.07</v>
      </c>
      <c r="C51" s="223">
        <v>54818.52</v>
      </c>
      <c r="D51" s="223">
        <v>73758.3</v>
      </c>
      <c r="E51" s="223">
        <v>70792.5</v>
      </c>
      <c r="F51" s="223">
        <v>30922.78</v>
      </c>
      <c r="G51" s="223">
        <v>24285.1</v>
      </c>
    </row>
    <row r="52" spans="1:9" x14ac:dyDescent="0.2">
      <c r="A52" s="28" t="s">
        <v>52</v>
      </c>
      <c r="B52" s="223">
        <v>68089.899999999994</v>
      </c>
      <c r="C52" s="223">
        <v>64228.19</v>
      </c>
      <c r="D52" s="223">
        <v>222522.3</v>
      </c>
      <c r="E52" s="223">
        <v>218727.86</v>
      </c>
      <c r="F52" s="223">
        <v>44699.44</v>
      </c>
      <c r="G52" s="223">
        <v>78163.69</v>
      </c>
    </row>
    <row r="53" spans="1:9" x14ac:dyDescent="0.2">
      <c r="A53" s="37" t="s">
        <v>53</v>
      </c>
      <c r="B53" s="229">
        <v>277035.34999999998</v>
      </c>
      <c r="C53" s="229">
        <v>215510.68</v>
      </c>
      <c r="D53" s="229">
        <v>807551.22</v>
      </c>
      <c r="E53" s="229">
        <v>771865.92</v>
      </c>
      <c r="F53" s="229">
        <v>228176.87</v>
      </c>
      <c r="G53" s="229">
        <v>225591.13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229</v>
      </c>
      <c r="G57" s="19"/>
    </row>
    <row r="58" spans="1:9" s="6" customFormat="1" ht="12.75" customHeight="1" x14ac:dyDescent="0.2">
      <c r="A58" s="72"/>
      <c r="B58" s="269" t="s">
        <v>4</v>
      </c>
      <c r="C58" s="269" t="s">
        <v>343</v>
      </c>
      <c r="D58" s="269" t="s">
        <v>5</v>
      </c>
      <c r="E58" s="269" t="s">
        <v>311</v>
      </c>
      <c r="F58" s="269" t="s">
        <v>170</v>
      </c>
      <c r="G58" s="269" t="s">
        <v>171</v>
      </c>
    </row>
    <row r="59" spans="1:9" s="6" customFormat="1" x14ac:dyDescent="0.2">
      <c r="A59" s="73"/>
      <c r="B59" s="270"/>
      <c r="C59" s="271"/>
      <c r="D59" s="270"/>
      <c r="E59" s="271"/>
      <c r="F59" s="270"/>
      <c r="G59" s="270"/>
    </row>
    <row r="60" spans="1:9" ht="12.75" customHeight="1" x14ac:dyDescent="0.2">
      <c r="A60" s="42" t="s">
        <v>54</v>
      </c>
      <c r="B60" s="229">
        <v>5094309.07</v>
      </c>
      <c r="C60" s="229">
        <v>4524611.26</v>
      </c>
      <c r="D60" s="221">
        <v>3019321.25</v>
      </c>
      <c r="E60" s="229">
        <v>3209419.72</v>
      </c>
      <c r="F60" s="229">
        <v>948844.21</v>
      </c>
      <c r="G60" s="229">
        <v>942307.69</v>
      </c>
    </row>
    <row r="61" spans="1:9" x14ac:dyDescent="0.2">
      <c r="A61" s="28" t="s">
        <v>55</v>
      </c>
      <c r="B61" s="223">
        <v>215171.9</v>
      </c>
      <c r="C61" s="223">
        <v>184879.88</v>
      </c>
      <c r="D61" s="223">
        <v>488789.84</v>
      </c>
      <c r="E61" s="223">
        <v>475677.9</v>
      </c>
      <c r="F61" s="223">
        <v>102635.22</v>
      </c>
      <c r="G61" s="223">
        <v>58415.16</v>
      </c>
    </row>
    <row r="62" spans="1:9" x14ac:dyDescent="0.2">
      <c r="A62" s="28" t="s">
        <v>56</v>
      </c>
      <c r="B62" s="223">
        <v>95760.72</v>
      </c>
      <c r="C62" s="223">
        <v>10931.03</v>
      </c>
      <c r="D62" s="223">
        <v>78724.800000000003</v>
      </c>
      <c r="E62" s="223">
        <v>80243.7</v>
      </c>
      <c r="F62" s="223">
        <v>21255.200000000001</v>
      </c>
      <c r="G62" s="223">
        <v>16255.79</v>
      </c>
    </row>
    <row r="63" spans="1:9" s="3" customFormat="1" ht="15" customHeight="1" x14ac:dyDescent="0.2">
      <c r="A63" s="28" t="s">
        <v>57</v>
      </c>
      <c r="B63" s="223">
        <v>385427.78</v>
      </c>
      <c r="C63" s="223">
        <v>363838.69</v>
      </c>
      <c r="D63" s="223">
        <v>296280.59999999998</v>
      </c>
      <c r="E63" s="223">
        <v>299893.65999999997</v>
      </c>
      <c r="F63" s="223">
        <v>60506.98</v>
      </c>
      <c r="G63" s="223">
        <v>53160.44</v>
      </c>
    </row>
    <row r="64" spans="1:9" s="3" customFormat="1" ht="15" customHeight="1" x14ac:dyDescent="0.2">
      <c r="A64" s="28" t="s">
        <v>58</v>
      </c>
      <c r="B64" s="223">
        <v>167254.32</v>
      </c>
      <c r="C64" s="223">
        <v>150199.06</v>
      </c>
      <c r="D64" s="223">
        <v>150496.5</v>
      </c>
      <c r="E64" s="223">
        <v>146007.4</v>
      </c>
      <c r="F64" s="223">
        <v>22829.86</v>
      </c>
      <c r="G64" s="223">
        <v>38626.43</v>
      </c>
    </row>
    <row r="65" spans="1:7" s="6" customFormat="1" ht="15" customHeight="1" x14ac:dyDescent="0.2">
      <c r="A65" s="28" t="s">
        <v>59</v>
      </c>
      <c r="B65" s="223">
        <v>176739.03</v>
      </c>
      <c r="C65" s="223">
        <v>161570.81</v>
      </c>
      <c r="D65" s="223">
        <v>115014.9</v>
      </c>
      <c r="E65" s="223">
        <v>106985.60000000001</v>
      </c>
      <c r="F65" s="223">
        <v>25867.3</v>
      </c>
      <c r="G65" s="223">
        <v>32282.639999999999</v>
      </c>
    </row>
    <row r="66" spans="1:7" s="6" customFormat="1" ht="12.75" customHeight="1" x14ac:dyDescent="0.2">
      <c r="A66" s="28" t="s">
        <v>60</v>
      </c>
      <c r="B66" s="223">
        <v>726338.78</v>
      </c>
      <c r="C66" s="223">
        <v>566666.81999999995</v>
      </c>
      <c r="D66" s="223">
        <v>330539.77</v>
      </c>
      <c r="E66" s="223">
        <v>371395.33</v>
      </c>
      <c r="F66" s="223">
        <v>196290.85</v>
      </c>
      <c r="G66" s="223">
        <v>216454.52</v>
      </c>
    </row>
    <row r="67" spans="1:7" s="6" customFormat="1" x14ac:dyDescent="0.2">
      <c r="A67" s="28" t="s">
        <v>61</v>
      </c>
      <c r="B67" s="223">
        <v>239822.25</v>
      </c>
      <c r="C67" s="223">
        <v>228611.85</v>
      </c>
      <c r="D67" s="223">
        <v>95102.7</v>
      </c>
      <c r="E67" s="223">
        <v>98070.399999999994</v>
      </c>
      <c r="F67" s="223">
        <v>79201.58</v>
      </c>
      <c r="G67" s="223">
        <v>59674.93</v>
      </c>
    </row>
    <row r="68" spans="1:7" x14ac:dyDescent="0.2">
      <c r="A68" s="28" t="s">
        <v>62</v>
      </c>
      <c r="B68" s="223">
        <v>687884.80000000005</v>
      </c>
      <c r="C68" s="223">
        <v>643514.18000000005</v>
      </c>
      <c r="D68" s="223">
        <v>204388.8</v>
      </c>
      <c r="E68" s="223">
        <v>235423.1</v>
      </c>
      <c r="F68" s="223">
        <v>56034.94</v>
      </c>
      <c r="G68" s="223">
        <v>45775.3</v>
      </c>
    </row>
    <row r="69" spans="1:7" x14ac:dyDescent="0.2">
      <c r="A69" s="28" t="s">
        <v>63</v>
      </c>
      <c r="B69" s="223">
        <v>1452298.47</v>
      </c>
      <c r="C69" s="223">
        <v>1407824.86</v>
      </c>
      <c r="D69" s="223">
        <v>417463.2</v>
      </c>
      <c r="E69" s="223">
        <v>523501.23</v>
      </c>
      <c r="F69" s="223">
        <v>145422.48000000001</v>
      </c>
      <c r="G69" s="223">
        <v>180092.75</v>
      </c>
    </row>
    <row r="70" spans="1:7" x14ac:dyDescent="0.2">
      <c r="A70" s="28" t="s">
        <v>64</v>
      </c>
      <c r="B70" s="223">
        <v>393637.82</v>
      </c>
      <c r="C70" s="223">
        <v>330448.15999999997</v>
      </c>
      <c r="D70" s="223">
        <v>193809</v>
      </c>
      <c r="E70" s="223">
        <v>240374.39999999999</v>
      </c>
      <c r="F70" s="223">
        <v>78997.81</v>
      </c>
      <c r="G70" s="223">
        <v>85822.12</v>
      </c>
    </row>
    <row r="71" spans="1:7" x14ac:dyDescent="0.2">
      <c r="A71" s="28" t="s">
        <v>65</v>
      </c>
      <c r="B71" s="223">
        <v>223952.93</v>
      </c>
      <c r="C71" s="223">
        <v>176154.26</v>
      </c>
      <c r="D71" s="223">
        <v>312658.5</v>
      </c>
      <c r="E71" s="223">
        <v>296351.2</v>
      </c>
      <c r="F71" s="223">
        <v>85476.71</v>
      </c>
      <c r="G71" s="223">
        <v>53280.160000000003</v>
      </c>
    </row>
    <row r="72" spans="1:7" x14ac:dyDescent="0.2">
      <c r="A72" s="28" t="s">
        <v>66</v>
      </c>
      <c r="B72" s="223">
        <v>149368.22</v>
      </c>
      <c r="C72" s="223">
        <v>136234.21</v>
      </c>
      <c r="D72" s="223">
        <v>123352.88</v>
      </c>
      <c r="E72" s="223">
        <v>130239</v>
      </c>
      <c r="F72" s="223">
        <v>31771.14</v>
      </c>
      <c r="G72" s="223">
        <v>44877.82</v>
      </c>
    </row>
    <row r="73" spans="1:7" x14ac:dyDescent="0.2">
      <c r="A73" s="28" t="s">
        <v>67</v>
      </c>
      <c r="B73" s="223">
        <v>180652.05</v>
      </c>
      <c r="C73" s="223">
        <v>163737.45000000001</v>
      </c>
      <c r="D73" s="223">
        <v>212699.76</v>
      </c>
      <c r="E73" s="223">
        <v>205256.8</v>
      </c>
      <c r="F73" s="223">
        <v>42554.14</v>
      </c>
      <c r="G73" s="223">
        <v>57589.63</v>
      </c>
    </row>
    <row r="74" spans="1:7" x14ac:dyDescent="0.2">
      <c r="A74" s="42" t="s">
        <v>68</v>
      </c>
      <c r="B74" s="221">
        <v>5142102.37</v>
      </c>
      <c r="C74" s="221">
        <v>4849568.25</v>
      </c>
      <c r="D74" s="221">
        <v>4635618.54</v>
      </c>
      <c r="E74" s="221">
        <v>4679234.01</v>
      </c>
      <c r="F74" s="221">
        <v>1853961.88</v>
      </c>
      <c r="G74" s="221">
        <v>1498188.06</v>
      </c>
    </row>
    <row r="75" spans="1:7" x14ac:dyDescent="0.2">
      <c r="A75" s="25" t="s">
        <v>69</v>
      </c>
      <c r="B75" s="227">
        <v>442755.12</v>
      </c>
      <c r="C75" s="227">
        <v>421579.15</v>
      </c>
      <c r="D75" s="223">
        <v>440212.22</v>
      </c>
      <c r="E75" s="227">
        <v>406412.4</v>
      </c>
      <c r="F75" s="227">
        <v>150912.32999999999</v>
      </c>
      <c r="G75" s="227">
        <v>180098.31</v>
      </c>
    </row>
    <row r="76" spans="1:7" x14ac:dyDescent="0.2">
      <c r="A76" s="28" t="s">
        <v>70</v>
      </c>
      <c r="B76" s="223">
        <v>283509</v>
      </c>
      <c r="C76" s="223">
        <v>267823.74</v>
      </c>
      <c r="D76" s="223">
        <v>305312.7</v>
      </c>
      <c r="E76" s="223">
        <v>288468.8</v>
      </c>
      <c r="F76" s="223">
        <v>137867.57</v>
      </c>
      <c r="G76" s="223">
        <v>108737.88</v>
      </c>
    </row>
    <row r="77" spans="1:7" x14ac:dyDescent="0.2">
      <c r="A77" s="28" t="s">
        <v>71</v>
      </c>
      <c r="B77" s="223">
        <v>735054.47</v>
      </c>
      <c r="C77" s="223">
        <v>665373.87</v>
      </c>
      <c r="D77" s="223">
        <v>484176</v>
      </c>
      <c r="E77" s="223">
        <v>570509.6</v>
      </c>
      <c r="F77" s="223">
        <v>82354.62</v>
      </c>
      <c r="G77" s="223">
        <v>87113.55</v>
      </c>
    </row>
    <row r="78" spans="1:7" x14ac:dyDescent="0.2">
      <c r="A78" s="28" t="s">
        <v>72</v>
      </c>
      <c r="B78" s="223">
        <v>275548.56</v>
      </c>
      <c r="C78" s="223">
        <v>263357.96000000002</v>
      </c>
      <c r="D78" s="223">
        <v>192238.2</v>
      </c>
      <c r="E78" s="223">
        <v>202052.23</v>
      </c>
      <c r="F78" s="223">
        <v>101862.79</v>
      </c>
      <c r="G78" s="223">
        <v>57817.96</v>
      </c>
    </row>
    <row r="79" spans="1:7" x14ac:dyDescent="0.2">
      <c r="A79" s="28" t="s">
        <v>73</v>
      </c>
      <c r="B79" s="223">
        <v>108445.55</v>
      </c>
      <c r="C79" s="223">
        <v>104150.2</v>
      </c>
      <c r="D79" s="223">
        <v>55393.8</v>
      </c>
      <c r="E79" s="223">
        <v>47998.9</v>
      </c>
      <c r="F79" s="223">
        <v>32873.97</v>
      </c>
      <c r="G79" s="223">
        <v>21540.55</v>
      </c>
    </row>
    <row r="80" spans="1:7" x14ac:dyDescent="0.2">
      <c r="A80" s="28" t="s">
        <v>74</v>
      </c>
      <c r="B80" s="223">
        <v>410100.77</v>
      </c>
      <c r="C80" s="223">
        <v>383460.79</v>
      </c>
      <c r="D80" s="223">
        <v>542988.6</v>
      </c>
      <c r="E80" s="223">
        <v>561167.93000000005</v>
      </c>
      <c r="F80" s="223">
        <v>255350.39999999999</v>
      </c>
      <c r="G80" s="223">
        <v>138795.41</v>
      </c>
    </row>
    <row r="81" spans="1:7" x14ac:dyDescent="0.2">
      <c r="A81" s="28" t="s">
        <v>75</v>
      </c>
      <c r="B81" s="223">
        <v>769854.92</v>
      </c>
      <c r="C81" s="223">
        <v>738514.27</v>
      </c>
      <c r="D81" s="223">
        <v>940974.58</v>
      </c>
      <c r="E81" s="223">
        <v>924436.99</v>
      </c>
      <c r="F81" s="223">
        <v>362800.12</v>
      </c>
      <c r="G81" s="223">
        <v>268185.23</v>
      </c>
    </row>
    <row r="82" spans="1:7" x14ac:dyDescent="0.2">
      <c r="A82" s="28" t="s">
        <v>76</v>
      </c>
      <c r="B82" s="223">
        <v>477077.76000000001</v>
      </c>
      <c r="C82" s="223">
        <v>459521.29</v>
      </c>
      <c r="D82" s="223">
        <v>401058.28</v>
      </c>
      <c r="E82" s="223">
        <v>405434.8</v>
      </c>
      <c r="F82" s="223">
        <v>58850.33</v>
      </c>
      <c r="G82" s="223">
        <v>123999.26</v>
      </c>
    </row>
    <row r="83" spans="1:7" x14ac:dyDescent="0.2">
      <c r="A83" s="28" t="s">
        <v>77</v>
      </c>
      <c r="B83" s="223">
        <v>288742.33</v>
      </c>
      <c r="C83" s="223">
        <v>265686.77</v>
      </c>
      <c r="D83" s="223">
        <v>183505.84</v>
      </c>
      <c r="E83" s="223">
        <v>179885.2</v>
      </c>
      <c r="F83" s="223">
        <v>140387.37</v>
      </c>
      <c r="G83" s="223">
        <v>76828.789999999994</v>
      </c>
    </row>
    <row r="84" spans="1:7" x14ac:dyDescent="0.2">
      <c r="A84" s="28" t="s">
        <v>78</v>
      </c>
      <c r="B84" s="223">
        <v>202016.55</v>
      </c>
      <c r="C84" s="223">
        <v>178919</v>
      </c>
      <c r="D84" s="223">
        <v>338044.28</v>
      </c>
      <c r="E84" s="223">
        <v>320412.03999999998</v>
      </c>
      <c r="F84" s="223">
        <v>128640.69</v>
      </c>
      <c r="G84" s="223">
        <v>105683.57</v>
      </c>
    </row>
    <row r="85" spans="1:7" x14ac:dyDescent="0.2">
      <c r="A85" s="28" t="s">
        <v>79</v>
      </c>
      <c r="B85" s="223">
        <v>161142.22</v>
      </c>
      <c r="C85" s="223">
        <v>152072.68</v>
      </c>
      <c r="D85" s="223">
        <v>108269.7</v>
      </c>
      <c r="E85" s="223">
        <v>99400.8</v>
      </c>
      <c r="F85" s="223">
        <v>112370.76</v>
      </c>
      <c r="G85" s="223">
        <v>37156.44</v>
      </c>
    </row>
    <row r="86" spans="1:7" x14ac:dyDescent="0.2">
      <c r="A86" s="28" t="s">
        <v>80</v>
      </c>
      <c r="B86" s="223">
        <v>274503.84999999998</v>
      </c>
      <c r="C86" s="223">
        <v>266227.31</v>
      </c>
      <c r="D86" s="223">
        <v>171032.4</v>
      </c>
      <c r="E86" s="223">
        <v>166666</v>
      </c>
      <c r="F86" s="223">
        <v>76986.759999999995</v>
      </c>
      <c r="G86" s="223">
        <v>62730.06</v>
      </c>
    </row>
    <row r="87" spans="1:7" x14ac:dyDescent="0.2">
      <c r="A87" s="37" t="s">
        <v>81</v>
      </c>
      <c r="B87" s="229">
        <v>713351.27</v>
      </c>
      <c r="C87" s="229">
        <v>682881.22</v>
      </c>
      <c r="D87" s="223">
        <v>472411.94</v>
      </c>
      <c r="E87" s="229">
        <v>506388.32</v>
      </c>
      <c r="F87" s="229">
        <v>212704.17</v>
      </c>
      <c r="G87" s="229">
        <v>229501.05</v>
      </c>
    </row>
    <row r="88" spans="1:7" x14ac:dyDescent="0.2">
      <c r="A88" s="42" t="s">
        <v>82</v>
      </c>
      <c r="B88" s="221">
        <v>5551726.5300000003</v>
      </c>
      <c r="C88" s="221">
        <v>4828382.8</v>
      </c>
      <c r="D88" s="221">
        <v>3954251</v>
      </c>
      <c r="E88" s="221">
        <v>4363136.28</v>
      </c>
      <c r="F88" s="221">
        <v>1847352.39</v>
      </c>
      <c r="G88" s="221">
        <v>1388195.35</v>
      </c>
    </row>
    <row r="89" spans="1:7" x14ac:dyDescent="0.2">
      <c r="A89" s="28" t="s">
        <v>83</v>
      </c>
      <c r="B89" s="223">
        <v>259190.53</v>
      </c>
      <c r="C89" s="223">
        <v>246434.98</v>
      </c>
      <c r="D89" s="223">
        <v>186232.2</v>
      </c>
      <c r="E89" s="223">
        <v>216752.6</v>
      </c>
      <c r="F89" s="223">
        <v>156655.26999999999</v>
      </c>
      <c r="G89" s="223">
        <v>100098.53</v>
      </c>
    </row>
    <row r="90" spans="1:7" x14ac:dyDescent="0.2">
      <c r="A90" s="28" t="s">
        <v>84</v>
      </c>
      <c r="B90" s="223">
        <v>181042.27</v>
      </c>
      <c r="C90" s="223">
        <v>141140.22</v>
      </c>
      <c r="D90" s="223">
        <v>323837.21999999997</v>
      </c>
      <c r="E90" s="223">
        <v>284246.71000000002</v>
      </c>
      <c r="F90" s="223">
        <v>131390</v>
      </c>
      <c r="G90" s="223">
        <v>60709.33</v>
      </c>
    </row>
    <row r="91" spans="1:7" x14ac:dyDescent="0.2">
      <c r="A91" s="28" t="s">
        <v>85</v>
      </c>
      <c r="B91" s="223">
        <v>260703.15</v>
      </c>
      <c r="C91" s="223">
        <v>198031.17</v>
      </c>
      <c r="D91" s="223">
        <v>374716.44</v>
      </c>
      <c r="E91" s="223">
        <v>390832.53</v>
      </c>
      <c r="F91" s="223">
        <v>204460.17</v>
      </c>
      <c r="G91" s="223">
        <v>74935.320000000007</v>
      </c>
    </row>
    <row r="92" spans="1:7" x14ac:dyDescent="0.2">
      <c r="A92" s="28" t="s">
        <v>86</v>
      </c>
      <c r="B92" s="223">
        <v>87938.51</v>
      </c>
      <c r="C92" s="223">
        <v>64902.36</v>
      </c>
      <c r="D92" s="223">
        <v>127535.1</v>
      </c>
      <c r="E92" s="223">
        <v>158056.29999999999</v>
      </c>
      <c r="F92" s="223">
        <v>76767.48</v>
      </c>
      <c r="G92" s="223">
        <v>29092.66</v>
      </c>
    </row>
    <row r="93" spans="1:7" x14ac:dyDescent="0.2">
      <c r="A93" s="28" t="s">
        <v>87</v>
      </c>
      <c r="B93" s="223">
        <v>185494.36</v>
      </c>
      <c r="C93" s="223">
        <v>126839.24</v>
      </c>
      <c r="D93" s="223">
        <v>250055.82</v>
      </c>
      <c r="E93" s="223">
        <v>259679.6</v>
      </c>
      <c r="F93" s="223">
        <v>157730.76999999999</v>
      </c>
      <c r="G93" s="223">
        <v>57581.63</v>
      </c>
    </row>
    <row r="94" spans="1:7" x14ac:dyDescent="0.2">
      <c r="A94" s="28" t="s">
        <v>88</v>
      </c>
      <c r="B94" s="223">
        <v>916449.18</v>
      </c>
      <c r="C94" s="223">
        <v>839423.91</v>
      </c>
      <c r="D94" s="223">
        <v>679602.14</v>
      </c>
      <c r="E94" s="223">
        <v>755758.74</v>
      </c>
      <c r="F94" s="223">
        <v>316587.8</v>
      </c>
      <c r="G94" s="223">
        <v>259088.22</v>
      </c>
    </row>
    <row r="95" spans="1:7" x14ac:dyDescent="0.2">
      <c r="A95" s="28" t="s">
        <v>89</v>
      </c>
      <c r="B95" s="223">
        <v>790724.53</v>
      </c>
      <c r="C95" s="223">
        <v>748794.44</v>
      </c>
      <c r="D95" s="223">
        <v>505451.1</v>
      </c>
      <c r="E95" s="223">
        <v>601373.4</v>
      </c>
      <c r="F95" s="223">
        <v>169515.28</v>
      </c>
      <c r="G95" s="223">
        <v>198205.46</v>
      </c>
    </row>
    <row r="96" spans="1:7" x14ac:dyDescent="0.2">
      <c r="A96" s="28" t="s">
        <v>90</v>
      </c>
      <c r="B96" s="223">
        <v>899243.58</v>
      </c>
      <c r="C96" s="223">
        <v>655479.26</v>
      </c>
      <c r="D96" s="223">
        <v>307576.5</v>
      </c>
      <c r="E96" s="223">
        <v>334852</v>
      </c>
      <c r="F96" s="223">
        <v>182438.39</v>
      </c>
      <c r="G96" s="223">
        <v>188209.71</v>
      </c>
    </row>
    <row r="97" spans="1:9" x14ac:dyDescent="0.2">
      <c r="A97" s="28" t="s">
        <v>91</v>
      </c>
      <c r="B97" s="223">
        <v>242598.33</v>
      </c>
      <c r="C97" s="223">
        <v>227387.83</v>
      </c>
      <c r="D97" s="223">
        <v>105982.8</v>
      </c>
      <c r="E97" s="223">
        <v>112647.5</v>
      </c>
      <c r="F97" s="223">
        <v>34382.089999999997</v>
      </c>
      <c r="G97" s="223">
        <v>61799.54</v>
      </c>
    </row>
    <row r="98" spans="1:9" x14ac:dyDescent="0.2">
      <c r="A98" s="28" t="s">
        <v>92</v>
      </c>
      <c r="B98" s="223">
        <v>610991.02</v>
      </c>
      <c r="C98" s="223">
        <v>578395.02</v>
      </c>
      <c r="D98" s="223">
        <v>562679.46</v>
      </c>
      <c r="E98" s="223">
        <v>622366.30000000005</v>
      </c>
      <c r="F98" s="223">
        <v>230203.18</v>
      </c>
      <c r="G98" s="223">
        <v>111801.02</v>
      </c>
    </row>
    <row r="99" spans="1:9" x14ac:dyDescent="0.2">
      <c r="A99" s="37" t="s">
        <v>93</v>
      </c>
      <c r="B99" s="229">
        <v>1117351.07</v>
      </c>
      <c r="C99" s="229">
        <v>1001554.37</v>
      </c>
      <c r="D99" s="229">
        <v>530582.22</v>
      </c>
      <c r="E99" s="229">
        <v>626570.6</v>
      </c>
      <c r="F99" s="229">
        <v>187221.96</v>
      </c>
      <c r="G99" s="229">
        <v>246673.93</v>
      </c>
    </row>
    <row r="100" spans="1:9" x14ac:dyDescent="0.2">
      <c r="A100" s="272" t="s">
        <v>94</v>
      </c>
      <c r="B100" s="272"/>
      <c r="C100" s="272"/>
      <c r="D100" s="272"/>
      <c r="E100" s="272"/>
      <c r="F100" s="272"/>
      <c r="G100" s="272"/>
      <c r="H100" s="272"/>
      <c r="I100" s="9"/>
    </row>
    <row r="101" spans="1:9" x14ac:dyDescent="0.2">
      <c r="A101" s="272" t="s">
        <v>344</v>
      </c>
      <c r="B101" s="272"/>
      <c r="C101" s="272"/>
      <c r="D101" s="272"/>
      <c r="E101" s="272"/>
      <c r="F101" s="272"/>
      <c r="G101" s="272"/>
      <c r="H101" s="272"/>
      <c r="I101" s="9"/>
    </row>
    <row r="102" spans="1:9" x14ac:dyDescent="0.2">
      <c r="A102" s="272" t="s">
        <v>219</v>
      </c>
      <c r="B102" s="272"/>
      <c r="C102" s="272"/>
      <c r="D102" s="272"/>
      <c r="E102" s="272"/>
      <c r="F102" s="272"/>
      <c r="G102" s="272"/>
      <c r="H102" s="272"/>
      <c r="I102" s="9"/>
    </row>
    <row r="103" spans="1:9" x14ac:dyDescent="0.2">
      <c r="A103" s="272" t="s">
        <v>347</v>
      </c>
      <c r="B103" s="272"/>
      <c r="C103" s="272"/>
      <c r="D103" s="272"/>
      <c r="E103" s="272"/>
      <c r="F103" s="272"/>
      <c r="G103" s="272"/>
      <c r="H103" s="272"/>
      <c r="I103" s="9"/>
    </row>
    <row r="104" spans="1:9" x14ac:dyDescent="0.2">
      <c r="A104" s="272" t="s">
        <v>348</v>
      </c>
      <c r="B104" s="272"/>
      <c r="C104" s="272"/>
      <c r="D104" s="272"/>
      <c r="E104" s="272"/>
      <c r="F104" s="272"/>
      <c r="G104" s="272"/>
      <c r="H104" s="272"/>
      <c r="I104" s="9"/>
    </row>
    <row r="105" spans="1:9" x14ac:dyDescent="0.2">
      <c r="A105" s="272" t="s">
        <v>220</v>
      </c>
      <c r="B105" s="272"/>
      <c r="C105" s="272"/>
      <c r="D105" s="272"/>
      <c r="E105" s="272"/>
      <c r="F105" s="272"/>
      <c r="G105" s="272"/>
      <c r="H105" s="272"/>
      <c r="I105" s="9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4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B85" sqref="B85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96</v>
      </c>
      <c r="B1" s="9"/>
      <c r="D1" s="253"/>
    </row>
    <row r="2" spans="1:8" ht="14.25" customHeight="1" x14ac:dyDescent="0.2">
      <c r="A2" s="55" t="s">
        <v>97</v>
      </c>
      <c r="B2" s="9"/>
      <c r="D2" s="253"/>
    </row>
    <row r="3" spans="1:8" ht="14.25" customHeight="1" x14ac:dyDescent="0.2">
      <c r="A3" s="56"/>
      <c r="B3" s="9"/>
      <c r="D3" s="253"/>
    </row>
    <row r="4" spans="1:8" ht="14.25" customHeight="1" x14ac:dyDescent="0.2">
      <c r="A4" s="32" t="s">
        <v>354</v>
      </c>
      <c r="B4" s="9"/>
      <c r="D4" s="254" t="s">
        <v>98</v>
      </c>
      <c r="E4" s="56" t="s">
        <v>230</v>
      </c>
    </row>
    <row r="5" spans="1:8" ht="12.75" customHeight="1" x14ac:dyDescent="0.2">
      <c r="A5" s="273" t="s">
        <v>99</v>
      </c>
      <c r="B5" s="276" t="s">
        <v>100</v>
      </c>
      <c r="C5" s="279" t="s">
        <v>101</v>
      </c>
      <c r="D5" s="282" t="s">
        <v>355</v>
      </c>
      <c r="E5" s="279" t="s">
        <v>102</v>
      </c>
    </row>
    <row r="6" spans="1:8" ht="24.75" customHeight="1" x14ac:dyDescent="0.2">
      <c r="A6" s="274"/>
      <c r="B6" s="277"/>
      <c r="C6" s="280"/>
      <c r="D6" s="285"/>
      <c r="E6" s="280"/>
    </row>
    <row r="7" spans="1:8" s="56" customFormat="1" ht="15.75" customHeight="1" x14ac:dyDescent="0.2">
      <c r="A7" s="275"/>
      <c r="B7" s="278"/>
      <c r="C7" s="281"/>
      <c r="D7" s="286"/>
      <c r="E7" s="281"/>
    </row>
    <row r="8" spans="1:8" s="56" customFormat="1" x14ac:dyDescent="0.2">
      <c r="A8" s="68"/>
      <c r="B8" s="71" t="s">
        <v>6</v>
      </c>
      <c r="C8" s="234">
        <v>365077</v>
      </c>
      <c r="D8" s="257">
        <v>5410836</v>
      </c>
      <c r="E8" s="235">
        <v>6.75</v>
      </c>
      <c r="F8" s="138"/>
    </row>
    <row r="9" spans="1:8" x14ac:dyDescent="0.2">
      <c r="A9" s="59">
        <v>1</v>
      </c>
      <c r="B9" s="10" t="s">
        <v>62</v>
      </c>
      <c r="C9" s="223">
        <v>9794</v>
      </c>
      <c r="D9" s="261">
        <v>40326</v>
      </c>
      <c r="E9" s="61">
        <v>24.29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223">
        <v>18811</v>
      </c>
      <c r="D10" s="260">
        <v>84837</v>
      </c>
      <c r="E10" s="61">
        <v>22.17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223">
        <v>12220</v>
      </c>
      <c r="D11" s="260">
        <v>63179</v>
      </c>
      <c r="E11" s="61">
        <v>19.34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223">
        <v>12735</v>
      </c>
      <c r="D12" s="260">
        <v>71389</v>
      </c>
      <c r="E12" s="61">
        <v>17.84</v>
      </c>
      <c r="F12" s="47"/>
      <c r="G12" s="56"/>
      <c r="H12" s="53"/>
    </row>
    <row r="13" spans="1:8" x14ac:dyDescent="0.2">
      <c r="A13" s="59">
        <v>5</v>
      </c>
      <c r="B13" s="10" t="s">
        <v>76</v>
      </c>
      <c r="C13" s="223">
        <v>9472</v>
      </c>
      <c r="D13" s="260">
        <v>58450</v>
      </c>
      <c r="E13" s="61">
        <v>16.21</v>
      </c>
      <c r="F13" s="47"/>
      <c r="G13" s="56"/>
      <c r="H13" s="53"/>
    </row>
    <row r="14" spans="1:8" x14ac:dyDescent="0.2">
      <c r="A14" s="59">
        <v>6</v>
      </c>
      <c r="B14" s="10" t="s">
        <v>83</v>
      </c>
      <c r="C14" s="223">
        <v>4935</v>
      </c>
      <c r="D14" s="260">
        <v>31368</v>
      </c>
      <c r="E14" s="61">
        <v>15.73</v>
      </c>
      <c r="F14" s="47"/>
      <c r="G14" s="56"/>
      <c r="H14" s="53"/>
    </row>
    <row r="15" spans="1:8" x14ac:dyDescent="0.2">
      <c r="A15" s="59">
        <v>7</v>
      </c>
      <c r="B15" s="10" t="s">
        <v>93</v>
      </c>
      <c r="C15" s="223">
        <v>16693</v>
      </c>
      <c r="D15" s="260">
        <v>106145</v>
      </c>
      <c r="E15" s="61">
        <v>15.73</v>
      </c>
      <c r="F15" s="47"/>
      <c r="G15" s="56"/>
      <c r="H15" s="53"/>
    </row>
    <row r="16" spans="1:8" x14ac:dyDescent="0.2">
      <c r="A16" s="59">
        <v>8</v>
      </c>
      <c r="B16" s="10" t="s">
        <v>356</v>
      </c>
      <c r="C16" s="223">
        <v>12472</v>
      </c>
      <c r="D16" s="260">
        <v>80046</v>
      </c>
      <c r="E16" s="61">
        <v>15.58</v>
      </c>
      <c r="F16" s="47"/>
      <c r="G16" s="56"/>
      <c r="H16" s="53"/>
    </row>
    <row r="17" spans="1:8" x14ac:dyDescent="0.2">
      <c r="A17" s="59">
        <v>9</v>
      </c>
      <c r="B17" s="10" t="s">
        <v>91</v>
      </c>
      <c r="C17" s="223">
        <v>3317</v>
      </c>
      <c r="D17" s="260">
        <v>22839</v>
      </c>
      <c r="E17" s="61">
        <v>14.52</v>
      </c>
      <c r="F17" s="47"/>
      <c r="G17" s="56"/>
      <c r="H17" s="53"/>
    </row>
    <row r="18" spans="1:8" x14ac:dyDescent="0.2">
      <c r="A18" s="59">
        <v>10</v>
      </c>
      <c r="B18" s="10" t="s">
        <v>61</v>
      </c>
      <c r="C18" s="223">
        <v>3234</v>
      </c>
      <c r="D18" s="260">
        <v>22400</v>
      </c>
      <c r="E18" s="61">
        <v>14.44</v>
      </c>
      <c r="F18" s="47"/>
      <c r="G18" s="56"/>
      <c r="H18" s="53"/>
    </row>
    <row r="19" spans="1:8" x14ac:dyDescent="0.2">
      <c r="A19" s="59">
        <v>11</v>
      </c>
      <c r="B19" s="10" t="s">
        <v>72</v>
      </c>
      <c r="C19" s="223">
        <v>4724</v>
      </c>
      <c r="D19" s="260">
        <v>33372</v>
      </c>
      <c r="E19" s="61">
        <v>14.16</v>
      </c>
      <c r="F19" s="47"/>
      <c r="G19" s="56"/>
      <c r="H19" s="53"/>
    </row>
    <row r="20" spans="1:8" x14ac:dyDescent="0.2">
      <c r="A20" s="59">
        <v>12</v>
      </c>
      <c r="B20" s="10" t="s">
        <v>60</v>
      </c>
      <c r="C20" s="223">
        <v>10491</v>
      </c>
      <c r="D20" s="260">
        <v>74681</v>
      </c>
      <c r="E20" s="61">
        <v>14.05</v>
      </c>
      <c r="F20" s="47"/>
      <c r="G20" s="56"/>
      <c r="H20" s="53"/>
    </row>
    <row r="21" spans="1:8" x14ac:dyDescent="0.2">
      <c r="A21" s="59">
        <v>13</v>
      </c>
      <c r="B21" s="10" t="s">
        <v>73</v>
      </c>
      <c r="C21" s="223">
        <v>1680</v>
      </c>
      <c r="D21" s="260">
        <v>12319</v>
      </c>
      <c r="E21" s="61">
        <v>13.64</v>
      </c>
      <c r="F21" s="47"/>
      <c r="G21" s="56"/>
      <c r="H21" s="53"/>
    </row>
    <row r="22" spans="1:8" x14ac:dyDescent="0.2">
      <c r="A22" s="59">
        <v>14</v>
      </c>
      <c r="B22" s="10" t="s">
        <v>357</v>
      </c>
      <c r="C22" s="223">
        <v>16419</v>
      </c>
      <c r="D22" s="260">
        <v>121187</v>
      </c>
      <c r="E22" s="61">
        <v>13.55</v>
      </c>
      <c r="F22" s="47"/>
      <c r="G22" s="56"/>
      <c r="H22" s="53"/>
    </row>
    <row r="23" spans="1:8" x14ac:dyDescent="0.2">
      <c r="A23" s="59">
        <v>15</v>
      </c>
      <c r="B23" s="10" t="s">
        <v>80</v>
      </c>
      <c r="C23" s="223">
        <v>4263</v>
      </c>
      <c r="D23" s="260">
        <v>33143</v>
      </c>
      <c r="E23" s="61">
        <v>12.86</v>
      </c>
      <c r="F23" s="47"/>
      <c r="G23" s="56"/>
      <c r="H23" s="53"/>
    </row>
    <row r="24" spans="1:8" x14ac:dyDescent="0.2">
      <c r="A24" s="59">
        <v>16</v>
      </c>
      <c r="B24" s="10" t="s">
        <v>79</v>
      </c>
      <c r="C24" s="223">
        <v>2637</v>
      </c>
      <c r="D24" s="260">
        <v>20824</v>
      </c>
      <c r="E24" s="61">
        <v>12.66</v>
      </c>
      <c r="F24" s="47"/>
      <c r="G24" s="56"/>
      <c r="H24" s="53"/>
    </row>
    <row r="25" spans="1:8" x14ac:dyDescent="0.2">
      <c r="A25" s="59">
        <v>17</v>
      </c>
      <c r="B25" s="10" t="s">
        <v>64</v>
      </c>
      <c r="C25" s="223">
        <v>5714</v>
      </c>
      <c r="D25" s="260">
        <v>45280</v>
      </c>
      <c r="E25" s="61">
        <v>12.62</v>
      </c>
      <c r="F25" s="47"/>
      <c r="G25" s="56"/>
      <c r="H25" s="53"/>
    </row>
    <row r="26" spans="1:8" x14ac:dyDescent="0.2">
      <c r="A26" s="59">
        <v>18</v>
      </c>
      <c r="B26" s="10" t="s">
        <v>92</v>
      </c>
      <c r="C26" s="223">
        <v>12332</v>
      </c>
      <c r="D26" s="260">
        <v>98244</v>
      </c>
      <c r="E26" s="61">
        <v>12.55</v>
      </c>
      <c r="F26" s="47"/>
      <c r="G26" s="56"/>
      <c r="H26" s="53"/>
    </row>
    <row r="27" spans="1:8" x14ac:dyDescent="0.2">
      <c r="A27" s="59">
        <v>19</v>
      </c>
      <c r="B27" s="10" t="s">
        <v>59</v>
      </c>
      <c r="C27" s="223">
        <v>2693</v>
      </c>
      <c r="D27" s="260">
        <v>22779</v>
      </c>
      <c r="E27" s="61">
        <v>11.82</v>
      </c>
      <c r="F27" s="47"/>
      <c r="G27" s="56"/>
      <c r="H27" s="53"/>
    </row>
    <row r="28" spans="1:8" x14ac:dyDescent="0.2">
      <c r="A28" s="59">
        <v>20</v>
      </c>
      <c r="B28" s="10" t="s">
        <v>77</v>
      </c>
      <c r="C28" s="223">
        <v>4320</v>
      </c>
      <c r="D28" s="260">
        <v>37920</v>
      </c>
      <c r="E28" s="61">
        <v>11.39</v>
      </c>
      <c r="F28" s="47"/>
      <c r="G28" s="56"/>
      <c r="H28" s="53"/>
    </row>
    <row r="29" spans="1:8" x14ac:dyDescent="0.2">
      <c r="A29" s="59">
        <v>21</v>
      </c>
      <c r="B29" s="10" t="s">
        <v>89</v>
      </c>
      <c r="C29" s="223">
        <v>12085</v>
      </c>
      <c r="D29" s="260">
        <v>110899</v>
      </c>
      <c r="E29" s="61">
        <v>10.9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223">
        <v>8076</v>
      </c>
      <c r="D30" s="260">
        <v>77841</v>
      </c>
      <c r="E30" s="61">
        <v>10.37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223">
        <v>6418</v>
      </c>
      <c r="D31" s="260">
        <v>63696</v>
      </c>
      <c r="E31" s="61">
        <v>10.08</v>
      </c>
      <c r="F31" s="47"/>
      <c r="G31" s="56"/>
      <c r="H31" s="53"/>
    </row>
    <row r="32" spans="1:8" x14ac:dyDescent="0.2">
      <c r="A32" s="59">
        <v>24</v>
      </c>
      <c r="B32" s="10" t="s">
        <v>78</v>
      </c>
      <c r="C32" s="223">
        <v>4947</v>
      </c>
      <c r="D32" s="260">
        <v>53140</v>
      </c>
      <c r="E32" s="61">
        <v>9.31</v>
      </c>
      <c r="F32" s="47"/>
      <c r="G32" s="56"/>
      <c r="H32" s="53"/>
    </row>
    <row r="33" spans="1:8" x14ac:dyDescent="0.2">
      <c r="A33" s="59">
        <v>25</v>
      </c>
      <c r="B33" s="10" t="s">
        <v>36</v>
      </c>
      <c r="C33" s="223">
        <v>10069</v>
      </c>
      <c r="D33" s="260">
        <v>114552</v>
      </c>
      <c r="E33" s="61">
        <v>8.7899999999999991</v>
      </c>
      <c r="F33" s="47"/>
      <c r="G33" s="56"/>
      <c r="H33" s="53"/>
    </row>
    <row r="34" spans="1:8" x14ac:dyDescent="0.2">
      <c r="A34" s="59">
        <v>26</v>
      </c>
      <c r="B34" s="10" t="s">
        <v>56</v>
      </c>
      <c r="C34" s="223">
        <v>1405</v>
      </c>
      <c r="D34" s="260">
        <v>16509</v>
      </c>
      <c r="E34" s="61">
        <v>8.51</v>
      </c>
      <c r="F34" s="47"/>
      <c r="G34" s="56"/>
      <c r="H34" s="53"/>
    </row>
    <row r="35" spans="1:8" x14ac:dyDescent="0.2">
      <c r="A35" s="59">
        <v>27</v>
      </c>
      <c r="B35" s="10" t="s">
        <v>75</v>
      </c>
      <c r="C35" s="223">
        <v>13978</v>
      </c>
      <c r="D35" s="260">
        <v>170532</v>
      </c>
      <c r="E35" s="61">
        <v>8.1999999999999993</v>
      </c>
      <c r="F35" s="47"/>
      <c r="G35" s="56"/>
      <c r="H35" s="53"/>
    </row>
    <row r="36" spans="1:8" x14ac:dyDescent="0.2">
      <c r="A36" s="59">
        <v>28</v>
      </c>
      <c r="B36" s="10" t="s">
        <v>66</v>
      </c>
      <c r="C36" s="223">
        <v>2184</v>
      </c>
      <c r="D36" s="260">
        <v>26915</v>
      </c>
      <c r="E36" s="61">
        <v>8.11</v>
      </c>
      <c r="F36" s="47"/>
      <c r="G36" s="56"/>
      <c r="H36" s="53"/>
    </row>
    <row r="37" spans="1:8" x14ac:dyDescent="0.2">
      <c r="A37" s="59">
        <v>29</v>
      </c>
      <c r="B37" s="10" t="s">
        <v>35</v>
      </c>
      <c r="C37" s="223">
        <v>7698</v>
      </c>
      <c r="D37" s="260">
        <v>103973</v>
      </c>
      <c r="E37" s="61">
        <v>7.4</v>
      </c>
      <c r="F37" s="47"/>
      <c r="G37" s="56"/>
      <c r="H37" s="53"/>
    </row>
    <row r="38" spans="1:8" x14ac:dyDescent="0.2">
      <c r="A38" s="59">
        <v>30</v>
      </c>
      <c r="B38" s="10" t="s">
        <v>74</v>
      </c>
      <c r="C38" s="223">
        <v>7611</v>
      </c>
      <c r="D38" s="260">
        <v>104297</v>
      </c>
      <c r="E38" s="61">
        <v>7.3</v>
      </c>
      <c r="F38" s="47"/>
      <c r="G38" s="56"/>
      <c r="H38" s="53"/>
    </row>
    <row r="39" spans="1:8" x14ac:dyDescent="0.2">
      <c r="A39" s="59">
        <v>31</v>
      </c>
      <c r="B39" s="10" t="s">
        <v>70</v>
      </c>
      <c r="C39" s="223">
        <v>4553</v>
      </c>
      <c r="D39" s="260">
        <v>64109</v>
      </c>
      <c r="E39" s="61">
        <v>7.1</v>
      </c>
      <c r="F39" s="47"/>
      <c r="G39" s="56"/>
      <c r="H39" s="53"/>
    </row>
    <row r="40" spans="1:8" x14ac:dyDescent="0.2">
      <c r="A40" s="59">
        <v>32</v>
      </c>
      <c r="B40" s="10" t="s">
        <v>58</v>
      </c>
      <c r="C40" s="223">
        <v>2309</v>
      </c>
      <c r="D40" s="260">
        <v>32871</v>
      </c>
      <c r="E40" s="61">
        <v>7.02</v>
      </c>
      <c r="F40" s="47"/>
      <c r="G40" s="56"/>
      <c r="H40" s="53"/>
    </row>
    <row r="41" spans="1:8" x14ac:dyDescent="0.2">
      <c r="A41" s="59">
        <v>33</v>
      </c>
      <c r="B41" s="10" t="s">
        <v>38</v>
      </c>
      <c r="C41" s="223">
        <v>10021</v>
      </c>
      <c r="D41" s="260">
        <v>143636</v>
      </c>
      <c r="E41" s="61">
        <v>6.98</v>
      </c>
      <c r="F41" s="47"/>
      <c r="G41" s="56"/>
      <c r="H41" s="53"/>
    </row>
    <row r="42" spans="1:8" x14ac:dyDescent="0.2">
      <c r="A42" s="59">
        <v>34</v>
      </c>
      <c r="B42" s="10" t="s">
        <v>39</v>
      </c>
      <c r="C42" s="223">
        <v>3451</v>
      </c>
      <c r="D42" s="260">
        <v>53101</v>
      </c>
      <c r="E42" s="61">
        <v>6.5</v>
      </c>
      <c r="F42" s="47"/>
      <c r="G42" s="56"/>
      <c r="H42" s="53"/>
    </row>
    <row r="43" spans="1:8" x14ac:dyDescent="0.2">
      <c r="A43" s="59">
        <v>35</v>
      </c>
      <c r="B43" s="10" t="s">
        <v>67</v>
      </c>
      <c r="C43" s="223">
        <v>2769</v>
      </c>
      <c r="D43" s="260">
        <v>48054</v>
      </c>
      <c r="E43" s="61">
        <v>5.76</v>
      </c>
      <c r="F43" s="47"/>
      <c r="G43" s="56"/>
      <c r="H43" s="53"/>
    </row>
    <row r="44" spans="1:8" x14ac:dyDescent="0.2">
      <c r="A44" s="59">
        <v>36</v>
      </c>
      <c r="B44" s="10" t="s">
        <v>85</v>
      </c>
      <c r="C44" s="223">
        <v>4697</v>
      </c>
      <c r="D44" s="260">
        <v>82761</v>
      </c>
      <c r="E44" s="61">
        <v>5.68</v>
      </c>
      <c r="F44" s="47"/>
      <c r="G44" s="56"/>
      <c r="H44" s="53"/>
    </row>
    <row r="45" spans="1:8" x14ac:dyDescent="0.2">
      <c r="A45" s="59">
        <v>37</v>
      </c>
      <c r="B45" s="10" t="s">
        <v>51</v>
      </c>
      <c r="C45" s="223">
        <v>855</v>
      </c>
      <c r="D45" s="260">
        <v>16306</v>
      </c>
      <c r="E45" s="61">
        <v>5.24</v>
      </c>
      <c r="F45" s="47"/>
      <c r="G45" s="56"/>
      <c r="H45" s="53"/>
    </row>
    <row r="46" spans="1:8" x14ac:dyDescent="0.2">
      <c r="A46" s="59">
        <v>38</v>
      </c>
      <c r="B46" s="10" t="s">
        <v>87</v>
      </c>
      <c r="C46" s="223">
        <v>3061</v>
      </c>
      <c r="D46" s="260">
        <v>59405</v>
      </c>
      <c r="E46" s="61">
        <v>5.15</v>
      </c>
      <c r="F46" s="47"/>
      <c r="G46" s="56"/>
      <c r="H46" s="53"/>
    </row>
    <row r="47" spans="1:8" x14ac:dyDescent="0.2">
      <c r="A47" s="59">
        <v>39</v>
      </c>
      <c r="B47" s="10" t="s">
        <v>43</v>
      </c>
      <c r="C47" s="223">
        <v>1575</v>
      </c>
      <c r="D47" s="260">
        <v>30611</v>
      </c>
      <c r="E47" s="61">
        <v>5.15</v>
      </c>
      <c r="F47" s="47"/>
      <c r="G47" s="56"/>
      <c r="H47" s="53"/>
    </row>
    <row r="48" spans="1:8" x14ac:dyDescent="0.2">
      <c r="A48" s="59">
        <v>40</v>
      </c>
      <c r="B48" s="10" t="s">
        <v>65</v>
      </c>
      <c r="C48" s="223">
        <v>3489</v>
      </c>
      <c r="D48" s="260">
        <v>68994</v>
      </c>
      <c r="E48" s="61">
        <v>5.0599999999999996</v>
      </c>
      <c r="F48" s="47"/>
      <c r="G48" s="56"/>
      <c r="H48" s="53"/>
    </row>
    <row r="49" spans="1:8" x14ac:dyDescent="0.2">
      <c r="A49" s="59">
        <v>41</v>
      </c>
      <c r="B49" s="10" t="s">
        <v>50</v>
      </c>
      <c r="C49" s="223">
        <v>2858</v>
      </c>
      <c r="D49" s="260">
        <v>57762</v>
      </c>
      <c r="E49" s="61">
        <v>4.95</v>
      </c>
      <c r="F49" s="47"/>
      <c r="G49" s="56"/>
      <c r="H49" s="53"/>
    </row>
    <row r="50" spans="1:8" x14ac:dyDescent="0.2">
      <c r="A50" s="59">
        <v>42</v>
      </c>
      <c r="B50" s="10" t="s">
        <v>86</v>
      </c>
      <c r="C50" s="223">
        <v>1423</v>
      </c>
      <c r="D50" s="260">
        <v>29778</v>
      </c>
      <c r="E50" s="61">
        <v>4.78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47</v>
      </c>
      <c r="C51" s="223">
        <v>3444</v>
      </c>
      <c r="D51" s="260">
        <v>72592</v>
      </c>
      <c r="E51" s="61">
        <v>4.74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358</v>
      </c>
      <c r="C52" s="223">
        <v>1560</v>
      </c>
      <c r="D52" s="260">
        <v>33260</v>
      </c>
      <c r="E52" s="61">
        <v>4.6900000000000004</v>
      </c>
      <c r="F52" s="47"/>
      <c r="G52" s="56"/>
      <c r="H52" s="53"/>
    </row>
    <row r="53" spans="1:8" s="56" customFormat="1" x14ac:dyDescent="0.2">
      <c r="A53" s="59">
        <v>45</v>
      </c>
      <c r="B53" s="10" t="s">
        <v>22</v>
      </c>
      <c r="C53" s="223">
        <v>2165</v>
      </c>
      <c r="D53" s="260">
        <v>46769</v>
      </c>
      <c r="E53" s="61">
        <v>4.63</v>
      </c>
      <c r="F53" s="47"/>
    </row>
    <row r="54" spans="1:8" x14ac:dyDescent="0.2">
      <c r="A54" s="59">
        <v>46</v>
      </c>
      <c r="B54" s="10" t="s">
        <v>29</v>
      </c>
      <c r="C54" s="223">
        <v>2132</v>
      </c>
      <c r="D54" s="260">
        <v>46893</v>
      </c>
      <c r="E54" s="61">
        <v>4.55</v>
      </c>
      <c r="F54" s="47"/>
      <c r="G54" s="56"/>
      <c r="H54" s="53"/>
    </row>
    <row r="55" spans="1:8" ht="12.75" customHeight="1" x14ac:dyDescent="0.2">
      <c r="A55" s="62">
        <v>47</v>
      </c>
      <c r="B55" s="76" t="s">
        <v>17</v>
      </c>
      <c r="C55" s="229">
        <v>5311</v>
      </c>
      <c r="D55" s="259">
        <v>117402</v>
      </c>
      <c r="E55" s="63">
        <v>4.5199999999999996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256"/>
      <c r="E56" s="77"/>
    </row>
    <row r="57" spans="1:8" ht="12.75" customHeight="1" x14ac:dyDescent="0.2">
      <c r="A57" s="69"/>
      <c r="B57" s="11"/>
      <c r="C57" s="47"/>
      <c r="D57" s="256"/>
      <c r="E57" s="77"/>
      <c r="H57" s="56">
        <v>10</v>
      </c>
    </row>
    <row r="58" spans="1:8" ht="14.25" customHeight="1" x14ac:dyDescent="0.2">
      <c r="A58" s="32"/>
      <c r="B58" s="9"/>
      <c r="D58" s="253"/>
      <c r="E58" s="66" t="s">
        <v>231</v>
      </c>
    </row>
    <row r="59" spans="1:8" ht="12.75" customHeight="1" x14ac:dyDescent="0.2">
      <c r="A59" s="273" t="s">
        <v>99</v>
      </c>
      <c r="B59" s="276" t="s">
        <v>100</v>
      </c>
      <c r="C59" s="279" t="s">
        <v>101</v>
      </c>
      <c r="D59" s="282" t="s">
        <v>355</v>
      </c>
      <c r="E59" s="279" t="s">
        <v>102</v>
      </c>
    </row>
    <row r="60" spans="1:8" ht="24.75" customHeight="1" x14ac:dyDescent="0.2">
      <c r="A60" s="274"/>
      <c r="B60" s="277"/>
      <c r="C60" s="280"/>
      <c r="D60" s="283"/>
      <c r="E60" s="280"/>
    </row>
    <row r="61" spans="1:8" s="56" customFormat="1" ht="15.75" customHeight="1" x14ac:dyDescent="0.2">
      <c r="A61" s="275"/>
      <c r="B61" s="278"/>
      <c r="C61" s="281"/>
      <c r="D61" s="284"/>
      <c r="E61" s="281"/>
    </row>
    <row r="62" spans="1:8" ht="12.75" customHeight="1" x14ac:dyDescent="0.2">
      <c r="A62" s="60">
        <v>48</v>
      </c>
      <c r="B62" s="78" t="s">
        <v>21</v>
      </c>
      <c r="C62" s="227">
        <v>2633</v>
      </c>
      <c r="D62" s="261">
        <v>60690</v>
      </c>
      <c r="E62" s="79">
        <v>4.34</v>
      </c>
      <c r="F62" s="47"/>
      <c r="G62" s="56"/>
      <c r="H62" s="53"/>
    </row>
    <row r="63" spans="1:8" s="56" customFormat="1" x14ac:dyDescent="0.2">
      <c r="A63" s="59">
        <v>49</v>
      </c>
      <c r="B63" s="10" t="s">
        <v>41</v>
      </c>
      <c r="C63" s="223">
        <v>1787</v>
      </c>
      <c r="D63" s="260">
        <v>41339</v>
      </c>
      <c r="E63" s="61">
        <v>4.32</v>
      </c>
      <c r="F63" s="47"/>
    </row>
    <row r="64" spans="1:8" x14ac:dyDescent="0.2">
      <c r="A64" s="59">
        <v>50</v>
      </c>
      <c r="B64" s="10" t="s">
        <v>84</v>
      </c>
      <c r="C64" s="223">
        <v>2874</v>
      </c>
      <c r="D64" s="260">
        <v>68220</v>
      </c>
      <c r="E64" s="61">
        <v>4.21</v>
      </c>
      <c r="F64" s="47"/>
      <c r="G64" s="56"/>
      <c r="H64" s="53"/>
    </row>
    <row r="65" spans="1:8" x14ac:dyDescent="0.2">
      <c r="A65" s="59">
        <v>51</v>
      </c>
      <c r="B65" s="10" t="s">
        <v>45</v>
      </c>
      <c r="C65" s="223">
        <v>1646</v>
      </c>
      <c r="D65" s="260">
        <v>39499</v>
      </c>
      <c r="E65" s="61">
        <v>4.17</v>
      </c>
      <c r="F65" s="47"/>
      <c r="G65" s="56"/>
      <c r="H65" s="53"/>
    </row>
    <row r="66" spans="1:8" x14ac:dyDescent="0.2">
      <c r="A66" s="59">
        <v>52</v>
      </c>
      <c r="B66" s="10" t="s">
        <v>49</v>
      </c>
      <c r="C66" s="223">
        <v>2464</v>
      </c>
      <c r="D66" s="260">
        <v>60248</v>
      </c>
      <c r="E66" s="61">
        <v>4.09</v>
      </c>
      <c r="F66" s="47"/>
      <c r="G66" s="56"/>
      <c r="H66" s="53"/>
    </row>
    <row r="67" spans="1:8" x14ac:dyDescent="0.2">
      <c r="A67" s="59">
        <v>53</v>
      </c>
      <c r="B67" s="10" t="s">
        <v>18</v>
      </c>
      <c r="C67" s="223">
        <v>3788</v>
      </c>
      <c r="D67" s="260">
        <v>93628</v>
      </c>
      <c r="E67" s="61">
        <v>4.05</v>
      </c>
      <c r="F67" s="47"/>
      <c r="G67" s="56"/>
      <c r="H67" s="53"/>
    </row>
    <row r="68" spans="1:8" x14ac:dyDescent="0.2">
      <c r="A68" s="59">
        <v>54</v>
      </c>
      <c r="B68" s="10" t="s">
        <v>37</v>
      </c>
      <c r="C68" s="223">
        <v>6141</v>
      </c>
      <c r="D68" s="260">
        <v>159761</v>
      </c>
      <c r="E68" s="61">
        <v>3.84</v>
      </c>
      <c r="F68" s="47"/>
      <c r="G68" s="56"/>
      <c r="H68" s="53"/>
    </row>
    <row r="69" spans="1:8" x14ac:dyDescent="0.2">
      <c r="A69" s="59">
        <v>55</v>
      </c>
      <c r="B69" s="10" t="s">
        <v>19</v>
      </c>
      <c r="C69" s="223">
        <v>1693</v>
      </c>
      <c r="D69" s="260">
        <v>45762</v>
      </c>
      <c r="E69" s="61">
        <v>3.7</v>
      </c>
      <c r="F69" s="47"/>
      <c r="G69" s="56"/>
      <c r="H69" s="53"/>
    </row>
    <row r="70" spans="1:8" x14ac:dyDescent="0.2">
      <c r="A70" s="59">
        <v>56</v>
      </c>
      <c r="B70" s="10" t="s">
        <v>44</v>
      </c>
      <c r="C70" s="223">
        <v>3363</v>
      </c>
      <c r="D70" s="260">
        <v>91521</v>
      </c>
      <c r="E70" s="61">
        <v>3.67</v>
      </c>
      <c r="F70" s="47"/>
      <c r="G70" s="56"/>
      <c r="H70" s="53"/>
    </row>
    <row r="71" spans="1:8" x14ac:dyDescent="0.2">
      <c r="A71" s="59">
        <v>57</v>
      </c>
      <c r="B71" s="10" t="s">
        <v>30</v>
      </c>
      <c r="C71" s="223">
        <v>2220</v>
      </c>
      <c r="D71" s="260">
        <v>63363</v>
      </c>
      <c r="E71" s="61">
        <v>3.5</v>
      </c>
      <c r="F71" s="47"/>
      <c r="G71" s="56"/>
      <c r="H71" s="53"/>
    </row>
    <row r="72" spans="1:8" x14ac:dyDescent="0.2">
      <c r="A72" s="59">
        <v>58</v>
      </c>
      <c r="B72" s="10" t="s">
        <v>26</v>
      </c>
      <c r="C72" s="223">
        <v>2116</v>
      </c>
      <c r="D72" s="260">
        <v>60493</v>
      </c>
      <c r="E72" s="61">
        <v>3.5</v>
      </c>
      <c r="F72" s="47"/>
      <c r="G72" s="56"/>
      <c r="H72" s="53"/>
    </row>
    <row r="73" spans="1:8" x14ac:dyDescent="0.2">
      <c r="A73" s="59">
        <v>59</v>
      </c>
      <c r="B73" s="10" t="s">
        <v>40</v>
      </c>
      <c r="C73" s="223">
        <v>2518</v>
      </c>
      <c r="D73" s="260">
        <v>72038</v>
      </c>
      <c r="E73" s="61">
        <v>3.5</v>
      </c>
      <c r="F73" s="47"/>
      <c r="G73" s="56"/>
      <c r="H73" s="53"/>
    </row>
    <row r="74" spans="1:8" x14ac:dyDescent="0.2">
      <c r="A74" s="59">
        <v>60</v>
      </c>
      <c r="B74" s="10" t="s">
        <v>25</v>
      </c>
      <c r="C74" s="223">
        <v>1281</v>
      </c>
      <c r="D74" s="260">
        <v>37067</v>
      </c>
      <c r="E74" s="61">
        <v>3.46</v>
      </c>
      <c r="F74" s="47"/>
      <c r="G74" s="56"/>
      <c r="H74" s="53"/>
    </row>
    <row r="75" spans="1:8" x14ac:dyDescent="0.2">
      <c r="A75" s="59">
        <v>61</v>
      </c>
      <c r="B75" s="10" t="s">
        <v>31</v>
      </c>
      <c r="C75" s="223">
        <v>4564</v>
      </c>
      <c r="D75" s="260">
        <v>137380</v>
      </c>
      <c r="E75" s="61">
        <v>3.32</v>
      </c>
      <c r="F75" s="47"/>
      <c r="G75" s="56"/>
      <c r="H75" s="53"/>
    </row>
    <row r="76" spans="1:8" x14ac:dyDescent="0.2">
      <c r="A76" s="59">
        <v>62</v>
      </c>
      <c r="B76" s="10" t="s">
        <v>48</v>
      </c>
      <c r="C76" s="223">
        <v>3206</v>
      </c>
      <c r="D76" s="260">
        <v>97228</v>
      </c>
      <c r="E76" s="61">
        <v>3.3</v>
      </c>
      <c r="F76" s="47"/>
      <c r="G76" s="56"/>
      <c r="H76" s="53"/>
    </row>
    <row r="77" spans="1:8" x14ac:dyDescent="0.2">
      <c r="A77" s="59">
        <v>63</v>
      </c>
      <c r="B77" s="10" t="s">
        <v>55</v>
      </c>
      <c r="C77" s="223">
        <v>3300</v>
      </c>
      <c r="D77" s="260">
        <v>111148</v>
      </c>
      <c r="E77" s="61">
        <v>2.97</v>
      </c>
      <c r="F77" s="47"/>
      <c r="G77" s="56"/>
      <c r="H77" s="53"/>
    </row>
    <row r="78" spans="1:8" x14ac:dyDescent="0.2">
      <c r="A78" s="59">
        <v>64</v>
      </c>
      <c r="B78" s="10" t="s">
        <v>52</v>
      </c>
      <c r="C78" s="223">
        <v>1040</v>
      </c>
      <c r="D78" s="260">
        <v>36010</v>
      </c>
      <c r="E78" s="61">
        <v>2.89</v>
      </c>
      <c r="F78" s="47"/>
      <c r="G78" s="56"/>
      <c r="H78" s="53"/>
    </row>
    <row r="79" spans="1:8" x14ac:dyDescent="0.2">
      <c r="A79" s="59">
        <v>65</v>
      </c>
      <c r="B79" s="10" t="s">
        <v>20</v>
      </c>
      <c r="C79" s="223">
        <v>1793</v>
      </c>
      <c r="D79" s="260">
        <v>63090</v>
      </c>
      <c r="E79" s="61">
        <v>2.84</v>
      </c>
      <c r="F79" s="47"/>
      <c r="G79" s="56"/>
      <c r="H79" s="53"/>
    </row>
    <row r="80" spans="1:8" x14ac:dyDescent="0.2">
      <c r="A80" s="59">
        <v>66</v>
      </c>
      <c r="B80" s="10" t="s">
        <v>13</v>
      </c>
      <c r="C80" s="223">
        <v>1833</v>
      </c>
      <c r="D80" s="260">
        <v>68517</v>
      </c>
      <c r="E80" s="61">
        <v>2.68</v>
      </c>
      <c r="F80" s="47"/>
      <c r="G80" s="56"/>
      <c r="H80" s="53"/>
    </row>
    <row r="81" spans="1:8" x14ac:dyDescent="0.2">
      <c r="A81" s="59">
        <v>67</v>
      </c>
      <c r="B81" s="10" t="s">
        <v>53</v>
      </c>
      <c r="C81" s="223">
        <v>3998</v>
      </c>
      <c r="D81" s="260">
        <v>155084</v>
      </c>
      <c r="E81" s="61">
        <v>2.58</v>
      </c>
      <c r="F81" s="47"/>
      <c r="G81" s="56"/>
      <c r="H81" s="53"/>
    </row>
    <row r="82" spans="1:8" x14ac:dyDescent="0.2">
      <c r="A82" s="59">
        <v>68</v>
      </c>
      <c r="B82" s="10" t="s">
        <v>27</v>
      </c>
      <c r="C82" s="223">
        <v>687</v>
      </c>
      <c r="D82" s="260">
        <v>27353</v>
      </c>
      <c r="E82" s="61">
        <v>2.5099999999999998</v>
      </c>
      <c r="F82" s="47"/>
      <c r="G82" s="56"/>
      <c r="H82" s="53"/>
    </row>
    <row r="83" spans="1:8" x14ac:dyDescent="0.2">
      <c r="A83" s="59">
        <v>69</v>
      </c>
      <c r="B83" s="10" t="s">
        <v>28</v>
      </c>
      <c r="C83" s="223">
        <v>1318</v>
      </c>
      <c r="D83" s="260">
        <v>62577</v>
      </c>
      <c r="E83" s="61">
        <v>2.11</v>
      </c>
      <c r="F83" s="47"/>
      <c r="G83" s="56"/>
      <c r="H83" s="53"/>
    </row>
    <row r="84" spans="1:8" x14ac:dyDescent="0.2">
      <c r="A84" s="59">
        <v>70</v>
      </c>
      <c r="B84" s="10" t="s">
        <v>33</v>
      </c>
      <c r="C84" s="223">
        <v>2192</v>
      </c>
      <c r="D84" s="260">
        <v>113441</v>
      </c>
      <c r="E84" s="61">
        <v>1.93</v>
      </c>
      <c r="F84" s="47"/>
      <c r="G84" s="56"/>
      <c r="H84" s="53"/>
    </row>
    <row r="85" spans="1:8" x14ac:dyDescent="0.2">
      <c r="A85" s="59">
        <v>71</v>
      </c>
      <c r="B85" s="10" t="s">
        <v>32</v>
      </c>
      <c r="C85" s="223">
        <v>842</v>
      </c>
      <c r="D85" s="260">
        <v>44592</v>
      </c>
      <c r="E85" s="61">
        <v>1.89</v>
      </c>
      <c r="F85" s="47"/>
      <c r="G85" s="56"/>
      <c r="H85" s="53"/>
    </row>
    <row r="86" spans="1:8" x14ac:dyDescent="0.2">
      <c r="A86" s="59">
        <v>72</v>
      </c>
      <c r="B86" s="10" t="s">
        <v>23</v>
      </c>
      <c r="C86" s="223">
        <v>2159</v>
      </c>
      <c r="D86" s="260">
        <v>129236</v>
      </c>
      <c r="E86" s="61">
        <v>1.67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223">
        <v>752</v>
      </c>
      <c r="D87" s="260">
        <v>58696</v>
      </c>
      <c r="E87" s="61">
        <v>1.28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9</v>
      </c>
      <c r="C88" s="223">
        <v>1067</v>
      </c>
      <c r="D88" s="260">
        <v>110158</v>
      </c>
      <c r="E88" s="61">
        <v>0.97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15</v>
      </c>
      <c r="C89" s="223">
        <v>671</v>
      </c>
      <c r="D89" s="260">
        <v>69880</v>
      </c>
      <c r="E89" s="61">
        <v>0.96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12</v>
      </c>
      <c r="C90" s="223">
        <v>856</v>
      </c>
      <c r="D90" s="260">
        <v>111124</v>
      </c>
      <c r="E90" s="61">
        <v>0.77</v>
      </c>
      <c r="F90" s="47"/>
      <c r="G90" s="56"/>
      <c r="H90" s="53"/>
    </row>
    <row r="91" spans="1:8" s="56" customFormat="1" x14ac:dyDescent="0.2">
      <c r="A91" s="59">
        <v>77</v>
      </c>
      <c r="B91" s="10" t="s">
        <v>8</v>
      </c>
      <c r="C91" s="223">
        <v>297</v>
      </c>
      <c r="D91" s="260">
        <v>38867</v>
      </c>
      <c r="E91" s="61">
        <v>0.76</v>
      </c>
      <c r="F91" s="47"/>
    </row>
    <row r="92" spans="1:8" x14ac:dyDescent="0.2">
      <c r="A92" s="59">
        <v>78</v>
      </c>
      <c r="B92" s="10" t="s">
        <v>10</v>
      </c>
      <c r="C92" s="223">
        <v>370</v>
      </c>
      <c r="D92" s="260">
        <v>62054</v>
      </c>
      <c r="E92" s="61">
        <v>0.6</v>
      </c>
      <c r="F92" s="47"/>
      <c r="G92" s="56"/>
      <c r="H92" s="53"/>
    </row>
    <row r="93" spans="1:8" x14ac:dyDescent="0.2">
      <c r="A93" s="62">
        <v>79</v>
      </c>
      <c r="B93" s="229" t="s">
        <v>11</v>
      </c>
      <c r="C93" s="229">
        <v>508</v>
      </c>
      <c r="D93" s="259">
        <v>93386</v>
      </c>
      <c r="E93" s="63">
        <v>0.54</v>
      </c>
      <c r="F93" s="47"/>
      <c r="G93" s="56"/>
      <c r="H93" s="53"/>
    </row>
    <row r="94" spans="1:8" ht="12.75" customHeight="1" x14ac:dyDescent="0.2">
      <c r="A94" s="32"/>
      <c r="B94" s="9"/>
      <c r="D94" s="254"/>
      <c r="E94" s="56"/>
    </row>
    <row r="95" spans="1:8" ht="12.75" customHeight="1" x14ac:dyDescent="0.2">
      <c r="A95" s="273" t="s">
        <v>99</v>
      </c>
      <c r="B95" s="276" t="s">
        <v>100</v>
      </c>
      <c r="C95" s="279" t="s">
        <v>101</v>
      </c>
      <c r="D95" s="282" t="s">
        <v>355</v>
      </c>
      <c r="E95" s="279" t="s">
        <v>102</v>
      </c>
    </row>
    <row r="96" spans="1:8" ht="24.75" customHeight="1" x14ac:dyDescent="0.2">
      <c r="A96" s="274"/>
      <c r="B96" s="277"/>
      <c r="C96" s="287"/>
      <c r="D96" s="285"/>
      <c r="E96" s="287"/>
    </row>
    <row r="97" spans="1:8" s="56" customFormat="1" ht="15.75" customHeight="1" x14ac:dyDescent="0.2">
      <c r="A97" s="275"/>
      <c r="B97" s="278"/>
      <c r="C97" s="288"/>
      <c r="D97" s="286"/>
      <c r="E97" s="288"/>
    </row>
    <row r="98" spans="1:8" s="56" customFormat="1" x14ac:dyDescent="0.2">
      <c r="A98" s="68"/>
      <c r="B98" s="57" t="s">
        <v>6</v>
      </c>
      <c r="C98" s="29">
        <v>365077</v>
      </c>
      <c r="D98" s="257">
        <v>5410836</v>
      </c>
      <c r="E98" s="58">
        <v>6.75</v>
      </c>
    </row>
    <row r="99" spans="1:8" x14ac:dyDescent="0.2">
      <c r="A99" s="60">
        <v>1</v>
      </c>
      <c r="B99" s="246" t="s">
        <v>82</v>
      </c>
      <c r="C99" s="250">
        <v>90056</v>
      </c>
      <c r="D99" s="262">
        <v>794025</v>
      </c>
      <c r="E99" s="193">
        <v>11.34</v>
      </c>
    </row>
    <row r="100" spans="1:8" x14ac:dyDescent="0.2">
      <c r="A100" s="59">
        <v>2</v>
      </c>
      <c r="B100" s="194" t="s">
        <v>68</v>
      </c>
      <c r="C100" s="238">
        <v>91468</v>
      </c>
      <c r="D100" s="263">
        <v>817382</v>
      </c>
      <c r="E100" s="195">
        <v>11.19</v>
      </c>
    </row>
    <row r="101" spans="1:8" x14ac:dyDescent="0.2">
      <c r="A101" s="59">
        <v>3</v>
      </c>
      <c r="B101" s="194" t="s">
        <v>54</v>
      </c>
      <c r="C101" s="238">
        <v>72611</v>
      </c>
      <c r="D101" s="263">
        <v>658490</v>
      </c>
      <c r="E101" s="195">
        <v>11.03</v>
      </c>
    </row>
    <row r="102" spans="1:8" x14ac:dyDescent="0.2">
      <c r="A102" s="59">
        <v>4</v>
      </c>
      <c r="B102" s="194" t="s">
        <v>34</v>
      </c>
      <c r="C102" s="238">
        <v>41685</v>
      </c>
      <c r="D102" s="263">
        <v>688400</v>
      </c>
      <c r="E102" s="195">
        <v>6.06</v>
      </c>
    </row>
    <row r="103" spans="1:8" x14ac:dyDescent="0.2">
      <c r="A103" s="59">
        <v>5</v>
      </c>
      <c r="B103" s="194" t="s">
        <v>42</v>
      </c>
      <c r="C103" s="238">
        <v>26009</v>
      </c>
      <c r="D103" s="263">
        <v>690121</v>
      </c>
      <c r="E103" s="195">
        <v>3.77</v>
      </c>
      <c r="F103" s="209"/>
    </row>
    <row r="104" spans="1:8" x14ac:dyDescent="0.2">
      <c r="A104" s="59">
        <v>6</v>
      </c>
      <c r="B104" s="194" t="s">
        <v>16</v>
      </c>
      <c r="C104" s="238">
        <v>19542</v>
      </c>
      <c r="D104" s="263">
        <v>556577</v>
      </c>
      <c r="E104" s="195">
        <v>3.51</v>
      </c>
    </row>
    <row r="105" spans="1:8" x14ac:dyDescent="0.2">
      <c r="A105" s="59">
        <v>7</v>
      </c>
      <c r="B105" s="194" t="s">
        <v>24</v>
      </c>
      <c r="C105" s="238">
        <v>17352</v>
      </c>
      <c r="D105" s="263">
        <v>593159</v>
      </c>
      <c r="E105" s="195">
        <v>2.93</v>
      </c>
    </row>
    <row r="106" spans="1:8" x14ac:dyDescent="0.2">
      <c r="A106" s="62">
        <v>8</v>
      </c>
      <c r="B106" s="196" t="s">
        <v>7</v>
      </c>
      <c r="C106" s="239">
        <v>6354</v>
      </c>
      <c r="D106" s="264">
        <v>612682</v>
      </c>
      <c r="E106" s="197">
        <v>1.04</v>
      </c>
    </row>
    <row r="107" spans="1:8" x14ac:dyDescent="0.2">
      <c r="A107" s="64"/>
      <c r="C107" s="52"/>
      <c r="D107" s="258"/>
      <c r="E107" s="65"/>
    </row>
    <row r="108" spans="1:8" x14ac:dyDescent="0.2">
      <c r="A108" s="64"/>
      <c r="D108" s="255"/>
    </row>
    <row r="109" spans="1:8" x14ac:dyDescent="0.2">
      <c r="A109" s="64"/>
      <c r="C109" s="65"/>
      <c r="D109" s="253"/>
      <c r="F109" s="56"/>
      <c r="H109" s="53"/>
    </row>
    <row r="110" spans="1:8" x14ac:dyDescent="0.2">
      <c r="A110" s="64"/>
      <c r="C110" s="65"/>
      <c r="D110" s="253"/>
      <c r="F110" s="56"/>
      <c r="H110" s="53"/>
    </row>
    <row r="111" spans="1:8" x14ac:dyDescent="0.2">
      <c r="A111" s="64"/>
      <c r="C111" s="65"/>
      <c r="D111" s="253"/>
      <c r="F111" s="56"/>
      <c r="H111" s="53"/>
    </row>
    <row r="112" spans="1:8" x14ac:dyDescent="0.2">
      <c r="A112" s="64"/>
      <c r="C112" s="65"/>
      <c r="D112" s="253"/>
      <c r="F112" s="56"/>
      <c r="H112" s="53"/>
    </row>
    <row r="113" spans="1:8" x14ac:dyDescent="0.2">
      <c r="A113" s="64"/>
      <c r="C113" s="65"/>
      <c r="D113" s="253"/>
      <c r="F113" s="56">
        <v>11</v>
      </c>
      <c r="H113" s="53"/>
    </row>
    <row r="114" spans="1:8" x14ac:dyDescent="0.2">
      <c r="A114" s="64"/>
      <c r="C114" s="65"/>
      <c r="D114" s="253"/>
      <c r="F114" s="56"/>
      <c r="H114" s="53"/>
    </row>
    <row r="115" spans="1:8" x14ac:dyDescent="0.2">
      <c r="A115" s="64"/>
      <c r="C115" s="65"/>
      <c r="D115" s="253"/>
      <c r="F115" s="56"/>
      <c r="H115" s="53"/>
    </row>
    <row r="116" spans="1:8" x14ac:dyDescent="0.2">
      <c r="A116" s="64"/>
      <c r="C116" s="65"/>
      <c r="D116" s="253"/>
      <c r="F116" s="56"/>
      <c r="H116" s="53"/>
    </row>
    <row r="117" spans="1:8" x14ac:dyDescent="0.2">
      <c r="A117" s="64"/>
      <c r="C117" s="65"/>
      <c r="D117" s="253"/>
      <c r="F117" s="56"/>
      <c r="H117" s="53"/>
    </row>
    <row r="118" spans="1:8" x14ac:dyDescent="0.2">
      <c r="A118" s="64"/>
      <c r="C118" s="65"/>
      <c r="D118" s="253"/>
      <c r="F118" s="56"/>
      <c r="H118" s="53"/>
    </row>
    <row r="119" spans="1:8" x14ac:dyDescent="0.2">
      <c r="A119" s="64"/>
      <c r="D119" s="255"/>
      <c r="E119" s="65"/>
    </row>
    <row r="120" spans="1:8" x14ac:dyDescent="0.2">
      <c r="A120" s="64"/>
      <c r="D120" s="255"/>
      <c r="E120" s="65"/>
    </row>
    <row r="121" spans="1:8" x14ac:dyDescent="0.2">
      <c r="A121" s="64"/>
      <c r="D121" s="255"/>
      <c r="E121" s="65"/>
    </row>
    <row r="122" spans="1:8" x14ac:dyDescent="0.2">
      <c r="A122" s="64"/>
      <c r="D122" s="255"/>
      <c r="E122" s="65"/>
    </row>
    <row r="123" spans="1:8" x14ac:dyDescent="0.2">
      <c r="A123" s="64"/>
      <c r="D123" s="255"/>
      <c r="E123" s="65"/>
    </row>
    <row r="124" spans="1:8" x14ac:dyDescent="0.2">
      <c r="A124" s="64"/>
      <c r="D124" s="255"/>
      <c r="E124" s="65"/>
    </row>
    <row r="125" spans="1:8" x14ac:dyDescent="0.2">
      <c r="A125" s="64"/>
      <c r="D125" s="255"/>
      <c r="E125" s="65"/>
    </row>
    <row r="126" spans="1:8" x14ac:dyDescent="0.2">
      <c r="A126" s="64"/>
      <c r="D126" s="255"/>
      <c r="E126" s="65"/>
    </row>
    <row r="127" spans="1:8" x14ac:dyDescent="0.2">
      <c r="A127" s="64"/>
      <c r="D127" s="255"/>
      <c r="E127" s="65"/>
    </row>
    <row r="128" spans="1:8" x14ac:dyDescent="0.2">
      <c r="A128" s="64"/>
      <c r="D128" s="255"/>
      <c r="E128" s="65"/>
    </row>
    <row r="129" spans="1:5" x14ac:dyDescent="0.2">
      <c r="A129" s="64"/>
      <c r="D129" s="255"/>
      <c r="E129" s="65"/>
    </row>
    <row r="130" spans="1:5" x14ac:dyDescent="0.2">
      <c r="A130" s="64"/>
      <c r="D130" s="255"/>
      <c r="E130" s="65"/>
    </row>
    <row r="131" spans="1:5" x14ac:dyDescent="0.2">
      <c r="A131" s="64"/>
      <c r="D131" s="255"/>
      <c r="E131" s="65"/>
    </row>
    <row r="132" spans="1:5" x14ac:dyDescent="0.2">
      <c r="A132" s="64"/>
      <c r="D132" s="255"/>
      <c r="E132" s="65"/>
    </row>
    <row r="133" spans="1:5" x14ac:dyDescent="0.2">
      <c r="A133" s="64"/>
      <c r="D133" s="255"/>
      <c r="E133" s="65"/>
    </row>
    <row r="134" spans="1:5" x14ac:dyDescent="0.2">
      <c r="A134" s="64"/>
      <c r="D134" s="255"/>
      <c r="E134" s="65"/>
    </row>
    <row r="135" spans="1:5" x14ac:dyDescent="0.2">
      <c r="A135" s="64"/>
      <c r="D135" s="255"/>
      <c r="E135" s="65"/>
    </row>
    <row r="136" spans="1:5" x14ac:dyDescent="0.2">
      <c r="A136" s="64"/>
      <c r="D136" s="255"/>
      <c r="E136" s="65"/>
    </row>
    <row r="137" spans="1:5" x14ac:dyDescent="0.2">
      <c r="A137" s="64"/>
      <c r="D137" s="255"/>
      <c r="E137" s="65"/>
    </row>
    <row r="138" spans="1:5" x14ac:dyDescent="0.2">
      <c r="A138" s="64"/>
      <c r="D138" s="255"/>
      <c r="E138" s="65"/>
    </row>
    <row r="139" spans="1:5" x14ac:dyDescent="0.2">
      <c r="A139" s="64"/>
      <c r="D139" s="255"/>
      <c r="E139" s="65"/>
    </row>
    <row r="140" spans="1:5" x14ac:dyDescent="0.2">
      <c r="A140" s="64"/>
      <c r="D140" s="255"/>
      <c r="E140" s="65"/>
    </row>
    <row r="141" spans="1:5" x14ac:dyDescent="0.2">
      <c r="A141" s="64"/>
      <c r="D141" s="255"/>
      <c r="E141" s="65"/>
    </row>
    <row r="142" spans="1:5" x14ac:dyDescent="0.2">
      <c r="A142" s="64"/>
      <c r="D142" s="255"/>
      <c r="E142" s="65"/>
    </row>
    <row r="143" spans="1:5" x14ac:dyDescent="0.2">
      <c r="A143" s="64"/>
      <c r="D143" s="255"/>
      <c r="E143" s="65"/>
    </row>
    <row r="144" spans="1:5" x14ac:dyDescent="0.2">
      <c r="A144" s="64"/>
      <c r="D144" s="255"/>
      <c r="E144" s="65"/>
    </row>
    <row r="145" spans="1:5" x14ac:dyDescent="0.2">
      <c r="A145" s="64"/>
      <c r="D145" s="255"/>
      <c r="E145" s="65"/>
    </row>
    <row r="146" spans="1:5" x14ac:dyDescent="0.2">
      <c r="A146" s="64"/>
      <c r="D146" s="255"/>
      <c r="E146" s="65"/>
    </row>
    <row r="147" spans="1:5" x14ac:dyDescent="0.2">
      <c r="A147" s="64"/>
      <c r="D147" s="255"/>
      <c r="E147" s="65"/>
    </row>
    <row r="148" spans="1:5" x14ac:dyDescent="0.2">
      <c r="A148" s="64"/>
      <c r="D148" s="255"/>
      <c r="E148" s="65"/>
    </row>
    <row r="149" spans="1:5" x14ac:dyDescent="0.2">
      <c r="A149" s="64"/>
      <c r="D149" s="255"/>
      <c r="E149" s="65"/>
    </row>
    <row r="150" spans="1:5" x14ac:dyDescent="0.2">
      <c r="A150" s="64"/>
      <c r="D150" s="255"/>
      <c r="E150" s="65"/>
    </row>
    <row r="151" spans="1:5" x14ac:dyDescent="0.2">
      <c r="A151" s="64"/>
      <c r="D151" s="255"/>
      <c r="E151" s="65"/>
    </row>
    <row r="152" spans="1:5" x14ac:dyDescent="0.2">
      <c r="A152" s="64"/>
      <c r="D152" s="255"/>
      <c r="E152" s="65"/>
    </row>
    <row r="153" spans="1:5" x14ac:dyDescent="0.2">
      <c r="A153" s="64"/>
      <c r="D153" s="255"/>
      <c r="E153" s="65"/>
    </row>
    <row r="154" spans="1:5" x14ac:dyDescent="0.2">
      <c r="A154" s="64"/>
      <c r="D154" s="255"/>
      <c r="E154" s="65"/>
    </row>
    <row r="155" spans="1:5" x14ac:dyDescent="0.2">
      <c r="A155" s="64"/>
      <c r="D155" s="255"/>
      <c r="E155" s="65"/>
    </row>
    <row r="156" spans="1:5" x14ac:dyDescent="0.2">
      <c r="A156" s="64"/>
      <c r="D156" s="255"/>
      <c r="E156" s="65"/>
    </row>
    <row r="157" spans="1:5" x14ac:dyDescent="0.2">
      <c r="A157" s="64"/>
      <c r="D157" s="255"/>
      <c r="E157" s="65"/>
    </row>
    <row r="158" spans="1:5" x14ac:dyDescent="0.2">
      <c r="A158" s="64"/>
      <c r="D158" s="255"/>
      <c r="E158" s="65"/>
    </row>
    <row r="159" spans="1:5" x14ac:dyDescent="0.2">
      <c r="A159" s="64"/>
      <c r="D159" s="255"/>
      <c r="E159" s="65"/>
    </row>
    <row r="160" spans="1:5" x14ac:dyDescent="0.2">
      <c r="A160" s="64"/>
      <c r="D160" s="255"/>
      <c r="E160" s="65"/>
    </row>
    <row r="161" spans="1:5" x14ac:dyDescent="0.2">
      <c r="A161" s="64"/>
      <c r="D161" s="255"/>
      <c r="E161" s="65"/>
    </row>
    <row r="162" spans="1:5" x14ac:dyDescent="0.2">
      <c r="A162" s="64"/>
      <c r="D162" s="255"/>
      <c r="E162" s="65"/>
    </row>
    <row r="163" spans="1:5" x14ac:dyDescent="0.2">
      <c r="A163" s="64"/>
      <c r="D163" s="255"/>
      <c r="E163" s="65"/>
    </row>
    <row r="164" spans="1:5" x14ac:dyDescent="0.2">
      <c r="A164" s="64"/>
      <c r="D164" s="255"/>
      <c r="E164" s="65"/>
    </row>
    <row r="165" spans="1:5" x14ac:dyDescent="0.2">
      <c r="A165" s="64"/>
      <c r="D165" s="255"/>
      <c r="E165" s="65"/>
    </row>
    <row r="166" spans="1:5" x14ac:dyDescent="0.2">
      <c r="A166" s="64"/>
      <c r="D166" s="255"/>
      <c r="E166" s="65"/>
    </row>
    <row r="167" spans="1:5" x14ac:dyDescent="0.2">
      <c r="A167" s="64"/>
      <c r="D167" s="255"/>
      <c r="E167" s="65"/>
    </row>
    <row r="168" spans="1:5" x14ac:dyDescent="0.2">
      <c r="A168" s="64"/>
      <c r="D168" s="255"/>
      <c r="E168" s="65"/>
    </row>
    <row r="169" spans="1:5" x14ac:dyDescent="0.2">
      <c r="A169" s="64"/>
      <c r="D169" s="255"/>
      <c r="E169" s="65"/>
    </row>
    <row r="170" spans="1:5" x14ac:dyDescent="0.2">
      <c r="A170" s="64"/>
      <c r="D170" s="255"/>
      <c r="E170" s="65"/>
    </row>
    <row r="171" spans="1:5" x14ac:dyDescent="0.2">
      <c r="A171" s="64"/>
      <c r="D171" s="255"/>
      <c r="E171" s="65"/>
    </row>
    <row r="172" spans="1:5" x14ac:dyDescent="0.2">
      <c r="A172" s="64"/>
      <c r="D172" s="255"/>
      <c r="E172" s="65"/>
    </row>
    <row r="173" spans="1:5" x14ac:dyDescent="0.2">
      <c r="A173" s="64"/>
      <c r="D173" s="255"/>
      <c r="E173" s="65"/>
    </row>
    <row r="174" spans="1:5" x14ac:dyDescent="0.2">
      <c r="A174" s="64"/>
      <c r="D174" s="255"/>
      <c r="E174" s="65"/>
    </row>
    <row r="175" spans="1:5" x14ac:dyDescent="0.2">
      <c r="A175" s="64"/>
      <c r="D175" s="255"/>
      <c r="E175" s="65"/>
    </row>
    <row r="176" spans="1:5" x14ac:dyDescent="0.2">
      <c r="A176" s="64"/>
      <c r="D176" s="255"/>
      <c r="E176" s="65"/>
    </row>
    <row r="177" spans="1:5" x14ac:dyDescent="0.2">
      <c r="A177" s="64"/>
      <c r="D177" s="255"/>
      <c r="E177" s="65"/>
    </row>
    <row r="178" spans="1:5" x14ac:dyDescent="0.2">
      <c r="A178" s="64"/>
      <c r="D178" s="255"/>
      <c r="E178" s="65"/>
    </row>
    <row r="179" spans="1:5" x14ac:dyDescent="0.2">
      <c r="A179" s="64"/>
      <c r="D179" s="255"/>
      <c r="E179" s="65"/>
    </row>
    <row r="180" spans="1:5" x14ac:dyDescent="0.2">
      <c r="A180" s="64"/>
      <c r="D180" s="255"/>
      <c r="E180" s="65"/>
    </row>
    <row r="181" spans="1:5" x14ac:dyDescent="0.2">
      <c r="A181" s="64"/>
      <c r="D181" s="255"/>
      <c r="E181" s="65"/>
    </row>
    <row r="182" spans="1:5" x14ac:dyDescent="0.2">
      <c r="A182" s="64"/>
      <c r="D182" s="255"/>
      <c r="E182" s="65"/>
    </row>
    <row r="183" spans="1:5" x14ac:dyDescent="0.2">
      <c r="A183" s="64"/>
      <c r="D183" s="255"/>
      <c r="E183" s="65"/>
    </row>
    <row r="184" spans="1:5" x14ac:dyDescent="0.2">
      <c r="A184" s="64"/>
      <c r="D184" s="255"/>
      <c r="E184" s="65"/>
    </row>
    <row r="185" spans="1:5" x14ac:dyDescent="0.2">
      <c r="A185" s="64"/>
      <c r="D185" s="255"/>
      <c r="E185" s="65"/>
    </row>
    <row r="186" spans="1:5" x14ac:dyDescent="0.2">
      <c r="A186" s="64"/>
      <c r="D186" s="255"/>
      <c r="E186" s="65"/>
    </row>
    <row r="187" spans="1:5" x14ac:dyDescent="0.2">
      <c r="A187" s="64"/>
      <c r="D187" s="255"/>
      <c r="E187" s="65"/>
    </row>
    <row r="188" spans="1:5" x14ac:dyDescent="0.2">
      <c r="A188" s="64"/>
      <c r="D188" s="255"/>
      <c r="E188" s="65"/>
    </row>
    <row r="189" spans="1:5" x14ac:dyDescent="0.2">
      <c r="A189" s="64"/>
      <c r="D189" s="255"/>
      <c r="E189" s="65"/>
    </row>
    <row r="190" spans="1:5" x14ac:dyDescent="0.2">
      <c r="A190" s="64"/>
      <c r="D190" s="255"/>
      <c r="E190" s="65"/>
    </row>
    <row r="191" spans="1:5" x14ac:dyDescent="0.2">
      <c r="A191" s="64"/>
      <c r="D191" s="255"/>
      <c r="E191" s="65"/>
    </row>
    <row r="192" spans="1:5" x14ac:dyDescent="0.2">
      <c r="A192" s="64"/>
      <c r="D192" s="255"/>
      <c r="E192" s="65"/>
    </row>
    <row r="193" spans="1:5" x14ac:dyDescent="0.2">
      <c r="A193" s="64"/>
      <c r="D193" s="255"/>
      <c r="E193" s="65"/>
    </row>
    <row r="194" spans="1:5" x14ac:dyDescent="0.2">
      <c r="A194" s="64"/>
      <c r="D194" s="255"/>
      <c r="E194" s="65"/>
    </row>
    <row r="195" spans="1:5" x14ac:dyDescent="0.2">
      <c r="A195" s="64"/>
      <c r="D195" s="255"/>
      <c r="E195" s="65"/>
    </row>
    <row r="196" spans="1:5" x14ac:dyDescent="0.2">
      <c r="A196" s="64"/>
      <c r="D196" s="255"/>
      <c r="E196" s="65"/>
    </row>
    <row r="197" spans="1:5" x14ac:dyDescent="0.2">
      <c r="A197" s="64"/>
      <c r="D197" s="255"/>
      <c r="E197" s="65"/>
    </row>
    <row r="198" spans="1:5" x14ac:dyDescent="0.2">
      <c r="A198" s="64"/>
      <c r="D198" s="255"/>
      <c r="E198" s="65"/>
    </row>
    <row r="199" spans="1:5" x14ac:dyDescent="0.2">
      <c r="A199" s="64"/>
      <c r="D199" s="255"/>
      <c r="E199" s="65"/>
    </row>
    <row r="200" spans="1:5" x14ac:dyDescent="0.2">
      <c r="A200" s="64"/>
      <c r="D200" s="255"/>
      <c r="E200" s="65"/>
    </row>
    <row r="201" spans="1:5" x14ac:dyDescent="0.2">
      <c r="A201" s="64"/>
      <c r="D201" s="255"/>
      <c r="E201" s="65"/>
    </row>
    <row r="202" spans="1:5" x14ac:dyDescent="0.2">
      <c r="A202" s="64"/>
      <c r="D202" s="255"/>
      <c r="E202" s="65"/>
    </row>
    <row r="203" spans="1:5" x14ac:dyDescent="0.2">
      <c r="A203" s="64"/>
      <c r="D203" s="255"/>
      <c r="E203" s="65"/>
    </row>
    <row r="204" spans="1:5" x14ac:dyDescent="0.2">
      <c r="A204" s="64"/>
      <c r="D204" s="255"/>
      <c r="E204" s="65"/>
    </row>
    <row r="205" spans="1:5" x14ac:dyDescent="0.2">
      <c r="A205" s="64"/>
      <c r="D205" s="255"/>
      <c r="E205" s="65"/>
    </row>
    <row r="206" spans="1:5" x14ac:dyDescent="0.2">
      <c r="A206" s="64"/>
      <c r="D206" s="255"/>
      <c r="E206" s="65"/>
    </row>
    <row r="207" spans="1:5" x14ac:dyDescent="0.2">
      <c r="A207" s="64"/>
      <c r="D207" s="255"/>
      <c r="E207" s="65"/>
    </row>
    <row r="208" spans="1:5" x14ac:dyDescent="0.2">
      <c r="A208" s="64"/>
      <c r="D208" s="255"/>
      <c r="E208" s="65"/>
    </row>
    <row r="209" spans="1:5" x14ac:dyDescent="0.2">
      <c r="A209" s="64"/>
      <c r="D209" s="255"/>
      <c r="E209" s="65"/>
    </row>
    <row r="210" spans="1:5" x14ac:dyDescent="0.2">
      <c r="A210" s="64"/>
      <c r="D210" s="255"/>
      <c r="E210" s="65"/>
    </row>
    <row r="211" spans="1:5" x14ac:dyDescent="0.2">
      <c r="A211" s="64"/>
      <c r="D211" s="255"/>
      <c r="E211" s="65"/>
    </row>
    <row r="212" spans="1:5" x14ac:dyDescent="0.2">
      <c r="A212" s="64"/>
      <c r="D212" s="255"/>
      <c r="E212" s="65"/>
    </row>
    <row r="213" spans="1:5" x14ac:dyDescent="0.2">
      <c r="A213" s="64"/>
      <c r="D213" s="255"/>
      <c r="E213" s="65"/>
    </row>
    <row r="214" spans="1:5" x14ac:dyDescent="0.2">
      <c r="A214" s="64"/>
      <c r="D214" s="255"/>
      <c r="E214" s="65"/>
    </row>
    <row r="215" spans="1:5" x14ac:dyDescent="0.2">
      <c r="A215" s="64"/>
      <c r="D215" s="255"/>
      <c r="E215" s="65"/>
    </row>
    <row r="216" spans="1:5" x14ac:dyDescent="0.2">
      <c r="A216" s="64"/>
      <c r="D216" s="255"/>
      <c r="E216" s="65"/>
    </row>
    <row r="217" spans="1:5" x14ac:dyDescent="0.2">
      <c r="A217" s="64"/>
      <c r="D217" s="255"/>
      <c r="E217" s="65"/>
    </row>
    <row r="218" spans="1:5" x14ac:dyDescent="0.2">
      <c r="A218" s="64"/>
      <c r="D218" s="255"/>
      <c r="E218" s="65"/>
    </row>
    <row r="219" spans="1:5" x14ac:dyDescent="0.2">
      <c r="A219" s="64"/>
      <c r="D219" s="255"/>
      <c r="E219" s="65"/>
    </row>
    <row r="220" spans="1:5" x14ac:dyDescent="0.2">
      <c r="A220" s="64"/>
      <c r="D220" s="255"/>
      <c r="E220" s="65"/>
    </row>
    <row r="221" spans="1:5" x14ac:dyDescent="0.2">
      <c r="A221" s="64"/>
      <c r="D221" s="255"/>
      <c r="E221" s="65"/>
    </row>
    <row r="222" spans="1:5" x14ac:dyDescent="0.2">
      <c r="A222" s="64"/>
      <c r="D222" s="255"/>
      <c r="E222" s="65"/>
    </row>
    <row r="223" spans="1:5" x14ac:dyDescent="0.2">
      <c r="A223" s="64"/>
      <c r="D223" s="255"/>
      <c r="E223" s="65"/>
    </row>
    <row r="224" spans="1:5" x14ac:dyDescent="0.2">
      <c r="A224" s="64"/>
      <c r="D224" s="255"/>
      <c r="E224" s="65"/>
    </row>
    <row r="225" spans="1:5" x14ac:dyDescent="0.2">
      <c r="A225" s="64"/>
      <c r="D225" s="255"/>
      <c r="E225" s="65"/>
    </row>
    <row r="226" spans="1:5" x14ac:dyDescent="0.2">
      <c r="A226" s="64"/>
      <c r="D226" s="255"/>
      <c r="E226" s="65"/>
    </row>
    <row r="227" spans="1:5" x14ac:dyDescent="0.2">
      <c r="A227" s="64"/>
      <c r="D227" s="255"/>
      <c r="E227" s="65"/>
    </row>
    <row r="228" spans="1:5" x14ac:dyDescent="0.2">
      <c r="A228" s="64"/>
      <c r="D228" s="255"/>
      <c r="E228" s="65"/>
    </row>
    <row r="229" spans="1:5" x14ac:dyDescent="0.2">
      <c r="A229" s="64"/>
      <c r="D229" s="255"/>
      <c r="E229" s="65"/>
    </row>
    <row r="230" spans="1:5" x14ac:dyDescent="0.2">
      <c r="A230" s="64"/>
      <c r="D230" s="255"/>
      <c r="E230" s="65"/>
    </row>
    <row r="231" spans="1:5" x14ac:dyDescent="0.2">
      <c r="A231" s="64"/>
      <c r="D231" s="255"/>
      <c r="E231" s="65"/>
    </row>
    <row r="232" spans="1:5" x14ac:dyDescent="0.2">
      <c r="A232" s="64"/>
      <c r="D232" s="255"/>
      <c r="E232" s="65"/>
    </row>
    <row r="233" spans="1:5" x14ac:dyDescent="0.2">
      <c r="A233" s="64"/>
      <c r="D233" s="255"/>
      <c r="E233" s="65"/>
    </row>
    <row r="234" spans="1:5" x14ac:dyDescent="0.2">
      <c r="A234" s="64"/>
      <c r="D234" s="255"/>
      <c r="E234" s="65"/>
    </row>
    <row r="235" spans="1:5" x14ac:dyDescent="0.2">
      <c r="A235" s="64"/>
      <c r="D235" s="255"/>
      <c r="E235" s="65"/>
    </row>
    <row r="236" spans="1:5" x14ac:dyDescent="0.2">
      <c r="A236" s="64"/>
      <c r="D236" s="255"/>
      <c r="E236" s="65"/>
    </row>
    <row r="237" spans="1:5" x14ac:dyDescent="0.2">
      <c r="A237" s="64"/>
      <c r="D237" s="255"/>
      <c r="E237" s="65"/>
    </row>
    <row r="238" spans="1:5" x14ac:dyDescent="0.2">
      <c r="A238" s="64"/>
      <c r="D238" s="255"/>
      <c r="E238" s="65"/>
    </row>
    <row r="239" spans="1:5" x14ac:dyDescent="0.2">
      <c r="A239" s="64"/>
      <c r="D239" s="255"/>
      <c r="E239" s="65"/>
    </row>
    <row r="240" spans="1:5" x14ac:dyDescent="0.2">
      <c r="A240" s="64"/>
      <c r="D240" s="255"/>
      <c r="E240" s="65"/>
    </row>
    <row r="241" spans="1:5" x14ac:dyDescent="0.2">
      <c r="A241" s="64"/>
      <c r="D241" s="253"/>
      <c r="E241" s="64"/>
    </row>
    <row r="242" spans="1:5" x14ac:dyDescent="0.2">
      <c r="A242" s="64"/>
      <c r="D242" s="253"/>
      <c r="E242" s="64"/>
    </row>
    <row r="243" spans="1:5" x14ac:dyDescent="0.2">
      <c r="A243" s="64"/>
      <c r="D243" s="253"/>
      <c r="E243" s="64"/>
    </row>
    <row r="244" spans="1:5" x14ac:dyDescent="0.2">
      <c r="A244" s="64"/>
      <c r="D244" s="253"/>
      <c r="E244" s="64"/>
    </row>
    <row r="245" spans="1:5" x14ac:dyDescent="0.2">
      <c r="A245" s="64"/>
      <c r="D245" s="253"/>
      <c r="E245" s="64"/>
    </row>
    <row r="246" spans="1:5" x14ac:dyDescent="0.2">
      <c r="A246" s="64"/>
      <c r="D246" s="253"/>
      <c r="E246" s="64"/>
    </row>
    <row r="247" spans="1:5" x14ac:dyDescent="0.2">
      <c r="A247" s="64"/>
      <c r="D247" s="253"/>
      <c r="E247" s="64"/>
    </row>
    <row r="248" spans="1:5" x14ac:dyDescent="0.2">
      <c r="A248" s="64"/>
      <c r="D248" s="253"/>
      <c r="E248" s="64"/>
    </row>
    <row r="249" spans="1:5" x14ac:dyDescent="0.2">
      <c r="A249" s="64"/>
      <c r="D249" s="253"/>
      <c r="E249" s="64"/>
    </row>
    <row r="250" spans="1:5" x14ac:dyDescent="0.2">
      <c r="A250" s="64"/>
      <c r="D250" s="253"/>
      <c r="E250" s="64"/>
    </row>
    <row r="251" spans="1:5" x14ac:dyDescent="0.2">
      <c r="A251" s="64"/>
      <c r="D251" s="253"/>
      <c r="E251" s="64"/>
    </row>
    <row r="252" spans="1:5" x14ac:dyDescent="0.2">
      <c r="A252" s="64"/>
      <c r="D252" s="253"/>
      <c r="E252" s="64"/>
    </row>
    <row r="253" spans="1:5" x14ac:dyDescent="0.2">
      <c r="A253" s="64"/>
      <c r="D253" s="253"/>
      <c r="E253" s="64"/>
    </row>
    <row r="254" spans="1:5" x14ac:dyDescent="0.2">
      <c r="A254" s="64"/>
      <c r="D254" s="253"/>
      <c r="E254" s="64"/>
    </row>
    <row r="255" spans="1:5" x14ac:dyDescent="0.2">
      <c r="A255" s="64"/>
      <c r="D255" s="253"/>
      <c r="E255" s="64"/>
    </row>
    <row r="256" spans="1:5" x14ac:dyDescent="0.2">
      <c r="A256" s="64"/>
      <c r="D256" s="253"/>
      <c r="E256" s="64"/>
    </row>
    <row r="257" spans="1:5" x14ac:dyDescent="0.2">
      <c r="A257" s="64"/>
      <c r="D257" s="253"/>
      <c r="E257" s="64"/>
    </row>
    <row r="258" spans="1:5" x14ac:dyDescent="0.2">
      <c r="A258" s="64"/>
      <c r="D258" s="253"/>
      <c r="E258" s="64"/>
    </row>
    <row r="259" spans="1:5" x14ac:dyDescent="0.2">
      <c r="A259" s="64"/>
      <c r="D259" s="253"/>
      <c r="E259" s="64"/>
    </row>
    <row r="260" spans="1:5" x14ac:dyDescent="0.2">
      <c r="A260" s="64"/>
      <c r="D260" s="253"/>
      <c r="E260" s="64"/>
    </row>
    <row r="261" spans="1:5" x14ac:dyDescent="0.2">
      <c r="A261" s="64"/>
      <c r="D261" s="253"/>
      <c r="E261" s="64"/>
    </row>
    <row r="262" spans="1:5" x14ac:dyDescent="0.2">
      <c r="A262" s="64"/>
      <c r="D262" s="253"/>
      <c r="E262" s="64"/>
    </row>
    <row r="263" spans="1:5" x14ac:dyDescent="0.2">
      <c r="A263" s="64"/>
      <c r="D263" s="253"/>
      <c r="E263" s="64"/>
    </row>
    <row r="264" spans="1:5" x14ac:dyDescent="0.2">
      <c r="A264" s="64"/>
      <c r="D264" s="253"/>
      <c r="E264" s="64"/>
    </row>
    <row r="265" spans="1:5" x14ac:dyDescent="0.2">
      <c r="A265" s="64"/>
      <c r="D265" s="253"/>
      <c r="E265" s="64"/>
    </row>
    <row r="266" spans="1:5" x14ac:dyDescent="0.2">
      <c r="A266" s="64"/>
      <c r="D266" s="253"/>
      <c r="E266" s="64"/>
    </row>
    <row r="267" spans="1:5" x14ac:dyDescent="0.2">
      <c r="A267" s="64"/>
      <c r="D267" s="253"/>
      <c r="E267" s="64"/>
    </row>
    <row r="268" spans="1:5" x14ac:dyDescent="0.2">
      <c r="A268" s="64"/>
      <c r="D268" s="253"/>
      <c r="E268" s="64"/>
    </row>
    <row r="269" spans="1:5" x14ac:dyDescent="0.2">
      <c r="A269" s="64"/>
      <c r="D269" s="253"/>
      <c r="E269" s="64"/>
    </row>
    <row r="270" spans="1:5" x14ac:dyDescent="0.2">
      <c r="A270" s="64"/>
      <c r="D270" s="253"/>
      <c r="E270" s="64"/>
    </row>
    <row r="271" spans="1:5" x14ac:dyDescent="0.2">
      <c r="A271" s="64"/>
      <c r="D271" s="253"/>
      <c r="E271" s="64"/>
    </row>
    <row r="272" spans="1:5" x14ac:dyDescent="0.2">
      <c r="A272" s="64"/>
      <c r="D272" s="253"/>
    </row>
    <row r="273" spans="1:4" x14ac:dyDescent="0.2">
      <c r="A273" s="64"/>
      <c r="D273" s="233"/>
    </row>
    <row r="274" spans="1:4" x14ac:dyDescent="0.2">
      <c r="A274" s="64"/>
      <c r="D274" s="233"/>
    </row>
    <row r="275" spans="1:4" x14ac:dyDescent="0.2">
      <c r="A275" s="64"/>
      <c r="D275" s="233"/>
    </row>
    <row r="276" spans="1:4" x14ac:dyDescent="0.2">
      <c r="A276" s="64"/>
      <c r="D276" s="233"/>
    </row>
    <row r="277" spans="1:4" x14ac:dyDescent="0.2">
      <c r="A277" s="64"/>
      <c r="D277" s="233"/>
    </row>
    <row r="278" spans="1:4" x14ac:dyDescent="0.2">
      <c r="A278" s="64"/>
      <c r="D278" s="233"/>
    </row>
    <row r="279" spans="1:4" x14ac:dyDescent="0.2">
      <c r="A279" s="64"/>
      <c r="D279" s="233"/>
    </row>
    <row r="280" spans="1:4" x14ac:dyDescent="0.2">
      <c r="A280" s="64"/>
      <c r="D280" s="233"/>
    </row>
    <row r="281" spans="1:4" x14ac:dyDescent="0.2">
      <c r="A281" s="64"/>
      <c r="D281" s="233"/>
    </row>
    <row r="282" spans="1:4" x14ac:dyDescent="0.2">
      <c r="A282" s="64"/>
      <c r="D282" s="233"/>
    </row>
    <row r="283" spans="1:4" x14ac:dyDescent="0.2">
      <c r="A283" s="64"/>
      <c r="D283" s="233"/>
    </row>
    <row r="284" spans="1:4" x14ac:dyDescent="0.2">
      <c r="A284" s="64"/>
      <c r="D284" s="233"/>
    </row>
    <row r="285" spans="1:4" x14ac:dyDescent="0.2">
      <c r="A285" s="64"/>
      <c r="D285" s="233"/>
    </row>
    <row r="286" spans="1:4" x14ac:dyDescent="0.2">
      <c r="A286" s="64"/>
      <c r="D286" s="233"/>
    </row>
    <row r="287" spans="1:4" x14ac:dyDescent="0.2">
      <c r="A287" s="64"/>
      <c r="D287" s="233"/>
    </row>
    <row r="288" spans="1:4" x14ac:dyDescent="0.2">
      <c r="A288" s="64"/>
      <c r="D288" s="233"/>
    </row>
    <row r="289" spans="1:4" x14ac:dyDescent="0.2">
      <c r="A289" s="64"/>
      <c r="D289" s="233"/>
    </row>
    <row r="290" spans="1:4" x14ac:dyDescent="0.2">
      <c r="A290" s="64"/>
      <c r="D290" s="233"/>
    </row>
    <row r="291" spans="1:4" x14ac:dyDescent="0.2">
      <c r="A291" s="64"/>
      <c r="D291" s="233"/>
    </row>
    <row r="292" spans="1:4" x14ac:dyDescent="0.2">
      <c r="A292" s="64"/>
      <c r="D292" s="233"/>
    </row>
    <row r="293" spans="1:4" x14ac:dyDescent="0.2">
      <c r="A293" s="64"/>
      <c r="D293" s="233"/>
    </row>
    <row r="294" spans="1:4" x14ac:dyDescent="0.2">
      <c r="A294" s="64"/>
      <c r="D294" s="233"/>
    </row>
    <row r="295" spans="1:4" x14ac:dyDescent="0.2">
      <c r="A295" s="64"/>
      <c r="D295" s="233"/>
    </row>
    <row r="296" spans="1:4" x14ac:dyDescent="0.2">
      <c r="A296" s="64"/>
      <c r="D296" s="233"/>
    </row>
    <row r="297" spans="1:4" x14ac:dyDescent="0.2">
      <c r="A297" s="64"/>
      <c r="D297" s="233"/>
    </row>
    <row r="298" spans="1:4" x14ac:dyDescent="0.2">
      <c r="A298" s="64"/>
      <c r="D298" s="233"/>
    </row>
    <row r="299" spans="1:4" x14ac:dyDescent="0.2">
      <c r="A299" s="64"/>
      <c r="D299" s="233"/>
    </row>
    <row r="300" spans="1:4" x14ac:dyDescent="0.2">
      <c r="A300" s="64"/>
      <c r="D300" s="233"/>
    </row>
    <row r="301" spans="1:4" x14ac:dyDescent="0.2">
      <c r="A301" s="64"/>
      <c r="D301" s="233"/>
    </row>
    <row r="302" spans="1:4" x14ac:dyDescent="0.2">
      <c r="A302" s="64"/>
      <c r="D302" s="233"/>
    </row>
    <row r="303" spans="1:4" x14ac:dyDescent="0.2">
      <c r="A303" s="64"/>
      <c r="D303" s="233"/>
    </row>
    <row r="304" spans="1:4" x14ac:dyDescent="0.2">
      <c r="A304" s="64"/>
      <c r="D304" s="233"/>
    </row>
    <row r="305" spans="1:4" x14ac:dyDescent="0.2">
      <c r="A305" s="64"/>
      <c r="D305" s="233"/>
    </row>
    <row r="306" spans="1:4" x14ac:dyDescent="0.2">
      <c r="A306" s="64"/>
      <c r="D306" s="233"/>
    </row>
    <row r="307" spans="1:4" x14ac:dyDescent="0.2">
      <c r="A307" s="64"/>
      <c r="D307" s="233"/>
    </row>
    <row r="308" spans="1:4" x14ac:dyDescent="0.2">
      <c r="A308" s="64"/>
      <c r="D308" s="233"/>
    </row>
    <row r="309" spans="1:4" x14ac:dyDescent="0.2">
      <c r="A309" s="64"/>
      <c r="D309" s="233"/>
    </row>
    <row r="310" spans="1:4" x14ac:dyDescent="0.2">
      <c r="A310" s="64"/>
      <c r="D310" s="233"/>
    </row>
    <row r="311" spans="1:4" x14ac:dyDescent="0.2">
      <c r="A311" s="64"/>
      <c r="D311" s="233"/>
    </row>
    <row r="312" spans="1:4" x14ac:dyDescent="0.2">
      <c r="A312" s="64"/>
      <c r="D312" s="233"/>
    </row>
    <row r="313" spans="1:4" x14ac:dyDescent="0.2">
      <c r="A313" s="64"/>
      <c r="D313" s="233"/>
    </row>
    <row r="314" spans="1:4" x14ac:dyDescent="0.2">
      <c r="A314" s="64"/>
      <c r="D314" s="233"/>
    </row>
    <row r="315" spans="1:4" x14ac:dyDescent="0.2">
      <c r="A315" s="64"/>
      <c r="D315" s="233"/>
    </row>
    <row r="316" spans="1:4" x14ac:dyDescent="0.2">
      <c r="A316" s="64"/>
      <c r="D316" s="233"/>
    </row>
    <row r="317" spans="1:4" x14ac:dyDescent="0.2">
      <c r="A317" s="64"/>
      <c r="D317" s="233"/>
    </row>
    <row r="318" spans="1:4" x14ac:dyDescent="0.2">
      <c r="A318" s="64"/>
      <c r="D318" s="233"/>
    </row>
    <row r="319" spans="1:4" x14ac:dyDescent="0.2">
      <c r="A319" s="64"/>
      <c r="D319" s="233"/>
    </row>
    <row r="320" spans="1:4" x14ac:dyDescent="0.2">
      <c r="A320" s="64"/>
      <c r="D320" s="233"/>
    </row>
    <row r="321" spans="1:4" x14ac:dyDescent="0.2">
      <c r="A321" s="64"/>
      <c r="D321" s="233"/>
    </row>
    <row r="322" spans="1:4" x14ac:dyDescent="0.2">
      <c r="A322" s="64"/>
      <c r="D322" s="233"/>
    </row>
    <row r="323" spans="1:4" x14ac:dyDescent="0.2">
      <c r="A323" s="64"/>
      <c r="D323" s="233"/>
    </row>
    <row r="324" spans="1:4" x14ac:dyDescent="0.2">
      <c r="A324" s="64"/>
      <c r="D324" s="233"/>
    </row>
    <row r="325" spans="1:4" x14ac:dyDescent="0.2">
      <c r="A325" s="64"/>
      <c r="D325" s="233"/>
    </row>
    <row r="326" spans="1:4" x14ac:dyDescent="0.2">
      <c r="A326" s="64"/>
      <c r="D326" s="233"/>
    </row>
    <row r="327" spans="1:4" x14ac:dyDescent="0.2">
      <c r="A327" s="64"/>
      <c r="D327" s="233"/>
    </row>
    <row r="328" spans="1:4" x14ac:dyDescent="0.2">
      <c r="A328" s="64"/>
      <c r="D328" s="233"/>
    </row>
    <row r="329" spans="1:4" x14ac:dyDescent="0.2">
      <c r="A329" s="64"/>
      <c r="D329" s="233"/>
    </row>
    <row r="330" spans="1:4" x14ac:dyDescent="0.2">
      <c r="A330" s="64"/>
      <c r="D330" s="233"/>
    </row>
    <row r="331" spans="1:4" x14ac:dyDescent="0.2">
      <c r="A331" s="64"/>
      <c r="D331" s="233"/>
    </row>
    <row r="332" spans="1:4" x14ac:dyDescent="0.2">
      <c r="A332" s="64"/>
      <c r="D332" s="233"/>
    </row>
    <row r="333" spans="1:4" x14ac:dyDescent="0.2">
      <c r="A333" s="64"/>
      <c r="D333" s="233"/>
    </row>
    <row r="334" spans="1:4" x14ac:dyDescent="0.2">
      <c r="A334" s="64"/>
      <c r="D334" s="233"/>
    </row>
    <row r="335" spans="1:4" x14ac:dyDescent="0.2">
      <c r="A335" s="64"/>
      <c r="D335" s="233"/>
    </row>
    <row r="336" spans="1:4" x14ac:dyDescent="0.2">
      <c r="A336" s="64"/>
      <c r="D336" s="233"/>
    </row>
    <row r="337" spans="1:4" x14ac:dyDescent="0.2">
      <c r="A337" s="64"/>
      <c r="D337" s="233"/>
    </row>
    <row r="338" spans="1:4" x14ac:dyDescent="0.2">
      <c r="A338" s="64"/>
      <c r="D338" s="233"/>
    </row>
    <row r="339" spans="1:4" x14ac:dyDescent="0.2">
      <c r="A339" s="64"/>
      <c r="D339" s="233"/>
    </row>
    <row r="340" spans="1:4" x14ac:dyDescent="0.2">
      <c r="A340" s="64"/>
      <c r="D340" s="233"/>
    </row>
    <row r="341" spans="1:4" x14ac:dyDescent="0.2">
      <c r="A341" s="64"/>
      <c r="D341" s="233"/>
    </row>
    <row r="342" spans="1:4" x14ac:dyDescent="0.2">
      <c r="A342" s="64"/>
      <c r="D342" s="233"/>
    </row>
    <row r="343" spans="1:4" x14ac:dyDescent="0.2">
      <c r="A343" s="64"/>
      <c r="D343" s="233"/>
    </row>
    <row r="344" spans="1:4" x14ac:dyDescent="0.2">
      <c r="A344" s="64"/>
      <c r="D344" s="233"/>
    </row>
    <row r="345" spans="1:4" x14ac:dyDescent="0.2">
      <c r="A345" s="64"/>
      <c r="D345" s="233"/>
    </row>
    <row r="346" spans="1:4" x14ac:dyDescent="0.2">
      <c r="A346" s="64"/>
      <c r="D346" s="233"/>
    </row>
    <row r="347" spans="1:4" x14ac:dyDescent="0.2">
      <c r="A347" s="64"/>
      <c r="D347" s="233"/>
    </row>
    <row r="348" spans="1:4" x14ac:dyDescent="0.2">
      <c r="A348" s="64"/>
      <c r="D348" s="233"/>
    </row>
    <row r="349" spans="1:4" x14ac:dyDescent="0.2">
      <c r="A349" s="64"/>
      <c r="D349" s="233"/>
    </row>
    <row r="350" spans="1:4" x14ac:dyDescent="0.2">
      <c r="A350" s="64"/>
      <c r="D350" s="233"/>
    </row>
    <row r="351" spans="1:4" x14ac:dyDescent="0.2">
      <c r="A351" s="64"/>
      <c r="D351" s="233"/>
    </row>
    <row r="352" spans="1:4" x14ac:dyDescent="0.2">
      <c r="A352" s="64"/>
      <c r="D352" s="233"/>
    </row>
    <row r="353" spans="1:4" x14ac:dyDescent="0.2">
      <c r="A353" s="64"/>
      <c r="D353" s="233"/>
    </row>
    <row r="354" spans="1:4" x14ac:dyDescent="0.2">
      <c r="A354" s="64"/>
      <c r="D354" s="233"/>
    </row>
    <row r="355" spans="1:4" x14ac:dyDescent="0.2">
      <c r="A355" s="64"/>
      <c r="D355" s="233"/>
    </row>
    <row r="356" spans="1:4" x14ac:dyDescent="0.2">
      <c r="A356" s="64"/>
      <c r="D356" s="233"/>
    </row>
    <row r="357" spans="1:4" x14ac:dyDescent="0.2">
      <c r="A357" s="64"/>
      <c r="D357" s="233"/>
    </row>
    <row r="358" spans="1:4" x14ac:dyDescent="0.2">
      <c r="A358" s="64"/>
      <c r="D358" s="233"/>
    </row>
    <row r="359" spans="1:4" x14ac:dyDescent="0.2">
      <c r="A359" s="64"/>
      <c r="D359" s="233"/>
    </row>
    <row r="360" spans="1:4" x14ac:dyDescent="0.2">
      <c r="A360" s="64"/>
      <c r="D360" s="233"/>
    </row>
    <row r="361" spans="1:4" x14ac:dyDescent="0.2">
      <c r="A361" s="64"/>
      <c r="D361" s="233"/>
    </row>
    <row r="362" spans="1:4" x14ac:dyDescent="0.2">
      <c r="A362" s="64"/>
      <c r="D362" s="233"/>
    </row>
    <row r="363" spans="1:4" x14ac:dyDescent="0.2">
      <c r="A363" s="64"/>
      <c r="D363" s="233"/>
    </row>
    <row r="364" spans="1:4" x14ac:dyDescent="0.2">
      <c r="A364" s="64"/>
      <c r="D364" s="233"/>
    </row>
    <row r="365" spans="1:4" x14ac:dyDescent="0.2">
      <c r="A365" s="64"/>
      <c r="D365" s="233"/>
    </row>
    <row r="366" spans="1:4" x14ac:dyDescent="0.2">
      <c r="A366" s="64"/>
      <c r="D366" s="233"/>
    </row>
    <row r="367" spans="1:4" x14ac:dyDescent="0.2">
      <c r="A367" s="64"/>
      <c r="D367" s="233"/>
    </row>
    <row r="368" spans="1:4" x14ac:dyDescent="0.2">
      <c r="A368" s="64"/>
      <c r="D368" s="233"/>
    </row>
    <row r="369" spans="1:4" x14ac:dyDescent="0.2">
      <c r="A369" s="64"/>
      <c r="D369" s="233"/>
    </row>
    <row r="370" spans="1:4" x14ac:dyDescent="0.2">
      <c r="A370" s="64"/>
      <c r="D370" s="233"/>
    </row>
    <row r="371" spans="1:4" x14ac:dyDescent="0.2">
      <c r="A371" s="64"/>
      <c r="D371" s="233"/>
    </row>
    <row r="372" spans="1:4" x14ac:dyDescent="0.2">
      <c r="A372" s="64"/>
      <c r="D372" s="233"/>
    </row>
    <row r="373" spans="1:4" x14ac:dyDescent="0.2">
      <c r="A373" s="64"/>
      <c r="D373" s="233"/>
    </row>
    <row r="374" spans="1:4" x14ac:dyDescent="0.2">
      <c r="A374" s="64"/>
      <c r="D374" s="233"/>
    </row>
    <row r="375" spans="1:4" x14ac:dyDescent="0.2">
      <c r="A375" s="64"/>
      <c r="D375" s="233"/>
    </row>
    <row r="376" spans="1:4" x14ac:dyDescent="0.2">
      <c r="A376" s="64"/>
      <c r="D376" s="233"/>
    </row>
    <row r="377" spans="1:4" x14ac:dyDescent="0.2">
      <c r="A377" s="64"/>
      <c r="D377" s="233"/>
    </row>
    <row r="378" spans="1:4" x14ac:dyDescent="0.2">
      <c r="A378" s="64"/>
      <c r="D378" s="233"/>
    </row>
    <row r="379" spans="1:4" x14ac:dyDescent="0.2">
      <c r="A379" s="64"/>
      <c r="D379" s="233"/>
    </row>
    <row r="380" spans="1:4" x14ac:dyDescent="0.2">
      <c r="A380" s="64"/>
      <c r="D380" s="233"/>
    </row>
    <row r="381" spans="1:4" x14ac:dyDescent="0.2">
      <c r="A381" s="64"/>
      <c r="D381" s="233"/>
    </row>
    <row r="382" spans="1:4" x14ac:dyDescent="0.2">
      <c r="A382" s="64"/>
      <c r="D382" s="233"/>
    </row>
    <row r="383" spans="1:4" x14ac:dyDescent="0.2">
      <c r="A383" s="64"/>
      <c r="D383" s="233"/>
    </row>
    <row r="384" spans="1:4" x14ac:dyDescent="0.2">
      <c r="A384" s="64"/>
      <c r="D384" s="233"/>
    </row>
    <row r="385" spans="1:4" x14ac:dyDescent="0.2">
      <c r="A385" s="64"/>
      <c r="D385" s="233"/>
    </row>
    <row r="386" spans="1:4" x14ac:dyDescent="0.2">
      <c r="A386" s="64"/>
      <c r="D386" s="233"/>
    </row>
    <row r="387" spans="1:4" x14ac:dyDescent="0.2">
      <c r="A387" s="64"/>
      <c r="D387" s="233"/>
    </row>
    <row r="388" spans="1:4" x14ac:dyDescent="0.2">
      <c r="A388" s="64"/>
      <c r="D388" s="233"/>
    </row>
    <row r="389" spans="1:4" x14ac:dyDescent="0.2">
      <c r="A389" s="64"/>
      <c r="D389" s="233"/>
    </row>
    <row r="390" spans="1:4" x14ac:dyDescent="0.2">
      <c r="A390" s="64"/>
      <c r="D390" s="233"/>
    </row>
    <row r="391" spans="1:4" x14ac:dyDescent="0.2">
      <c r="A391" s="64"/>
      <c r="D391" s="233"/>
    </row>
    <row r="392" spans="1:4" x14ac:dyDescent="0.2">
      <c r="A392" s="64"/>
      <c r="D392" s="233"/>
    </row>
    <row r="393" spans="1:4" x14ac:dyDescent="0.2">
      <c r="A393" s="64"/>
      <c r="D393" s="233"/>
    </row>
    <row r="394" spans="1:4" x14ac:dyDescent="0.2">
      <c r="A394" s="64"/>
      <c r="D394" s="233"/>
    </row>
    <row r="395" spans="1:4" x14ac:dyDescent="0.2">
      <c r="A395" s="64"/>
      <c r="D395" s="233"/>
    </row>
    <row r="396" spans="1:4" x14ac:dyDescent="0.2">
      <c r="A396" s="64"/>
      <c r="D396" s="233"/>
    </row>
    <row r="397" spans="1:4" x14ac:dyDescent="0.2">
      <c r="A397" s="64"/>
      <c r="D397" s="233"/>
    </row>
    <row r="398" spans="1:4" x14ac:dyDescent="0.2">
      <c r="A398" s="64"/>
      <c r="D398" s="233"/>
    </row>
    <row r="399" spans="1:4" x14ac:dyDescent="0.2">
      <c r="A399" s="64"/>
      <c r="D399" s="233"/>
    </row>
    <row r="400" spans="1:4" x14ac:dyDescent="0.2">
      <c r="A400" s="64"/>
      <c r="D400" s="233"/>
    </row>
    <row r="401" spans="1:4" x14ac:dyDescent="0.2">
      <c r="A401" s="64"/>
      <c r="D401" s="233"/>
    </row>
    <row r="402" spans="1:4" x14ac:dyDescent="0.2">
      <c r="A402" s="64"/>
      <c r="D402" s="233"/>
    </row>
    <row r="403" spans="1:4" x14ac:dyDescent="0.2">
      <c r="A403" s="64"/>
      <c r="D403" s="233"/>
    </row>
    <row r="404" spans="1:4" x14ac:dyDescent="0.2">
      <c r="A404" s="64"/>
      <c r="D404" s="233"/>
    </row>
    <row r="405" spans="1:4" x14ac:dyDescent="0.2">
      <c r="A405" s="64"/>
      <c r="D405" s="233"/>
    </row>
    <row r="406" spans="1:4" x14ac:dyDescent="0.2">
      <c r="A406" s="64"/>
      <c r="D406" s="233"/>
    </row>
    <row r="407" spans="1:4" x14ac:dyDescent="0.2">
      <c r="A407" s="64"/>
      <c r="D407" s="233"/>
    </row>
    <row r="408" spans="1:4" x14ac:dyDescent="0.2">
      <c r="A408" s="64"/>
      <c r="D408" s="233"/>
    </row>
    <row r="409" spans="1:4" x14ac:dyDescent="0.2">
      <c r="A409" s="64"/>
      <c r="D409" s="233"/>
    </row>
    <row r="410" spans="1:4" x14ac:dyDescent="0.2">
      <c r="A410" s="64"/>
      <c r="D410" s="233"/>
    </row>
    <row r="411" spans="1:4" x14ac:dyDescent="0.2">
      <c r="A411" s="64"/>
      <c r="D411" s="233"/>
    </row>
    <row r="412" spans="1:4" x14ac:dyDescent="0.2">
      <c r="A412" s="64"/>
      <c r="D412" s="233"/>
    </row>
    <row r="413" spans="1:4" x14ac:dyDescent="0.2">
      <c r="A413" s="64"/>
      <c r="D413" s="233"/>
    </row>
    <row r="414" spans="1:4" x14ac:dyDescent="0.2">
      <c r="A414" s="64"/>
      <c r="D414" s="233"/>
    </row>
    <row r="415" spans="1:4" x14ac:dyDescent="0.2">
      <c r="A415" s="64"/>
      <c r="D415" s="233"/>
    </row>
    <row r="416" spans="1:4" x14ac:dyDescent="0.2">
      <c r="A416" s="64"/>
      <c r="D416" s="233"/>
    </row>
    <row r="417" spans="1:4" x14ac:dyDescent="0.2">
      <c r="A417" s="64"/>
      <c r="D417" s="233"/>
    </row>
    <row r="418" spans="1:4" x14ac:dyDescent="0.2">
      <c r="A418" s="64"/>
      <c r="D418" s="233"/>
    </row>
    <row r="419" spans="1:4" x14ac:dyDescent="0.2">
      <c r="A419" s="64"/>
      <c r="D419" s="233"/>
    </row>
    <row r="420" spans="1:4" x14ac:dyDescent="0.2">
      <c r="A420" s="64"/>
      <c r="D420" s="233"/>
    </row>
    <row r="421" spans="1:4" x14ac:dyDescent="0.2">
      <c r="A421" s="64"/>
      <c r="D421" s="233"/>
    </row>
    <row r="422" spans="1:4" x14ac:dyDescent="0.2">
      <c r="A422" s="64"/>
      <c r="D422" s="233"/>
    </row>
    <row r="423" spans="1:4" x14ac:dyDescent="0.2">
      <c r="A423" s="64"/>
      <c r="D423" s="233"/>
    </row>
    <row r="424" spans="1:4" x14ac:dyDescent="0.2">
      <c r="A424" s="64"/>
      <c r="D424" s="233"/>
    </row>
    <row r="425" spans="1:4" x14ac:dyDescent="0.2">
      <c r="A425" s="64"/>
      <c r="D425" s="233"/>
    </row>
    <row r="426" spans="1:4" x14ac:dyDescent="0.2">
      <c r="A426" s="64"/>
      <c r="D426" s="233"/>
    </row>
    <row r="427" spans="1:4" x14ac:dyDescent="0.2">
      <c r="A427" s="64"/>
      <c r="D427" s="233"/>
    </row>
    <row r="428" spans="1:4" x14ac:dyDescent="0.2">
      <c r="A428" s="64"/>
      <c r="D428" s="233"/>
    </row>
    <row r="429" spans="1:4" x14ac:dyDescent="0.2">
      <c r="A429" s="64"/>
      <c r="D429" s="233"/>
    </row>
    <row r="430" spans="1:4" x14ac:dyDescent="0.2">
      <c r="A430" s="64"/>
      <c r="D430" s="233"/>
    </row>
    <row r="431" spans="1:4" x14ac:dyDescent="0.2">
      <c r="A431" s="64"/>
      <c r="D431" s="233"/>
    </row>
    <row r="432" spans="1:4" x14ac:dyDescent="0.2">
      <c r="A432" s="64"/>
      <c r="D432" s="233"/>
    </row>
    <row r="433" spans="1:4" x14ac:dyDescent="0.2">
      <c r="A433" s="64"/>
      <c r="D433" s="233"/>
    </row>
    <row r="434" spans="1:4" x14ac:dyDescent="0.2">
      <c r="A434" s="64"/>
      <c r="D434" s="233"/>
    </row>
    <row r="435" spans="1:4" x14ac:dyDescent="0.2">
      <c r="A435" s="64"/>
      <c r="D435" s="233"/>
    </row>
    <row r="436" spans="1:4" x14ac:dyDescent="0.2">
      <c r="A436" s="64"/>
      <c r="D436" s="233"/>
    </row>
    <row r="437" spans="1:4" x14ac:dyDescent="0.2">
      <c r="A437" s="64"/>
      <c r="D437" s="233"/>
    </row>
    <row r="438" spans="1:4" x14ac:dyDescent="0.2">
      <c r="A438" s="64"/>
      <c r="D438" s="233"/>
    </row>
    <row r="439" spans="1:4" x14ac:dyDescent="0.2">
      <c r="A439" s="64"/>
      <c r="D439" s="233"/>
    </row>
    <row r="440" spans="1:4" x14ac:dyDescent="0.2">
      <c r="A440" s="64"/>
      <c r="D440" s="233"/>
    </row>
    <row r="441" spans="1:4" x14ac:dyDescent="0.2">
      <c r="A441" s="64"/>
      <c r="D441" s="233"/>
    </row>
    <row r="442" spans="1:4" x14ac:dyDescent="0.2">
      <c r="A442" s="64"/>
      <c r="D442" s="233"/>
    </row>
    <row r="443" spans="1:4" x14ac:dyDescent="0.2">
      <c r="A443" s="64"/>
      <c r="D443" s="233"/>
    </row>
    <row r="444" spans="1:4" x14ac:dyDescent="0.2">
      <c r="A444" s="64"/>
      <c r="D444" s="233"/>
    </row>
    <row r="445" spans="1:4" x14ac:dyDescent="0.2">
      <c r="A445" s="64"/>
      <c r="D445" s="233"/>
    </row>
    <row r="446" spans="1:4" x14ac:dyDescent="0.2">
      <c r="A446" s="64"/>
      <c r="D446" s="233"/>
    </row>
    <row r="447" spans="1:4" x14ac:dyDescent="0.2">
      <c r="A447" s="64"/>
      <c r="D447" s="233"/>
    </row>
    <row r="448" spans="1:4" x14ac:dyDescent="0.2">
      <c r="A448" s="64"/>
      <c r="D448" s="233"/>
    </row>
    <row r="449" spans="1:4" x14ac:dyDescent="0.2">
      <c r="A449" s="64"/>
      <c r="D449" s="233"/>
    </row>
    <row r="450" spans="1:4" x14ac:dyDescent="0.2">
      <c r="A450" s="64"/>
      <c r="D450" s="233"/>
    </row>
    <row r="451" spans="1:4" x14ac:dyDescent="0.2">
      <c r="A451" s="64"/>
      <c r="D451" s="233"/>
    </row>
    <row r="452" spans="1:4" x14ac:dyDescent="0.2">
      <c r="A452" s="64"/>
      <c r="D452" s="233"/>
    </row>
    <row r="453" spans="1:4" x14ac:dyDescent="0.2">
      <c r="A453" s="64"/>
      <c r="D453" s="233"/>
    </row>
    <row r="454" spans="1:4" x14ac:dyDescent="0.2">
      <c r="A454" s="64"/>
      <c r="D454" s="233"/>
    </row>
    <row r="455" spans="1:4" x14ac:dyDescent="0.2">
      <c r="A455" s="64"/>
      <c r="D455" s="233"/>
    </row>
    <row r="456" spans="1:4" x14ac:dyDescent="0.2">
      <c r="A456" s="64"/>
      <c r="D456" s="233"/>
    </row>
    <row r="457" spans="1:4" x14ac:dyDescent="0.2">
      <c r="A457" s="64"/>
      <c r="D457" s="233"/>
    </row>
    <row r="458" spans="1:4" x14ac:dyDescent="0.2">
      <c r="A458" s="64"/>
      <c r="D458" s="233"/>
    </row>
    <row r="459" spans="1:4" x14ac:dyDescent="0.2">
      <c r="A459" s="64"/>
      <c r="D459" s="233"/>
    </row>
    <row r="460" spans="1:4" x14ac:dyDescent="0.2">
      <c r="A460" s="64"/>
      <c r="D460" s="233"/>
    </row>
    <row r="461" spans="1:4" x14ac:dyDescent="0.2">
      <c r="A461" s="64"/>
      <c r="D461" s="233"/>
    </row>
    <row r="462" spans="1:4" x14ac:dyDescent="0.2">
      <c r="A462" s="64"/>
      <c r="D462" s="233"/>
    </row>
    <row r="463" spans="1:4" x14ac:dyDescent="0.2">
      <c r="A463" s="64"/>
      <c r="D463" s="233"/>
    </row>
    <row r="464" spans="1:4" x14ac:dyDescent="0.2">
      <c r="A464" s="64"/>
      <c r="D464" s="233"/>
    </row>
    <row r="465" spans="1:4" x14ac:dyDescent="0.2">
      <c r="A465" s="64"/>
      <c r="D465" s="233"/>
    </row>
    <row r="466" spans="1:4" x14ac:dyDescent="0.2">
      <c r="A466" s="64"/>
      <c r="D466" s="233"/>
    </row>
    <row r="467" spans="1:4" x14ac:dyDescent="0.2">
      <c r="A467" s="64"/>
      <c r="D467" s="233"/>
    </row>
    <row r="468" spans="1:4" x14ac:dyDescent="0.2">
      <c r="A468" s="64"/>
      <c r="D468" s="233"/>
    </row>
    <row r="469" spans="1:4" x14ac:dyDescent="0.2">
      <c r="A469" s="64"/>
      <c r="D469" s="233"/>
    </row>
    <row r="470" spans="1:4" x14ac:dyDescent="0.2">
      <c r="A470" s="64"/>
      <c r="D470" s="233"/>
    </row>
    <row r="471" spans="1:4" x14ac:dyDescent="0.2">
      <c r="A471" s="64"/>
      <c r="D471" s="233"/>
    </row>
    <row r="472" spans="1:4" x14ac:dyDescent="0.2">
      <c r="A472" s="64"/>
      <c r="D472" s="233"/>
    </row>
    <row r="473" spans="1:4" x14ac:dyDescent="0.2">
      <c r="A473" s="64"/>
      <c r="D473" s="233"/>
    </row>
    <row r="474" spans="1:4" x14ac:dyDescent="0.2">
      <c r="A474" s="64"/>
      <c r="D474" s="233"/>
    </row>
    <row r="475" spans="1:4" x14ac:dyDescent="0.2">
      <c r="A475" s="64"/>
      <c r="D475" s="233"/>
    </row>
    <row r="476" spans="1:4" x14ac:dyDescent="0.2">
      <c r="A476" s="64"/>
      <c r="D476" s="233"/>
    </row>
    <row r="477" spans="1:4" x14ac:dyDescent="0.2">
      <c r="A477" s="64"/>
      <c r="D477" s="233"/>
    </row>
    <row r="478" spans="1:4" x14ac:dyDescent="0.2">
      <c r="A478" s="64"/>
      <c r="D478" s="233"/>
    </row>
    <row r="479" spans="1:4" x14ac:dyDescent="0.2">
      <c r="A479" s="64"/>
      <c r="D479" s="233"/>
    </row>
    <row r="480" spans="1:4" x14ac:dyDescent="0.2">
      <c r="A480" s="64"/>
      <c r="D480" s="233"/>
    </row>
    <row r="481" spans="1:4" x14ac:dyDescent="0.2">
      <c r="A481" s="64"/>
      <c r="D481" s="233"/>
    </row>
    <row r="482" spans="1:4" x14ac:dyDescent="0.2">
      <c r="A482" s="64"/>
      <c r="D482" s="233"/>
    </row>
    <row r="483" spans="1:4" x14ac:dyDescent="0.2">
      <c r="A483" s="64"/>
      <c r="D483" s="233"/>
    </row>
    <row r="484" spans="1:4" x14ac:dyDescent="0.2">
      <c r="A484" s="64"/>
      <c r="D484" s="233"/>
    </row>
    <row r="485" spans="1:4" x14ac:dyDescent="0.2">
      <c r="A485" s="64"/>
      <c r="D485" s="233"/>
    </row>
    <row r="486" spans="1:4" x14ac:dyDescent="0.2">
      <c r="A486" s="64"/>
      <c r="D486" s="233"/>
    </row>
    <row r="487" spans="1:4" x14ac:dyDescent="0.2">
      <c r="A487" s="64"/>
      <c r="D487" s="233"/>
    </row>
    <row r="488" spans="1:4" x14ac:dyDescent="0.2">
      <c r="A488" s="64"/>
      <c r="D488" s="233"/>
    </row>
    <row r="489" spans="1:4" x14ac:dyDescent="0.2">
      <c r="A489" s="64"/>
      <c r="D489" s="233"/>
    </row>
    <row r="490" spans="1:4" x14ac:dyDescent="0.2">
      <c r="A490" s="64"/>
      <c r="D490" s="233"/>
    </row>
    <row r="491" spans="1:4" x14ac:dyDescent="0.2">
      <c r="A491" s="64"/>
      <c r="D491" s="233"/>
    </row>
    <row r="492" spans="1:4" x14ac:dyDescent="0.2">
      <c r="A492" s="64"/>
      <c r="D492" s="233"/>
    </row>
    <row r="493" spans="1:4" x14ac:dyDescent="0.2">
      <c r="A493" s="64"/>
      <c r="D493" s="233"/>
    </row>
    <row r="494" spans="1:4" x14ac:dyDescent="0.2">
      <c r="A494" s="64"/>
      <c r="D494" s="233"/>
    </row>
    <row r="495" spans="1:4" x14ac:dyDescent="0.2">
      <c r="A495" s="64"/>
      <c r="D495" s="233"/>
    </row>
    <row r="496" spans="1:4" x14ac:dyDescent="0.2">
      <c r="A496" s="64"/>
      <c r="D496" s="233"/>
    </row>
    <row r="497" spans="1:4" x14ac:dyDescent="0.2">
      <c r="A497" s="64"/>
      <c r="D497" s="233"/>
    </row>
    <row r="498" spans="1:4" x14ac:dyDescent="0.2">
      <c r="A498" s="64"/>
      <c r="D498" s="233"/>
    </row>
    <row r="499" spans="1:4" x14ac:dyDescent="0.2">
      <c r="A499" s="64"/>
      <c r="D499" s="233"/>
    </row>
    <row r="500" spans="1:4" x14ac:dyDescent="0.2">
      <c r="A500" s="64"/>
      <c r="D500" s="233"/>
    </row>
    <row r="501" spans="1:4" x14ac:dyDescent="0.2">
      <c r="A501" s="64"/>
      <c r="D501" s="233"/>
    </row>
    <row r="502" spans="1:4" x14ac:dyDescent="0.2">
      <c r="A502" s="64"/>
      <c r="D502" s="233"/>
    </row>
    <row r="503" spans="1:4" x14ac:dyDescent="0.2">
      <c r="A503" s="64"/>
      <c r="D503" s="233"/>
    </row>
    <row r="504" spans="1:4" x14ac:dyDescent="0.2">
      <c r="A504" s="64"/>
      <c r="D504" s="233"/>
    </row>
    <row r="505" spans="1:4" x14ac:dyDescent="0.2">
      <c r="A505" s="64"/>
      <c r="D505" s="233"/>
    </row>
    <row r="506" spans="1:4" x14ac:dyDescent="0.2">
      <c r="A506" s="64"/>
      <c r="D506" s="233"/>
    </row>
    <row r="507" spans="1:4" x14ac:dyDescent="0.2">
      <c r="A507" s="64"/>
      <c r="D507" s="233"/>
    </row>
    <row r="508" spans="1:4" x14ac:dyDescent="0.2">
      <c r="A508" s="64"/>
      <c r="D508" s="233"/>
    </row>
    <row r="509" spans="1:4" x14ac:dyDescent="0.2">
      <c r="A509" s="64"/>
      <c r="D509" s="233"/>
    </row>
    <row r="510" spans="1:4" x14ac:dyDescent="0.2">
      <c r="A510" s="64"/>
      <c r="D510" s="233"/>
    </row>
    <row r="511" spans="1:4" x14ac:dyDescent="0.2">
      <c r="A511" s="64"/>
      <c r="D511" s="233"/>
    </row>
    <row r="512" spans="1:4" x14ac:dyDescent="0.2">
      <c r="A512" s="64"/>
      <c r="D512" s="233"/>
    </row>
    <row r="513" spans="1:4" x14ac:dyDescent="0.2">
      <c r="A513" s="64"/>
      <c r="D513" s="233"/>
    </row>
    <row r="514" spans="1:4" x14ac:dyDescent="0.2">
      <c r="A514" s="64"/>
      <c r="D514" s="233"/>
    </row>
    <row r="515" spans="1:4" x14ac:dyDescent="0.2">
      <c r="A515" s="64"/>
      <c r="D515" s="233"/>
    </row>
    <row r="516" spans="1:4" x14ac:dyDescent="0.2">
      <c r="A516" s="64"/>
      <c r="D516" s="233"/>
    </row>
    <row r="517" spans="1:4" x14ac:dyDescent="0.2">
      <c r="A517" s="64"/>
      <c r="D517" s="233"/>
    </row>
    <row r="518" spans="1:4" x14ac:dyDescent="0.2">
      <c r="A518" s="64"/>
      <c r="D518" s="233"/>
    </row>
    <row r="519" spans="1:4" x14ac:dyDescent="0.2">
      <c r="A519" s="64"/>
      <c r="D519" s="233"/>
    </row>
    <row r="520" spans="1:4" x14ac:dyDescent="0.2">
      <c r="A520" s="64"/>
      <c r="D520" s="233"/>
    </row>
    <row r="521" spans="1:4" x14ac:dyDescent="0.2">
      <c r="A521" s="64"/>
      <c r="D521" s="233"/>
    </row>
    <row r="522" spans="1:4" x14ac:dyDescent="0.2">
      <c r="A522" s="64"/>
      <c r="D522" s="233"/>
    </row>
    <row r="523" spans="1:4" x14ac:dyDescent="0.2">
      <c r="A523" s="64"/>
      <c r="D523" s="233"/>
    </row>
    <row r="524" spans="1:4" x14ac:dyDescent="0.2">
      <c r="A524" s="64"/>
      <c r="D524" s="233"/>
    </row>
    <row r="525" spans="1:4" x14ac:dyDescent="0.2">
      <c r="A525" s="64"/>
      <c r="D525" s="233"/>
    </row>
    <row r="526" spans="1:4" x14ac:dyDescent="0.2">
      <c r="A526" s="64"/>
      <c r="D526" s="233"/>
    </row>
    <row r="527" spans="1:4" x14ac:dyDescent="0.2">
      <c r="A527" s="64"/>
      <c r="D527" s="233"/>
    </row>
    <row r="528" spans="1:4" x14ac:dyDescent="0.2">
      <c r="A528" s="64"/>
      <c r="D528" s="233"/>
    </row>
    <row r="529" spans="1:4" x14ac:dyDescent="0.2">
      <c r="A529" s="64"/>
      <c r="D529" s="233"/>
    </row>
    <row r="530" spans="1:4" x14ac:dyDescent="0.2">
      <c r="A530" s="64"/>
      <c r="D530" s="233"/>
    </row>
    <row r="531" spans="1:4" x14ac:dyDescent="0.2">
      <c r="A531" s="64"/>
      <c r="D531" s="233"/>
    </row>
    <row r="532" spans="1:4" x14ac:dyDescent="0.2">
      <c r="A532" s="64"/>
      <c r="D532" s="233"/>
    </row>
    <row r="533" spans="1:4" x14ac:dyDescent="0.2">
      <c r="A533" s="64"/>
      <c r="D533" s="233"/>
    </row>
    <row r="534" spans="1:4" x14ac:dyDescent="0.2">
      <c r="A534" s="64"/>
      <c r="D534" s="233"/>
    </row>
    <row r="535" spans="1:4" x14ac:dyDescent="0.2">
      <c r="A535" s="64"/>
      <c r="D535" s="233"/>
    </row>
    <row r="536" spans="1:4" x14ac:dyDescent="0.2">
      <c r="A536" s="64"/>
      <c r="D536" s="233"/>
    </row>
    <row r="537" spans="1:4" x14ac:dyDescent="0.2">
      <c r="A537" s="64"/>
      <c r="D537" s="233"/>
    </row>
    <row r="538" spans="1:4" x14ac:dyDescent="0.2">
      <c r="A538" s="64"/>
      <c r="D538" s="233"/>
    </row>
    <row r="539" spans="1:4" x14ac:dyDescent="0.2">
      <c r="A539" s="64"/>
      <c r="D539" s="233"/>
    </row>
    <row r="540" spans="1:4" x14ac:dyDescent="0.2">
      <c r="A540" s="64"/>
      <c r="D540" s="233"/>
    </row>
    <row r="541" spans="1:4" x14ac:dyDescent="0.2">
      <c r="A541" s="64"/>
      <c r="D541" s="233"/>
    </row>
    <row r="542" spans="1:4" x14ac:dyDescent="0.2">
      <c r="A542" s="64"/>
      <c r="D542" s="233"/>
    </row>
    <row r="543" spans="1:4" x14ac:dyDescent="0.2">
      <c r="A543" s="64"/>
      <c r="D543" s="233"/>
    </row>
    <row r="544" spans="1:4" x14ac:dyDescent="0.2">
      <c r="A544" s="64"/>
      <c r="D544" s="233"/>
    </row>
    <row r="545" spans="1:4" x14ac:dyDescent="0.2">
      <c r="A545" s="64"/>
      <c r="D545" s="233"/>
    </row>
    <row r="546" spans="1:4" x14ac:dyDescent="0.2">
      <c r="A546" s="64"/>
      <c r="D546" s="233"/>
    </row>
    <row r="547" spans="1:4" x14ac:dyDescent="0.2">
      <c r="A547" s="64"/>
      <c r="D547" s="233"/>
    </row>
    <row r="548" spans="1:4" x14ac:dyDescent="0.2">
      <c r="A548" s="64"/>
      <c r="D548" s="233"/>
    </row>
    <row r="549" spans="1:4" x14ac:dyDescent="0.2">
      <c r="A549" s="64"/>
      <c r="D549" s="233"/>
    </row>
    <row r="550" spans="1:4" x14ac:dyDescent="0.2">
      <c r="A550" s="64"/>
      <c r="D550" s="233"/>
    </row>
    <row r="551" spans="1:4" x14ac:dyDescent="0.2">
      <c r="A551" s="64"/>
      <c r="D551" s="233"/>
    </row>
    <row r="552" spans="1:4" x14ac:dyDescent="0.2">
      <c r="A552" s="64"/>
      <c r="D552" s="233"/>
    </row>
    <row r="553" spans="1:4" x14ac:dyDescent="0.2">
      <c r="A553" s="64"/>
      <c r="D553" s="233"/>
    </row>
    <row r="554" spans="1:4" x14ac:dyDescent="0.2">
      <c r="A554" s="64"/>
      <c r="D554" s="233"/>
    </row>
    <row r="555" spans="1:4" x14ac:dyDescent="0.2">
      <c r="A555" s="64"/>
      <c r="D555" s="233"/>
    </row>
    <row r="556" spans="1:4" x14ac:dyDescent="0.2">
      <c r="A556" s="64"/>
      <c r="D556" s="233"/>
    </row>
    <row r="557" spans="1:4" x14ac:dyDescent="0.2">
      <c r="A557" s="64"/>
      <c r="D557" s="233"/>
    </row>
    <row r="558" spans="1:4" x14ac:dyDescent="0.2">
      <c r="A558" s="64"/>
      <c r="D558" s="233"/>
    </row>
    <row r="559" spans="1:4" x14ac:dyDescent="0.2">
      <c r="A559" s="64"/>
      <c r="D559" s="233"/>
    </row>
    <row r="560" spans="1:4" x14ac:dyDescent="0.2">
      <c r="A560" s="64"/>
      <c r="D560" s="233"/>
    </row>
    <row r="561" spans="1:4" x14ac:dyDescent="0.2">
      <c r="A561" s="64"/>
      <c r="D561" s="233"/>
    </row>
    <row r="562" spans="1:4" x14ac:dyDescent="0.2">
      <c r="A562" s="64"/>
      <c r="D562" s="233"/>
    </row>
    <row r="563" spans="1:4" x14ac:dyDescent="0.2">
      <c r="A563" s="64"/>
      <c r="D563" s="233"/>
    </row>
    <row r="564" spans="1:4" x14ac:dyDescent="0.2">
      <c r="A564" s="64"/>
      <c r="D564" s="233"/>
    </row>
    <row r="565" spans="1:4" x14ac:dyDescent="0.2">
      <c r="A565" s="64"/>
      <c r="D565" s="233"/>
    </row>
    <row r="566" spans="1:4" x14ac:dyDescent="0.2">
      <c r="A566" s="64"/>
      <c r="D566" s="233"/>
    </row>
    <row r="567" spans="1:4" x14ac:dyDescent="0.2">
      <c r="A567" s="64"/>
      <c r="D567" s="233"/>
    </row>
    <row r="568" spans="1:4" x14ac:dyDescent="0.2">
      <c r="A568" s="64"/>
      <c r="D568" s="233"/>
    </row>
    <row r="569" spans="1:4" x14ac:dyDescent="0.2">
      <c r="A569" s="64"/>
      <c r="D569" s="233"/>
    </row>
    <row r="570" spans="1:4" x14ac:dyDescent="0.2">
      <c r="A570" s="64"/>
      <c r="D570" s="233"/>
    </row>
    <row r="571" spans="1:4" x14ac:dyDescent="0.2">
      <c r="A571" s="64"/>
      <c r="D571" s="233"/>
    </row>
    <row r="572" spans="1:4" x14ac:dyDescent="0.2">
      <c r="A572" s="64"/>
      <c r="D572" s="233"/>
    </row>
    <row r="573" spans="1:4" x14ac:dyDescent="0.2">
      <c r="A573" s="64"/>
      <c r="D573" s="233"/>
    </row>
    <row r="574" spans="1:4" x14ac:dyDescent="0.2">
      <c r="A574" s="64"/>
      <c r="D574" s="233"/>
    </row>
    <row r="575" spans="1:4" x14ac:dyDescent="0.2">
      <c r="A575" s="64"/>
      <c r="D575" s="233"/>
    </row>
    <row r="576" spans="1:4" x14ac:dyDescent="0.2">
      <c r="A576" s="64"/>
      <c r="D576" s="233"/>
    </row>
    <row r="577" spans="1:4" x14ac:dyDescent="0.2">
      <c r="A577" s="64"/>
      <c r="D577" s="233"/>
    </row>
    <row r="578" spans="1:4" x14ac:dyDescent="0.2">
      <c r="A578" s="64"/>
      <c r="D578" s="233"/>
    </row>
    <row r="579" spans="1:4" x14ac:dyDescent="0.2">
      <c r="A579" s="64"/>
      <c r="D579" s="233"/>
    </row>
    <row r="580" spans="1:4" x14ac:dyDescent="0.2">
      <c r="A580" s="64"/>
      <c r="D580" s="233"/>
    </row>
    <row r="581" spans="1:4" x14ac:dyDescent="0.2">
      <c r="A581" s="64"/>
      <c r="D581" s="233"/>
    </row>
    <row r="582" spans="1:4" x14ac:dyDescent="0.2">
      <c r="A582" s="64"/>
      <c r="D582" s="233"/>
    </row>
    <row r="583" spans="1:4" x14ac:dyDescent="0.2">
      <c r="A583" s="64"/>
      <c r="D583" s="233"/>
    </row>
    <row r="584" spans="1:4" x14ac:dyDescent="0.2">
      <c r="A584" s="64"/>
      <c r="D584" s="233"/>
    </row>
    <row r="585" spans="1:4" x14ac:dyDescent="0.2">
      <c r="A585" s="64"/>
      <c r="D585" s="233"/>
    </row>
    <row r="586" spans="1:4" x14ac:dyDescent="0.2">
      <c r="A586" s="64"/>
      <c r="D586" s="233"/>
    </row>
    <row r="587" spans="1:4" x14ac:dyDescent="0.2">
      <c r="A587" s="64"/>
      <c r="D587" s="233"/>
    </row>
    <row r="588" spans="1:4" x14ac:dyDescent="0.2">
      <c r="A588" s="64"/>
      <c r="D588" s="233"/>
    </row>
    <row r="589" spans="1:4" x14ac:dyDescent="0.2">
      <c r="A589" s="64"/>
      <c r="D589" s="233"/>
    </row>
    <row r="590" spans="1:4" x14ac:dyDescent="0.2">
      <c r="A590" s="64"/>
      <c r="D590" s="233"/>
    </row>
    <row r="591" spans="1:4" x14ac:dyDescent="0.2">
      <c r="A591" s="64"/>
      <c r="D591" s="233"/>
    </row>
    <row r="592" spans="1:4" x14ac:dyDescent="0.2">
      <c r="A592" s="64"/>
      <c r="D592" s="233"/>
    </row>
    <row r="593" spans="1:4" x14ac:dyDescent="0.2">
      <c r="A593" s="64"/>
      <c r="D593" s="233"/>
    </row>
    <row r="594" spans="1:4" x14ac:dyDescent="0.2">
      <c r="A594" s="64"/>
      <c r="D594" s="233"/>
    </row>
    <row r="595" spans="1:4" x14ac:dyDescent="0.2">
      <c r="A595" s="64"/>
      <c r="D595" s="233"/>
    </row>
    <row r="596" spans="1:4" x14ac:dyDescent="0.2">
      <c r="A596" s="64"/>
      <c r="D596" s="233"/>
    </row>
    <row r="597" spans="1:4" x14ac:dyDescent="0.2">
      <c r="A597" s="64"/>
      <c r="D597" s="233"/>
    </row>
    <row r="598" spans="1:4" x14ac:dyDescent="0.2">
      <c r="A598" s="64"/>
      <c r="D598" s="233"/>
    </row>
    <row r="599" spans="1:4" x14ac:dyDescent="0.2">
      <c r="A599" s="64"/>
      <c r="D599" s="233"/>
    </row>
    <row r="600" spans="1:4" x14ac:dyDescent="0.2">
      <c r="A600" s="64"/>
      <c r="D600" s="233"/>
    </row>
    <row r="601" spans="1:4" x14ac:dyDescent="0.2">
      <c r="A601" s="64"/>
      <c r="D601" s="233"/>
    </row>
    <row r="602" spans="1:4" x14ac:dyDescent="0.2">
      <c r="A602" s="64"/>
      <c r="D602" s="233"/>
    </row>
    <row r="603" spans="1:4" x14ac:dyDescent="0.2">
      <c r="A603" s="64"/>
      <c r="D603" s="233"/>
    </row>
    <row r="604" spans="1:4" x14ac:dyDescent="0.2">
      <c r="A604" s="64"/>
      <c r="D604" s="233"/>
    </row>
    <row r="605" spans="1:4" x14ac:dyDescent="0.2">
      <c r="A605" s="64"/>
      <c r="D605" s="233"/>
    </row>
    <row r="606" spans="1:4" x14ac:dyDescent="0.2">
      <c r="A606" s="64"/>
      <c r="D606" s="233"/>
    </row>
    <row r="607" spans="1:4" x14ac:dyDescent="0.2">
      <c r="A607" s="64"/>
      <c r="D607" s="233"/>
    </row>
    <row r="608" spans="1:4" x14ac:dyDescent="0.2">
      <c r="A608" s="64"/>
      <c r="D608" s="233"/>
    </row>
    <row r="609" spans="1:4" x14ac:dyDescent="0.2">
      <c r="A609" s="64"/>
      <c r="D609" s="233"/>
    </row>
    <row r="610" spans="1:4" x14ac:dyDescent="0.2">
      <c r="A610" s="64"/>
      <c r="D610" s="233"/>
    </row>
    <row r="611" spans="1:4" x14ac:dyDescent="0.2">
      <c r="A611" s="64"/>
      <c r="D611" s="233"/>
    </row>
    <row r="612" spans="1:4" x14ac:dyDescent="0.2">
      <c r="A612" s="64"/>
      <c r="D612" s="233"/>
    </row>
    <row r="613" spans="1:4" x14ac:dyDescent="0.2">
      <c r="A613" s="64"/>
      <c r="D613" s="233"/>
    </row>
    <row r="614" spans="1:4" x14ac:dyDescent="0.2">
      <c r="A614" s="64"/>
      <c r="D614" s="233"/>
    </row>
    <row r="615" spans="1:4" x14ac:dyDescent="0.2">
      <c r="A615" s="64"/>
      <c r="D615" s="233"/>
    </row>
    <row r="616" spans="1:4" x14ac:dyDescent="0.2">
      <c r="A616" s="64"/>
      <c r="D616" s="233"/>
    </row>
    <row r="617" spans="1:4" x14ac:dyDescent="0.2">
      <c r="A617" s="64"/>
      <c r="D617" s="233"/>
    </row>
    <row r="618" spans="1:4" x14ac:dyDescent="0.2">
      <c r="A618" s="64"/>
      <c r="D618" s="233"/>
    </row>
    <row r="619" spans="1:4" x14ac:dyDescent="0.2">
      <c r="A619" s="64"/>
      <c r="D619" s="233"/>
    </row>
    <row r="620" spans="1:4" x14ac:dyDescent="0.2">
      <c r="A620" s="64"/>
      <c r="D620" s="233"/>
    </row>
    <row r="621" spans="1:4" x14ac:dyDescent="0.2">
      <c r="A621" s="64"/>
      <c r="D621" s="233"/>
    </row>
    <row r="622" spans="1:4" x14ac:dyDescent="0.2">
      <c r="A622" s="64"/>
      <c r="D622" s="233"/>
    </row>
    <row r="623" spans="1:4" x14ac:dyDescent="0.2">
      <c r="A623" s="64"/>
      <c r="D623" s="233"/>
    </row>
    <row r="624" spans="1:4" x14ac:dyDescent="0.2">
      <c r="A624" s="64"/>
      <c r="D624" s="233"/>
    </row>
    <row r="625" spans="1:4" x14ac:dyDescent="0.2">
      <c r="A625" s="64"/>
      <c r="D625" s="233"/>
    </row>
    <row r="626" spans="1:4" x14ac:dyDescent="0.2">
      <c r="A626" s="64"/>
      <c r="D626" s="233"/>
    </row>
    <row r="627" spans="1:4" x14ac:dyDescent="0.2">
      <c r="A627" s="64"/>
      <c r="D627" s="233"/>
    </row>
    <row r="628" spans="1:4" x14ac:dyDescent="0.2">
      <c r="A628" s="64"/>
      <c r="D628" s="233"/>
    </row>
    <row r="629" spans="1:4" x14ac:dyDescent="0.2">
      <c r="A629" s="64"/>
      <c r="D629" s="233"/>
    </row>
    <row r="630" spans="1:4" x14ac:dyDescent="0.2">
      <c r="A630" s="64"/>
      <c r="D630" s="233"/>
    </row>
    <row r="631" spans="1:4" x14ac:dyDescent="0.2">
      <c r="A631" s="64"/>
      <c r="D631" s="233"/>
    </row>
    <row r="632" spans="1:4" x14ac:dyDescent="0.2">
      <c r="A632" s="64"/>
      <c r="D632" s="233"/>
    </row>
    <row r="633" spans="1:4" x14ac:dyDescent="0.2">
      <c r="A633" s="64"/>
      <c r="D633" s="233"/>
    </row>
    <row r="634" spans="1:4" x14ac:dyDescent="0.2">
      <c r="A634" s="64"/>
      <c r="D634" s="233"/>
    </row>
    <row r="635" spans="1:4" x14ac:dyDescent="0.2">
      <c r="A635" s="64"/>
      <c r="D635" s="233"/>
    </row>
    <row r="636" spans="1:4" x14ac:dyDescent="0.2">
      <c r="A636" s="64"/>
      <c r="D636" s="233"/>
    </row>
    <row r="637" spans="1:4" x14ac:dyDescent="0.2">
      <c r="A637" s="64"/>
      <c r="D637" s="233"/>
    </row>
    <row r="638" spans="1:4" x14ac:dyDescent="0.2">
      <c r="A638" s="64"/>
      <c r="D638" s="233"/>
    </row>
    <row r="639" spans="1:4" x14ac:dyDescent="0.2">
      <c r="A639" s="64"/>
      <c r="D639" s="233"/>
    </row>
    <row r="640" spans="1:4" x14ac:dyDescent="0.2">
      <c r="A640" s="64"/>
      <c r="D640" s="233"/>
    </row>
    <row r="641" spans="1:4" x14ac:dyDescent="0.2">
      <c r="A641" s="64"/>
      <c r="D641" s="233"/>
    </row>
    <row r="642" spans="1:4" x14ac:dyDescent="0.2">
      <c r="A642" s="64"/>
      <c r="D642" s="233"/>
    </row>
    <row r="643" spans="1:4" x14ac:dyDescent="0.2">
      <c r="A643" s="64"/>
      <c r="D643" s="233"/>
    </row>
    <row r="644" spans="1:4" x14ac:dyDescent="0.2">
      <c r="A644" s="64"/>
      <c r="D644" s="233"/>
    </row>
    <row r="645" spans="1:4" x14ac:dyDescent="0.2">
      <c r="A645" s="64"/>
      <c r="D645" s="233"/>
    </row>
    <row r="646" spans="1:4" x14ac:dyDescent="0.2">
      <c r="A646" s="64"/>
      <c r="D646" s="233"/>
    </row>
    <row r="647" spans="1:4" x14ac:dyDescent="0.2">
      <c r="A647" s="64"/>
      <c r="D647" s="233"/>
    </row>
    <row r="648" spans="1:4" x14ac:dyDescent="0.2">
      <c r="A648" s="64"/>
      <c r="D648" s="233"/>
    </row>
    <row r="649" spans="1:4" x14ac:dyDescent="0.2">
      <c r="A649" s="64"/>
      <c r="D649" s="233"/>
    </row>
    <row r="650" spans="1:4" x14ac:dyDescent="0.2">
      <c r="A650" s="64"/>
      <c r="D650" s="233"/>
    </row>
    <row r="651" spans="1:4" x14ac:dyDescent="0.2">
      <c r="A651" s="64"/>
      <c r="D651" s="233"/>
    </row>
    <row r="652" spans="1:4" x14ac:dyDescent="0.2">
      <c r="A652" s="64"/>
      <c r="D652" s="233"/>
    </row>
    <row r="653" spans="1:4" x14ac:dyDescent="0.2">
      <c r="A653" s="64"/>
      <c r="D653" s="233"/>
    </row>
    <row r="654" spans="1:4" x14ac:dyDescent="0.2">
      <c r="A654" s="64"/>
      <c r="D654" s="233"/>
    </row>
    <row r="655" spans="1:4" x14ac:dyDescent="0.2">
      <c r="A655" s="64"/>
      <c r="D655" s="233"/>
    </row>
    <row r="656" spans="1:4" x14ac:dyDescent="0.2">
      <c r="A656" s="64"/>
      <c r="D656" s="233"/>
    </row>
    <row r="657" spans="1:4" x14ac:dyDescent="0.2">
      <c r="A657" s="64"/>
      <c r="D657" s="233"/>
    </row>
    <row r="658" spans="1:4" x14ac:dyDescent="0.2">
      <c r="A658" s="64"/>
      <c r="D658" s="233"/>
    </row>
    <row r="659" spans="1:4" x14ac:dyDescent="0.2">
      <c r="A659" s="64"/>
      <c r="D659" s="233"/>
    </row>
    <row r="660" spans="1:4" x14ac:dyDescent="0.2">
      <c r="A660" s="64"/>
      <c r="D660" s="233"/>
    </row>
  </sheetData>
  <mergeCells count="15">
    <mergeCell ref="A95:A97"/>
    <mergeCell ref="B95:B97"/>
    <mergeCell ref="C95:C97"/>
    <mergeCell ref="E95:E97"/>
    <mergeCell ref="D95:D97"/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</mergeCells>
  <phoneticPr fontId="4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874"/>
  <sheetViews>
    <sheetView workbookViewId="0">
      <selection activeCell="B59" sqref="B59:M98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4" ht="14.25" x14ac:dyDescent="0.2">
      <c r="A1" s="55" t="s">
        <v>104</v>
      </c>
      <c r="B1" s="55"/>
    </row>
    <row r="2" spans="1:14" s="67" customFormat="1" ht="12.75" customHeight="1" x14ac:dyDescent="0.2">
      <c r="A2" s="32" t="s">
        <v>354</v>
      </c>
      <c r="B2" s="66"/>
      <c r="C2" s="66"/>
      <c r="D2" s="66"/>
      <c r="E2" s="66"/>
      <c r="F2" s="66"/>
      <c r="G2" s="66"/>
      <c r="H2" s="66"/>
      <c r="I2" s="66"/>
      <c r="J2" s="2" t="s">
        <v>98</v>
      </c>
      <c r="L2" s="56" t="s">
        <v>136</v>
      </c>
    </row>
    <row r="3" spans="1:14" s="56" customFormat="1" x14ac:dyDescent="0.2">
      <c r="A3" s="68"/>
      <c r="B3" s="23" t="s">
        <v>105</v>
      </c>
      <c r="C3" s="5" t="s">
        <v>106</v>
      </c>
      <c r="D3" s="23" t="s">
        <v>107</v>
      </c>
      <c r="E3" s="5" t="s">
        <v>108</v>
      </c>
      <c r="F3" s="23" t="s">
        <v>109</v>
      </c>
      <c r="G3" s="23" t="s">
        <v>324</v>
      </c>
      <c r="H3" s="5" t="s">
        <v>325</v>
      </c>
      <c r="I3" s="5" t="s">
        <v>332</v>
      </c>
      <c r="J3" s="23" t="s">
        <v>110</v>
      </c>
      <c r="K3" s="23" t="s">
        <v>111</v>
      </c>
      <c r="L3" s="5" t="s">
        <v>112</v>
      </c>
      <c r="M3" s="23" t="s">
        <v>113</v>
      </c>
    </row>
    <row r="4" spans="1:14" s="56" customFormat="1" x14ac:dyDescent="0.2">
      <c r="A4" s="33" t="s">
        <v>6</v>
      </c>
      <c r="B4" s="34">
        <v>51</v>
      </c>
      <c r="C4" s="35">
        <v>1</v>
      </c>
      <c r="D4" s="36">
        <v>0</v>
      </c>
      <c r="E4" s="34">
        <v>2078</v>
      </c>
      <c r="F4" s="34">
        <v>38</v>
      </c>
      <c r="G4" s="35">
        <v>52607</v>
      </c>
      <c r="H4" s="36">
        <v>5755</v>
      </c>
      <c r="I4" s="35">
        <v>77</v>
      </c>
      <c r="J4" s="34">
        <v>1938</v>
      </c>
      <c r="K4" s="34">
        <v>367</v>
      </c>
      <c r="L4" s="35">
        <v>28</v>
      </c>
      <c r="M4" s="34">
        <v>0</v>
      </c>
      <c r="N4" s="206"/>
    </row>
    <row r="5" spans="1:14" x14ac:dyDescent="0.2">
      <c r="A5" s="37" t="s">
        <v>7</v>
      </c>
      <c r="B5" s="38">
        <v>2</v>
      </c>
      <c r="C5" s="39">
        <v>0</v>
      </c>
      <c r="D5" s="39">
        <v>0</v>
      </c>
      <c r="E5" s="38">
        <v>37</v>
      </c>
      <c r="F5" s="38">
        <v>1</v>
      </c>
      <c r="G5" s="39">
        <v>33</v>
      </c>
      <c r="H5" s="39">
        <v>32</v>
      </c>
      <c r="I5" s="39">
        <v>1</v>
      </c>
      <c r="J5" s="38">
        <v>13</v>
      </c>
      <c r="K5" s="38">
        <v>1</v>
      </c>
      <c r="L5" s="39">
        <v>0</v>
      </c>
      <c r="M5" s="38">
        <v>0</v>
      </c>
    </row>
    <row r="6" spans="1:14" x14ac:dyDescent="0.2">
      <c r="A6" s="28" t="s">
        <v>8</v>
      </c>
      <c r="B6" s="40">
        <v>1</v>
      </c>
      <c r="C6" s="41">
        <v>0</v>
      </c>
      <c r="D6" s="41">
        <v>0</v>
      </c>
      <c r="E6" s="40">
        <v>1</v>
      </c>
      <c r="F6" s="40">
        <v>0</v>
      </c>
      <c r="G6" s="41">
        <v>0</v>
      </c>
      <c r="H6" s="41">
        <v>0</v>
      </c>
      <c r="I6" s="41">
        <v>0</v>
      </c>
      <c r="J6" s="40">
        <v>2</v>
      </c>
      <c r="K6" s="40">
        <v>0</v>
      </c>
      <c r="L6" s="41">
        <v>0</v>
      </c>
      <c r="M6" s="40">
        <v>0</v>
      </c>
    </row>
    <row r="7" spans="1:14" x14ac:dyDescent="0.2">
      <c r="A7" s="28" t="s">
        <v>9</v>
      </c>
      <c r="B7" s="40">
        <v>0</v>
      </c>
      <c r="C7" s="41">
        <v>0</v>
      </c>
      <c r="D7" s="41">
        <v>0</v>
      </c>
      <c r="E7" s="40">
        <v>8</v>
      </c>
      <c r="F7" s="40">
        <v>0</v>
      </c>
      <c r="G7" s="41">
        <v>0</v>
      </c>
      <c r="H7" s="41">
        <v>1</v>
      </c>
      <c r="I7" s="41">
        <v>1</v>
      </c>
      <c r="J7" s="40">
        <v>1</v>
      </c>
      <c r="K7" s="40">
        <v>0</v>
      </c>
      <c r="L7" s="41">
        <v>0</v>
      </c>
      <c r="M7" s="40">
        <v>0</v>
      </c>
    </row>
    <row r="8" spans="1:14" x14ac:dyDescent="0.2">
      <c r="A8" s="28" t="s">
        <v>10</v>
      </c>
      <c r="B8" s="40">
        <v>0</v>
      </c>
      <c r="C8" s="41">
        <v>0</v>
      </c>
      <c r="D8" s="41">
        <v>0</v>
      </c>
      <c r="E8" s="40">
        <v>4</v>
      </c>
      <c r="F8" s="40">
        <v>1</v>
      </c>
      <c r="G8" s="41">
        <v>0</v>
      </c>
      <c r="H8" s="41">
        <v>0</v>
      </c>
      <c r="I8" s="41">
        <v>0</v>
      </c>
      <c r="J8" s="40">
        <v>1</v>
      </c>
      <c r="K8" s="40">
        <v>0</v>
      </c>
      <c r="L8" s="41">
        <v>0</v>
      </c>
      <c r="M8" s="40">
        <v>0</v>
      </c>
    </row>
    <row r="9" spans="1:14" x14ac:dyDescent="0.2">
      <c r="A9" s="28" t="s">
        <v>11</v>
      </c>
      <c r="B9" s="40">
        <v>0</v>
      </c>
      <c r="C9" s="41">
        <v>0</v>
      </c>
      <c r="D9" s="41">
        <v>0</v>
      </c>
      <c r="E9" s="40">
        <v>6</v>
      </c>
      <c r="F9" s="40">
        <v>0</v>
      </c>
      <c r="G9" s="41">
        <v>0</v>
      </c>
      <c r="H9" s="41">
        <v>0</v>
      </c>
      <c r="I9" s="41">
        <v>0</v>
      </c>
      <c r="J9" s="40">
        <v>2</v>
      </c>
      <c r="K9" s="40">
        <v>0</v>
      </c>
      <c r="L9" s="41">
        <v>0</v>
      </c>
      <c r="M9" s="40">
        <v>0</v>
      </c>
    </row>
    <row r="10" spans="1:14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4</v>
      </c>
      <c r="F10" s="40">
        <v>0</v>
      </c>
      <c r="G10" s="41">
        <v>0</v>
      </c>
      <c r="H10" s="41">
        <v>4</v>
      </c>
      <c r="I10" s="41">
        <v>0</v>
      </c>
      <c r="J10" s="40">
        <v>5</v>
      </c>
      <c r="K10" s="40">
        <v>1</v>
      </c>
      <c r="L10" s="41">
        <v>0</v>
      </c>
      <c r="M10" s="40">
        <v>0</v>
      </c>
    </row>
    <row r="11" spans="1:14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7</v>
      </c>
      <c r="F11" s="40">
        <v>0</v>
      </c>
      <c r="G11" s="41">
        <v>0</v>
      </c>
      <c r="H11" s="41">
        <v>5</v>
      </c>
      <c r="I11" s="41">
        <v>0</v>
      </c>
      <c r="J11" s="40">
        <v>2</v>
      </c>
      <c r="K11" s="40">
        <v>0</v>
      </c>
      <c r="L11" s="41">
        <v>0</v>
      </c>
      <c r="M11" s="40">
        <v>0</v>
      </c>
    </row>
    <row r="12" spans="1:14" x14ac:dyDescent="0.2">
      <c r="A12" s="28" t="s">
        <v>14</v>
      </c>
      <c r="B12" s="40">
        <v>1</v>
      </c>
      <c r="C12" s="41">
        <v>0</v>
      </c>
      <c r="D12" s="41">
        <v>0</v>
      </c>
      <c r="E12" s="40">
        <v>5</v>
      </c>
      <c r="F12" s="40">
        <v>0</v>
      </c>
      <c r="G12" s="41">
        <v>31</v>
      </c>
      <c r="H12" s="41">
        <v>20</v>
      </c>
      <c r="I12" s="41">
        <v>0</v>
      </c>
      <c r="J12" s="40">
        <v>0</v>
      </c>
      <c r="K12" s="40">
        <v>0</v>
      </c>
      <c r="L12" s="41">
        <v>0</v>
      </c>
      <c r="M12" s="40">
        <v>0</v>
      </c>
    </row>
    <row r="13" spans="1:14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2</v>
      </c>
      <c r="F13" s="40">
        <v>0</v>
      </c>
      <c r="G13" s="41">
        <v>2</v>
      </c>
      <c r="H13" s="41">
        <v>2</v>
      </c>
      <c r="I13" s="41">
        <v>0</v>
      </c>
      <c r="J13" s="40">
        <v>0</v>
      </c>
      <c r="K13" s="40">
        <v>0</v>
      </c>
      <c r="L13" s="41">
        <v>0</v>
      </c>
      <c r="M13" s="40">
        <v>0</v>
      </c>
    </row>
    <row r="14" spans="1:14" x14ac:dyDescent="0.2">
      <c r="A14" s="42" t="s">
        <v>16</v>
      </c>
      <c r="B14" s="38">
        <v>2</v>
      </c>
      <c r="C14" s="43">
        <v>0</v>
      </c>
      <c r="D14" s="43">
        <v>0</v>
      </c>
      <c r="E14" s="38">
        <v>73</v>
      </c>
      <c r="F14" s="38">
        <v>1</v>
      </c>
      <c r="G14" s="43">
        <v>733</v>
      </c>
      <c r="H14" s="43">
        <v>88</v>
      </c>
      <c r="I14" s="43">
        <v>0</v>
      </c>
      <c r="J14" s="38">
        <v>84</v>
      </c>
      <c r="K14" s="38">
        <v>8</v>
      </c>
      <c r="L14" s="43">
        <v>2</v>
      </c>
      <c r="M14" s="38">
        <v>0</v>
      </c>
    </row>
    <row r="15" spans="1:14" x14ac:dyDescent="0.2">
      <c r="A15" s="28" t="s">
        <v>17</v>
      </c>
      <c r="B15" s="40">
        <v>1</v>
      </c>
      <c r="C15" s="41">
        <v>0</v>
      </c>
      <c r="D15" s="41">
        <v>0</v>
      </c>
      <c r="E15" s="40">
        <v>16</v>
      </c>
      <c r="F15" s="40">
        <v>0</v>
      </c>
      <c r="G15" s="41">
        <v>373</v>
      </c>
      <c r="H15" s="41">
        <v>21</v>
      </c>
      <c r="I15" s="41">
        <v>0</v>
      </c>
      <c r="J15" s="40">
        <v>19</v>
      </c>
      <c r="K15" s="40">
        <v>2</v>
      </c>
      <c r="L15" s="41">
        <v>0</v>
      </c>
      <c r="M15" s="40">
        <v>0</v>
      </c>
    </row>
    <row r="16" spans="1:14" x14ac:dyDescent="0.2">
      <c r="A16" s="28" t="s">
        <v>18</v>
      </c>
      <c r="B16" s="40">
        <v>0</v>
      </c>
      <c r="C16" s="41">
        <v>0</v>
      </c>
      <c r="D16" s="41">
        <v>0</v>
      </c>
      <c r="E16" s="40">
        <v>12</v>
      </c>
      <c r="F16" s="40">
        <v>0</v>
      </c>
      <c r="G16" s="41">
        <v>1</v>
      </c>
      <c r="H16" s="41">
        <v>16</v>
      </c>
      <c r="I16" s="41">
        <v>0</v>
      </c>
      <c r="J16" s="40">
        <v>5</v>
      </c>
      <c r="K16" s="40">
        <v>0</v>
      </c>
      <c r="L16" s="41">
        <v>0</v>
      </c>
      <c r="M16" s="40">
        <v>0</v>
      </c>
    </row>
    <row r="17" spans="1:13" x14ac:dyDescent="0.2">
      <c r="A17" s="28" t="s">
        <v>19</v>
      </c>
      <c r="B17" s="40">
        <v>0</v>
      </c>
      <c r="C17" s="41">
        <v>0</v>
      </c>
      <c r="D17" s="41">
        <v>0</v>
      </c>
      <c r="E17" s="40">
        <v>12</v>
      </c>
      <c r="F17" s="40">
        <v>0</v>
      </c>
      <c r="G17" s="41">
        <v>16</v>
      </c>
      <c r="H17" s="41">
        <v>8</v>
      </c>
      <c r="I17" s="41">
        <v>0</v>
      </c>
      <c r="J17" s="40">
        <v>11</v>
      </c>
      <c r="K17" s="40">
        <v>2</v>
      </c>
      <c r="L17" s="41">
        <v>2</v>
      </c>
      <c r="M17" s="40">
        <v>0</v>
      </c>
    </row>
    <row r="18" spans="1:13" x14ac:dyDescent="0.2">
      <c r="A18" s="28" t="s">
        <v>20</v>
      </c>
      <c r="B18" s="40">
        <v>1</v>
      </c>
      <c r="C18" s="41">
        <v>0</v>
      </c>
      <c r="D18" s="41">
        <v>0</v>
      </c>
      <c r="E18" s="40">
        <v>10</v>
      </c>
      <c r="F18" s="40">
        <v>0</v>
      </c>
      <c r="G18" s="41">
        <v>35</v>
      </c>
      <c r="H18" s="41">
        <v>12</v>
      </c>
      <c r="I18" s="41">
        <v>0</v>
      </c>
      <c r="J18" s="40">
        <v>14</v>
      </c>
      <c r="K18" s="40">
        <v>0</v>
      </c>
      <c r="L18" s="41">
        <v>0</v>
      </c>
      <c r="M18" s="40">
        <v>0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5</v>
      </c>
      <c r="F19" s="40">
        <v>0</v>
      </c>
      <c r="G19" s="41">
        <v>135</v>
      </c>
      <c r="H19" s="41">
        <v>20</v>
      </c>
      <c r="I19" s="41">
        <v>0</v>
      </c>
      <c r="J19" s="40">
        <v>11</v>
      </c>
      <c r="K19" s="40">
        <v>2</v>
      </c>
      <c r="L19" s="41">
        <v>0</v>
      </c>
      <c r="M19" s="40">
        <v>0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8</v>
      </c>
      <c r="F20" s="40">
        <v>0</v>
      </c>
      <c r="G20" s="41">
        <v>150</v>
      </c>
      <c r="H20" s="41">
        <v>0</v>
      </c>
      <c r="I20" s="41">
        <v>0</v>
      </c>
      <c r="J20" s="40">
        <v>10</v>
      </c>
      <c r="K20" s="40">
        <v>1</v>
      </c>
      <c r="L20" s="41">
        <v>0</v>
      </c>
      <c r="M20" s="40">
        <v>0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10</v>
      </c>
      <c r="F21" s="40">
        <v>1</v>
      </c>
      <c r="G21" s="41">
        <v>23</v>
      </c>
      <c r="H21" s="41">
        <v>11</v>
      </c>
      <c r="I21" s="41">
        <v>0</v>
      </c>
      <c r="J21" s="40">
        <v>14</v>
      </c>
      <c r="K21" s="40">
        <v>1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5</v>
      </c>
      <c r="C22" s="43">
        <v>1</v>
      </c>
      <c r="D22" s="43">
        <v>0</v>
      </c>
      <c r="E22" s="38">
        <v>129</v>
      </c>
      <c r="F22" s="38">
        <v>11</v>
      </c>
      <c r="G22" s="43">
        <v>1164</v>
      </c>
      <c r="H22" s="43">
        <v>79</v>
      </c>
      <c r="I22" s="43">
        <v>0</v>
      </c>
      <c r="J22" s="38">
        <v>137</v>
      </c>
      <c r="K22" s="38">
        <v>15</v>
      </c>
      <c r="L22" s="43">
        <v>1</v>
      </c>
      <c r="M22" s="38">
        <v>0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11</v>
      </c>
      <c r="F23" s="40">
        <v>0</v>
      </c>
      <c r="G23" s="41">
        <v>111</v>
      </c>
      <c r="H23" s="41">
        <v>2</v>
      </c>
      <c r="I23" s="41">
        <v>0</v>
      </c>
      <c r="J23" s="40">
        <v>11</v>
      </c>
      <c r="K23" s="40">
        <v>0</v>
      </c>
      <c r="L23" s="41">
        <v>0</v>
      </c>
      <c r="M23" s="40">
        <v>0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0</v>
      </c>
      <c r="E24" s="40">
        <v>15</v>
      </c>
      <c r="F24" s="40">
        <v>0</v>
      </c>
      <c r="G24" s="41">
        <v>21</v>
      </c>
      <c r="H24" s="41">
        <v>2</v>
      </c>
      <c r="I24" s="41">
        <v>0</v>
      </c>
      <c r="J24" s="40">
        <v>33</v>
      </c>
      <c r="K24" s="40">
        <v>3</v>
      </c>
      <c r="L24" s="41">
        <v>0</v>
      </c>
      <c r="M24" s="40">
        <v>0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5</v>
      </c>
      <c r="F25" s="40">
        <v>0</v>
      </c>
      <c r="G25" s="41">
        <v>32</v>
      </c>
      <c r="H25" s="41">
        <v>3</v>
      </c>
      <c r="I25" s="41">
        <v>0</v>
      </c>
      <c r="J25" s="40">
        <v>11</v>
      </c>
      <c r="K25" s="40">
        <v>1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0</v>
      </c>
      <c r="F26" s="40">
        <v>0</v>
      </c>
      <c r="G26" s="41">
        <v>113</v>
      </c>
      <c r="H26" s="41">
        <v>13</v>
      </c>
      <c r="I26" s="41">
        <v>0</v>
      </c>
      <c r="J26" s="40">
        <v>7</v>
      </c>
      <c r="K26" s="40">
        <v>0</v>
      </c>
      <c r="L26" s="41">
        <v>0</v>
      </c>
      <c r="M26" s="40">
        <v>0</v>
      </c>
    </row>
    <row r="27" spans="1:13" x14ac:dyDescent="0.2">
      <c r="A27" s="28" t="s">
        <v>29</v>
      </c>
      <c r="B27" s="40">
        <v>3</v>
      </c>
      <c r="C27" s="41">
        <v>0</v>
      </c>
      <c r="D27" s="41">
        <v>0</v>
      </c>
      <c r="E27" s="40">
        <v>21</v>
      </c>
      <c r="F27" s="40">
        <v>0</v>
      </c>
      <c r="G27" s="41">
        <v>144</v>
      </c>
      <c r="H27" s="41">
        <v>0</v>
      </c>
      <c r="I27" s="41">
        <v>0</v>
      </c>
      <c r="J27" s="40">
        <v>21</v>
      </c>
      <c r="K27" s="40">
        <v>1</v>
      </c>
      <c r="L27" s="41">
        <v>0</v>
      </c>
      <c r="M27" s="40">
        <v>0</v>
      </c>
    </row>
    <row r="28" spans="1:13" x14ac:dyDescent="0.2">
      <c r="A28" s="28" t="s">
        <v>30</v>
      </c>
      <c r="B28" s="40">
        <v>1</v>
      </c>
      <c r="C28" s="41">
        <v>0</v>
      </c>
      <c r="D28" s="41">
        <v>0</v>
      </c>
      <c r="E28" s="40">
        <v>18</v>
      </c>
      <c r="F28" s="40">
        <v>1</v>
      </c>
      <c r="G28" s="41">
        <v>169</v>
      </c>
      <c r="H28" s="41">
        <v>21</v>
      </c>
      <c r="I28" s="41">
        <v>0</v>
      </c>
      <c r="J28" s="40">
        <v>13</v>
      </c>
      <c r="K28" s="40">
        <v>4</v>
      </c>
      <c r="L28" s="41">
        <v>1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1</v>
      </c>
      <c r="D29" s="41">
        <v>0</v>
      </c>
      <c r="E29" s="40">
        <v>39</v>
      </c>
      <c r="F29" s="40">
        <v>10</v>
      </c>
      <c r="G29" s="41">
        <v>381</v>
      </c>
      <c r="H29" s="41">
        <v>21</v>
      </c>
      <c r="I29" s="41">
        <v>0</v>
      </c>
      <c r="J29" s="40">
        <v>23</v>
      </c>
      <c r="K29" s="40">
        <v>4</v>
      </c>
      <c r="L29" s="41">
        <v>0</v>
      </c>
      <c r="M29" s="40">
        <v>0</v>
      </c>
    </row>
    <row r="30" spans="1:13" x14ac:dyDescent="0.2">
      <c r="A30" s="28" t="s">
        <v>32</v>
      </c>
      <c r="B30" s="40">
        <v>1</v>
      </c>
      <c r="C30" s="41">
        <v>0</v>
      </c>
      <c r="D30" s="41">
        <v>0</v>
      </c>
      <c r="E30" s="40">
        <v>7</v>
      </c>
      <c r="F30" s="40">
        <v>0</v>
      </c>
      <c r="G30" s="41">
        <v>113</v>
      </c>
      <c r="H30" s="41">
        <v>7</v>
      </c>
      <c r="I30" s="41">
        <v>0</v>
      </c>
      <c r="J30" s="40">
        <v>7</v>
      </c>
      <c r="K30" s="40">
        <v>0</v>
      </c>
      <c r="L30" s="41">
        <v>0</v>
      </c>
      <c r="M30" s="40">
        <v>0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0</v>
      </c>
      <c r="E31" s="40">
        <v>13</v>
      </c>
      <c r="F31" s="40">
        <v>0</v>
      </c>
      <c r="G31" s="39">
        <v>80</v>
      </c>
      <c r="H31" s="39">
        <v>10</v>
      </c>
      <c r="I31" s="41">
        <v>0</v>
      </c>
      <c r="J31" s="40">
        <v>11</v>
      </c>
      <c r="K31" s="40">
        <v>2</v>
      </c>
      <c r="L31" s="39">
        <v>0</v>
      </c>
      <c r="M31" s="40">
        <v>0</v>
      </c>
    </row>
    <row r="32" spans="1:13" x14ac:dyDescent="0.2">
      <c r="A32" s="42" t="s">
        <v>34</v>
      </c>
      <c r="B32" s="38">
        <v>3</v>
      </c>
      <c r="C32" s="43">
        <v>0</v>
      </c>
      <c r="D32" s="43">
        <v>0</v>
      </c>
      <c r="E32" s="38">
        <v>142</v>
      </c>
      <c r="F32" s="38">
        <v>8</v>
      </c>
      <c r="G32" s="43">
        <v>3268</v>
      </c>
      <c r="H32" s="43">
        <v>439</v>
      </c>
      <c r="I32" s="43">
        <v>17</v>
      </c>
      <c r="J32" s="38">
        <v>241</v>
      </c>
      <c r="K32" s="38">
        <v>34</v>
      </c>
      <c r="L32" s="43">
        <v>1</v>
      </c>
      <c r="M32" s="38">
        <v>0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0</v>
      </c>
      <c r="E33" s="44">
        <v>14</v>
      </c>
      <c r="F33" s="44">
        <v>6</v>
      </c>
      <c r="G33" s="45">
        <v>779</v>
      </c>
      <c r="H33" s="45">
        <v>134</v>
      </c>
      <c r="I33" s="45">
        <v>0</v>
      </c>
      <c r="J33" s="44">
        <v>33</v>
      </c>
      <c r="K33" s="44">
        <v>7</v>
      </c>
      <c r="L33" s="45">
        <v>0</v>
      </c>
      <c r="M33" s="44">
        <v>0</v>
      </c>
    </row>
    <row r="34" spans="1:13" x14ac:dyDescent="0.2">
      <c r="A34" s="28" t="s">
        <v>36</v>
      </c>
      <c r="B34" s="40">
        <v>0</v>
      </c>
      <c r="C34" s="41">
        <v>0</v>
      </c>
      <c r="D34" s="41">
        <v>0</v>
      </c>
      <c r="E34" s="40">
        <v>34</v>
      </c>
      <c r="F34" s="40">
        <v>0</v>
      </c>
      <c r="G34" s="41">
        <v>1307</v>
      </c>
      <c r="H34" s="41">
        <v>217</v>
      </c>
      <c r="I34" s="41">
        <v>1</v>
      </c>
      <c r="J34" s="40">
        <v>63</v>
      </c>
      <c r="K34" s="40">
        <v>5</v>
      </c>
      <c r="L34" s="41">
        <v>1</v>
      </c>
      <c r="M34" s="40">
        <v>0</v>
      </c>
    </row>
    <row r="35" spans="1:13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23</v>
      </c>
      <c r="F35" s="40">
        <v>0</v>
      </c>
      <c r="G35" s="41">
        <v>342</v>
      </c>
      <c r="H35" s="41">
        <v>12</v>
      </c>
      <c r="I35" s="41">
        <v>0</v>
      </c>
      <c r="J35" s="40">
        <v>36</v>
      </c>
      <c r="K35" s="40">
        <v>8</v>
      </c>
      <c r="L35" s="41">
        <v>0</v>
      </c>
      <c r="M35" s="40">
        <v>0</v>
      </c>
    </row>
    <row r="36" spans="1:13" ht="12" customHeight="1" x14ac:dyDescent="0.2">
      <c r="A36" s="28" t="s">
        <v>38</v>
      </c>
      <c r="B36" s="40">
        <v>1</v>
      </c>
      <c r="C36" s="41">
        <v>0</v>
      </c>
      <c r="D36" s="41">
        <v>0</v>
      </c>
      <c r="E36" s="40">
        <v>29</v>
      </c>
      <c r="F36" s="40">
        <v>2</v>
      </c>
      <c r="G36" s="41">
        <v>508</v>
      </c>
      <c r="H36" s="41">
        <v>48</v>
      </c>
      <c r="I36" s="41">
        <v>2</v>
      </c>
      <c r="J36" s="40">
        <v>52</v>
      </c>
      <c r="K36" s="40">
        <v>6</v>
      </c>
      <c r="L36" s="41">
        <v>0</v>
      </c>
      <c r="M36" s="40">
        <v>0</v>
      </c>
    </row>
    <row r="37" spans="1:13" ht="12.75" customHeight="1" x14ac:dyDescent="0.2">
      <c r="A37" s="28" t="s">
        <v>39</v>
      </c>
      <c r="B37" s="40">
        <v>0</v>
      </c>
      <c r="C37" s="41">
        <v>0</v>
      </c>
      <c r="D37" s="41">
        <v>0</v>
      </c>
      <c r="E37" s="40">
        <v>14</v>
      </c>
      <c r="F37" s="40">
        <v>0</v>
      </c>
      <c r="G37" s="41">
        <v>69</v>
      </c>
      <c r="H37" s="41">
        <v>25</v>
      </c>
      <c r="I37" s="41">
        <v>0</v>
      </c>
      <c r="J37" s="40">
        <v>12</v>
      </c>
      <c r="K37" s="40">
        <v>0</v>
      </c>
      <c r="L37" s="41">
        <v>0</v>
      </c>
      <c r="M37" s="40">
        <v>0</v>
      </c>
    </row>
    <row r="38" spans="1:13" x14ac:dyDescent="0.2">
      <c r="A38" s="28" t="s">
        <v>40</v>
      </c>
      <c r="B38" s="40">
        <v>1</v>
      </c>
      <c r="C38" s="41">
        <v>0</v>
      </c>
      <c r="D38" s="41">
        <v>0</v>
      </c>
      <c r="E38" s="40">
        <v>13</v>
      </c>
      <c r="F38" s="40">
        <v>0</v>
      </c>
      <c r="G38" s="41">
        <v>136</v>
      </c>
      <c r="H38" s="41">
        <v>1</v>
      </c>
      <c r="I38" s="41">
        <v>0</v>
      </c>
      <c r="J38" s="40">
        <v>31</v>
      </c>
      <c r="K38" s="40">
        <v>3</v>
      </c>
      <c r="L38" s="41">
        <v>0</v>
      </c>
      <c r="M38" s="40">
        <v>0</v>
      </c>
    </row>
    <row r="39" spans="1:13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15</v>
      </c>
      <c r="F39" s="46">
        <v>0</v>
      </c>
      <c r="G39" s="39">
        <v>127</v>
      </c>
      <c r="H39" s="39">
        <v>2</v>
      </c>
      <c r="I39" s="39">
        <v>14</v>
      </c>
      <c r="J39" s="46">
        <v>14</v>
      </c>
      <c r="K39" s="46">
        <v>5</v>
      </c>
      <c r="L39" s="39">
        <v>0</v>
      </c>
      <c r="M39" s="46">
        <v>0</v>
      </c>
    </row>
    <row r="40" spans="1:13" x14ac:dyDescent="0.2">
      <c r="A40" s="42" t="s">
        <v>42</v>
      </c>
      <c r="B40" s="38">
        <v>2</v>
      </c>
      <c r="C40" s="43">
        <v>0</v>
      </c>
      <c r="D40" s="43">
        <v>0</v>
      </c>
      <c r="E40" s="38">
        <v>176</v>
      </c>
      <c r="F40" s="38">
        <v>4</v>
      </c>
      <c r="G40" s="43">
        <v>2046</v>
      </c>
      <c r="H40" s="43">
        <v>288</v>
      </c>
      <c r="I40" s="43">
        <v>13</v>
      </c>
      <c r="J40" s="38">
        <v>221</v>
      </c>
      <c r="K40" s="38">
        <v>43</v>
      </c>
      <c r="L40" s="43">
        <v>5</v>
      </c>
      <c r="M40" s="38">
        <v>0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13</v>
      </c>
      <c r="F41" s="40">
        <v>0</v>
      </c>
      <c r="G41" s="41">
        <v>90</v>
      </c>
      <c r="H41" s="41">
        <v>12</v>
      </c>
      <c r="I41" s="41">
        <v>0</v>
      </c>
      <c r="J41" s="40">
        <v>25</v>
      </c>
      <c r="K41" s="40">
        <v>9</v>
      </c>
      <c r="L41" s="41">
        <v>0</v>
      </c>
      <c r="M41" s="40">
        <v>0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0</v>
      </c>
      <c r="E42" s="40">
        <v>26</v>
      </c>
      <c r="F42" s="40">
        <v>0</v>
      </c>
      <c r="G42" s="41">
        <v>131</v>
      </c>
      <c r="H42" s="41">
        <v>57</v>
      </c>
      <c r="I42" s="41">
        <v>0</v>
      </c>
      <c r="J42" s="40">
        <v>23</v>
      </c>
      <c r="K42" s="40">
        <v>2</v>
      </c>
      <c r="L42" s="41">
        <v>0</v>
      </c>
      <c r="M42" s="40">
        <v>0</v>
      </c>
    </row>
    <row r="43" spans="1:13" x14ac:dyDescent="0.2">
      <c r="A43" s="28" t="s">
        <v>45</v>
      </c>
      <c r="B43" s="40">
        <v>2</v>
      </c>
      <c r="C43" s="41">
        <v>0</v>
      </c>
      <c r="D43" s="41">
        <v>0</v>
      </c>
      <c r="E43" s="40">
        <v>15</v>
      </c>
      <c r="F43" s="40">
        <v>1</v>
      </c>
      <c r="G43" s="41">
        <v>179</v>
      </c>
      <c r="H43" s="41">
        <v>14</v>
      </c>
      <c r="I43" s="41">
        <v>0</v>
      </c>
      <c r="J43" s="40">
        <v>23</v>
      </c>
      <c r="K43" s="40">
        <v>3</v>
      </c>
      <c r="L43" s="41">
        <v>2</v>
      </c>
      <c r="M43" s="40">
        <v>0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12</v>
      </c>
      <c r="F44" s="40">
        <v>0</v>
      </c>
      <c r="G44" s="41">
        <v>133</v>
      </c>
      <c r="H44" s="41">
        <v>14</v>
      </c>
      <c r="I44" s="41">
        <v>0</v>
      </c>
      <c r="J44" s="40">
        <v>11</v>
      </c>
      <c r="K44" s="40">
        <v>2</v>
      </c>
      <c r="L44" s="41">
        <v>0</v>
      </c>
      <c r="M44" s="40">
        <v>0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0</v>
      </c>
      <c r="E45" s="40">
        <v>20</v>
      </c>
      <c r="F45" s="40">
        <v>0</v>
      </c>
      <c r="G45" s="41">
        <v>317</v>
      </c>
      <c r="H45" s="41">
        <v>41</v>
      </c>
      <c r="I45" s="41">
        <v>0</v>
      </c>
      <c r="J45" s="40">
        <v>39</v>
      </c>
      <c r="K45" s="40">
        <v>7</v>
      </c>
      <c r="L45" s="41">
        <v>0</v>
      </c>
      <c r="M45" s="40">
        <v>0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23</v>
      </c>
      <c r="F46" s="40">
        <v>3</v>
      </c>
      <c r="G46" s="41">
        <v>336</v>
      </c>
      <c r="H46" s="41">
        <v>36</v>
      </c>
      <c r="I46" s="41">
        <v>0</v>
      </c>
      <c r="J46" s="40">
        <v>28</v>
      </c>
      <c r="K46" s="40">
        <v>6</v>
      </c>
      <c r="L46" s="41">
        <v>0</v>
      </c>
      <c r="M46" s="40">
        <v>0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8</v>
      </c>
      <c r="F47" s="40">
        <v>0</v>
      </c>
      <c r="G47" s="41">
        <v>193</v>
      </c>
      <c r="H47" s="41">
        <v>0</v>
      </c>
      <c r="I47" s="41">
        <v>0</v>
      </c>
      <c r="J47" s="40">
        <v>9</v>
      </c>
      <c r="K47" s="40">
        <v>5</v>
      </c>
      <c r="L47" s="41">
        <v>3</v>
      </c>
      <c r="M47" s="40">
        <v>0</v>
      </c>
    </row>
    <row r="48" spans="1:13" x14ac:dyDescent="0.2">
      <c r="A48" s="28" t="s">
        <v>50</v>
      </c>
      <c r="B48" s="40">
        <v>0</v>
      </c>
      <c r="C48" s="41">
        <v>0</v>
      </c>
      <c r="D48" s="41">
        <v>0</v>
      </c>
      <c r="E48" s="40">
        <v>7</v>
      </c>
      <c r="F48" s="40">
        <v>0</v>
      </c>
      <c r="G48" s="41">
        <v>288</v>
      </c>
      <c r="H48" s="41">
        <v>4</v>
      </c>
      <c r="I48" s="41">
        <v>1</v>
      </c>
      <c r="J48" s="40">
        <v>16</v>
      </c>
      <c r="K48" s="40">
        <v>7</v>
      </c>
      <c r="L48" s="41">
        <v>0</v>
      </c>
      <c r="M48" s="40">
        <v>0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6</v>
      </c>
      <c r="F49" s="40">
        <v>0</v>
      </c>
      <c r="G49" s="41">
        <v>127</v>
      </c>
      <c r="H49" s="41">
        <v>15</v>
      </c>
      <c r="I49" s="41">
        <v>1</v>
      </c>
      <c r="J49" s="40">
        <v>4</v>
      </c>
      <c r="K49" s="40">
        <v>0</v>
      </c>
      <c r="L49" s="41">
        <v>0</v>
      </c>
      <c r="M49" s="40">
        <v>0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13</v>
      </c>
      <c r="F50" s="40">
        <v>0</v>
      </c>
      <c r="G50" s="41">
        <v>92</v>
      </c>
      <c r="H50" s="41">
        <v>14</v>
      </c>
      <c r="I50" s="41">
        <v>0</v>
      </c>
      <c r="J50" s="40">
        <v>13</v>
      </c>
      <c r="K50" s="40">
        <v>1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0</v>
      </c>
      <c r="E51" s="46">
        <v>33</v>
      </c>
      <c r="F51" s="46">
        <v>0</v>
      </c>
      <c r="G51" s="39">
        <v>160</v>
      </c>
      <c r="H51" s="39">
        <v>81</v>
      </c>
      <c r="I51" s="39">
        <v>11</v>
      </c>
      <c r="J51" s="46">
        <v>30</v>
      </c>
      <c r="K51" s="46">
        <v>1</v>
      </c>
      <c r="L51" s="39">
        <v>0</v>
      </c>
      <c r="M51" s="46">
        <v>0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98</v>
      </c>
      <c r="K57" s="56" t="s">
        <v>260</v>
      </c>
      <c r="M57" s="56" t="s">
        <v>260</v>
      </c>
    </row>
    <row r="58" spans="1:14" s="56" customFormat="1" x14ac:dyDescent="0.2">
      <c r="A58" s="68"/>
      <c r="B58" s="23" t="s">
        <v>105</v>
      </c>
      <c r="C58" s="5" t="s">
        <v>106</v>
      </c>
      <c r="D58" s="23" t="s">
        <v>107</v>
      </c>
      <c r="E58" s="5" t="s">
        <v>108</v>
      </c>
      <c r="F58" s="23" t="s">
        <v>109</v>
      </c>
      <c r="G58" s="23" t="s">
        <v>324</v>
      </c>
      <c r="H58" s="5" t="s">
        <v>325</v>
      </c>
      <c r="I58" s="5" t="s">
        <v>332</v>
      </c>
      <c r="J58" s="23" t="s">
        <v>110</v>
      </c>
      <c r="K58" s="23" t="s">
        <v>111</v>
      </c>
      <c r="L58" s="5" t="s">
        <v>112</v>
      </c>
      <c r="M58" s="23" t="s">
        <v>113</v>
      </c>
    </row>
    <row r="59" spans="1:14" x14ac:dyDescent="0.2">
      <c r="A59" s="42" t="s">
        <v>103</v>
      </c>
      <c r="B59" s="46">
        <v>12</v>
      </c>
      <c r="C59" s="48">
        <v>0</v>
      </c>
      <c r="D59" s="48">
        <v>0</v>
      </c>
      <c r="E59" s="48">
        <v>266</v>
      </c>
      <c r="F59" s="46">
        <v>3</v>
      </c>
      <c r="G59" s="48">
        <v>15241</v>
      </c>
      <c r="H59" s="48">
        <v>1969</v>
      </c>
      <c r="I59" s="48">
        <v>11</v>
      </c>
      <c r="J59" s="48">
        <v>358</v>
      </c>
      <c r="K59" s="46">
        <v>72</v>
      </c>
      <c r="L59" s="48">
        <v>2</v>
      </c>
      <c r="M59" s="46">
        <v>0</v>
      </c>
    </row>
    <row r="60" spans="1:14" s="69" customFormat="1" ht="12" customHeight="1" x14ac:dyDescent="0.2">
      <c r="A60" s="28" t="s">
        <v>55</v>
      </c>
      <c r="B60" s="40">
        <v>2</v>
      </c>
      <c r="C60" s="49">
        <v>0</v>
      </c>
      <c r="D60" s="49">
        <v>0</v>
      </c>
      <c r="E60" s="49">
        <v>18</v>
      </c>
      <c r="F60" s="40">
        <v>0</v>
      </c>
      <c r="G60" s="49">
        <v>213</v>
      </c>
      <c r="H60" s="49">
        <v>43</v>
      </c>
      <c r="I60" s="49">
        <v>1</v>
      </c>
      <c r="J60" s="49">
        <v>17</v>
      </c>
      <c r="K60" s="40">
        <v>6</v>
      </c>
      <c r="L60" s="49">
        <v>0</v>
      </c>
      <c r="M60" s="40">
        <v>0</v>
      </c>
    </row>
    <row r="61" spans="1:14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10</v>
      </c>
      <c r="F61" s="40">
        <v>0</v>
      </c>
      <c r="G61" s="49">
        <v>94</v>
      </c>
      <c r="H61" s="49">
        <v>33</v>
      </c>
      <c r="I61" s="49">
        <v>0</v>
      </c>
      <c r="J61" s="49">
        <v>8</v>
      </c>
      <c r="K61" s="40">
        <v>2</v>
      </c>
      <c r="L61" s="49">
        <v>0</v>
      </c>
      <c r="M61" s="40">
        <v>0</v>
      </c>
    </row>
    <row r="62" spans="1:14" s="69" customFormat="1" ht="12" customHeight="1" x14ac:dyDescent="0.2">
      <c r="A62" s="28" t="s">
        <v>57</v>
      </c>
      <c r="B62" s="40">
        <v>1</v>
      </c>
      <c r="C62" s="49">
        <v>0</v>
      </c>
      <c r="D62" s="49">
        <v>0</v>
      </c>
      <c r="E62" s="49">
        <v>24</v>
      </c>
      <c r="F62" s="40">
        <v>0</v>
      </c>
      <c r="G62" s="49">
        <v>425</v>
      </c>
      <c r="H62" s="49">
        <v>213</v>
      </c>
      <c r="I62" s="49">
        <v>0</v>
      </c>
      <c r="J62" s="49">
        <v>23</v>
      </c>
      <c r="K62" s="40">
        <v>9</v>
      </c>
      <c r="L62" s="49">
        <v>0</v>
      </c>
      <c r="M62" s="40">
        <v>0</v>
      </c>
    </row>
    <row r="63" spans="1:14" x14ac:dyDescent="0.2">
      <c r="A63" s="28" t="s">
        <v>58</v>
      </c>
      <c r="B63" s="40">
        <v>1</v>
      </c>
      <c r="C63" s="49">
        <v>0</v>
      </c>
      <c r="D63" s="49">
        <v>0</v>
      </c>
      <c r="E63" s="49">
        <v>24</v>
      </c>
      <c r="F63" s="40">
        <v>0</v>
      </c>
      <c r="G63" s="49">
        <v>301</v>
      </c>
      <c r="H63" s="49">
        <v>34</v>
      </c>
      <c r="I63" s="49">
        <v>0</v>
      </c>
      <c r="J63" s="49">
        <v>22</v>
      </c>
      <c r="K63" s="40">
        <v>3</v>
      </c>
      <c r="L63" s="49">
        <v>0</v>
      </c>
      <c r="M63" s="40">
        <v>0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16</v>
      </c>
      <c r="F64" s="40">
        <v>0</v>
      </c>
      <c r="G64" s="49">
        <v>413</v>
      </c>
      <c r="H64" s="49">
        <v>3</v>
      </c>
      <c r="I64" s="49">
        <v>0</v>
      </c>
      <c r="J64" s="49">
        <v>12</v>
      </c>
      <c r="K64" s="40">
        <v>3</v>
      </c>
      <c r="L64" s="49">
        <v>0</v>
      </c>
      <c r="M64" s="40">
        <v>0</v>
      </c>
    </row>
    <row r="65" spans="1:13" s="69" customFormat="1" ht="12" customHeight="1" x14ac:dyDescent="0.2">
      <c r="A65" s="28" t="s">
        <v>60</v>
      </c>
      <c r="B65" s="40">
        <v>3</v>
      </c>
      <c r="C65" s="49">
        <v>0</v>
      </c>
      <c r="D65" s="49">
        <v>0</v>
      </c>
      <c r="E65" s="49">
        <v>24</v>
      </c>
      <c r="F65" s="40">
        <v>1</v>
      </c>
      <c r="G65" s="49">
        <v>1830</v>
      </c>
      <c r="H65" s="49">
        <v>529</v>
      </c>
      <c r="I65" s="49">
        <v>5</v>
      </c>
      <c r="J65" s="49">
        <v>44</v>
      </c>
      <c r="K65" s="40">
        <v>1</v>
      </c>
      <c r="L65" s="49">
        <v>0</v>
      </c>
      <c r="M65" s="40">
        <v>0</v>
      </c>
    </row>
    <row r="66" spans="1:13" s="56" customFormat="1" x14ac:dyDescent="0.2">
      <c r="A66" s="28" t="s">
        <v>61</v>
      </c>
      <c r="B66" s="40">
        <v>0</v>
      </c>
      <c r="C66" s="49">
        <v>0</v>
      </c>
      <c r="D66" s="49">
        <v>0</v>
      </c>
      <c r="E66" s="49">
        <v>17</v>
      </c>
      <c r="F66" s="40">
        <v>0</v>
      </c>
      <c r="G66" s="49">
        <v>546</v>
      </c>
      <c r="H66" s="49">
        <v>128</v>
      </c>
      <c r="I66" s="49">
        <v>0</v>
      </c>
      <c r="J66" s="49">
        <v>21</v>
      </c>
      <c r="K66" s="40">
        <v>7</v>
      </c>
      <c r="L66" s="49">
        <v>0</v>
      </c>
      <c r="M66" s="40">
        <v>0</v>
      </c>
    </row>
    <row r="67" spans="1:13" x14ac:dyDescent="0.2">
      <c r="A67" s="28" t="s">
        <v>62</v>
      </c>
      <c r="B67" s="40">
        <v>1</v>
      </c>
      <c r="C67" s="49">
        <v>0</v>
      </c>
      <c r="D67" s="49">
        <v>0</v>
      </c>
      <c r="E67" s="49">
        <v>32</v>
      </c>
      <c r="F67" s="40">
        <v>0</v>
      </c>
      <c r="G67" s="49">
        <v>2399</v>
      </c>
      <c r="H67" s="49">
        <v>264</v>
      </c>
      <c r="I67" s="49">
        <v>0</v>
      </c>
      <c r="J67" s="49">
        <v>51</v>
      </c>
      <c r="K67" s="40">
        <v>13</v>
      </c>
      <c r="L67" s="49">
        <v>0</v>
      </c>
      <c r="M67" s="40">
        <v>0</v>
      </c>
    </row>
    <row r="68" spans="1:13" x14ac:dyDescent="0.2">
      <c r="A68" s="28" t="s">
        <v>63</v>
      </c>
      <c r="B68" s="40">
        <v>2</v>
      </c>
      <c r="C68" s="49">
        <v>0</v>
      </c>
      <c r="D68" s="49">
        <v>0</v>
      </c>
      <c r="E68" s="49">
        <v>27</v>
      </c>
      <c r="F68" s="40">
        <v>1</v>
      </c>
      <c r="G68" s="49">
        <v>7044</v>
      </c>
      <c r="H68" s="49">
        <v>623</v>
      </c>
      <c r="I68" s="49">
        <v>5</v>
      </c>
      <c r="J68" s="49">
        <v>55</v>
      </c>
      <c r="K68" s="40">
        <v>6</v>
      </c>
      <c r="L68" s="49">
        <v>0</v>
      </c>
      <c r="M68" s="40">
        <v>0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29</v>
      </c>
      <c r="F69" s="40">
        <v>0</v>
      </c>
      <c r="G69" s="49">
        <v>1210</v>
      </c>
      <c r="H69" s="49">
        <v>1</v>
      </c>
      <c r="I69" s="49">
        <v>0</v>
      </c>
      <c r="J69" s="49">
        <v>45</v>
      </c>
      <c r="K69" s="40">
        <v>4</v>
      </c>
      <c r="L69" s="49">
        <v>0</v>
      </c>
      <c r="M69" s="40">
        <v>0</v>
      </c>
    </row>
    <row r="70" spans="1:13" x14ac:dyDescent="0.2">
      <c r="A70" s="28" t="s">
        <v>65</v>
      </c>
      <c r="B70" s="40">
        <v>1</v>
      </c>
      <c r="C70" s="49">
        <v>0</v>
      </c>
      <c r="D70" s="49">
        <v>0</v>
      </c>
      <c r="E70" s="49">
        <v>10</v>
      </c>
      <c r="F70" s="40">
        <v>0</v>
      </c>
      <c r="G70" s="49">
        <v>238</v>
      </c>
      <c r="H70" s="49">
        <v>16</v>
      </c>
      <c r="I70" s="49">
        <v>0</v>
      </c>
      <c r="J70" s="49">
        <v>22</v>
      </c>
      <c r="K70" s="40">
        <v>4</v>
      </c>
      <c r="L70" s="49">
        <v>0</v>
      </c>
      <c r="M70" s="40">
        <v>0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14</v>
      </c>
      <c r="F71" s="40">
        <v>1</v>
      </c>
      <c r="G71" s="49">
        <v>249</v>
      </c>
      <c r="H71" s="49">
        <v>34</v>
      </c>
      <c r="I71" s="49">
        <v>0</v>
      </c>
      <c r="J71" s="49">
        <v>21</v>
      </c>
      <c r="K71" s="40">
        <v>10</v>
      </c>
      <c r="L71" s="49">
        <v>1</v>
      </c>
      <c r="M71" s="40">
        <v>0</v>
      </c>
    </row>
    <row r="72" spans="1:13" x14ac:dyDescent="0.2">
      <c r="A72" s="28" t="s">
        <v>67</v>
      </c>
      <c r="B72" s="40">
        <v>1</v>
      </c>
      <c r="C72" s="49">
        <v>0</v>
      </c>
      <c r="D72" s="49">
        <v>0</v>
      </c>
      <c r="E72" s="49">
        <v>21</v>
      </c>
      <c r="F72" s="40">
        <v>0</v>
      </c>
      <c r="G72" s="49">
        <v>279</v>
      </c>
      <c r="H72" s="49">
        <v>48</v>
      </c>
      <c r="I72" s="49">
        <v>0</v>
      </c>
      <c r="J72" s="49">
        <v>17</v>
      </c>
      <c r="K72" s="40">
        <v>4</v>
      </c>
      <c r="L72" s="49">
        <v>1</v>
      </c>
      <c r="M72" s="40">
        <v>0</v>
      </c>
    </row>
    <row r="73" spans="1:13" x14ac:dyDescent="0.2">
      <c r="A73" s="42" t="s">
        <v>68</v>
      </c>
      <c r="B73" s="38">
        <v>11</v>
      </c>
      <c r="C73" s="48">
        <v>0</v>
      </c>
      <c r="D73" s="48">
        <v>0</v>
      </c>
      <c r="E73" s="48">
        <v>614</v>
      </c>
      <c r="F73" s="38">
        <v>5</v>
      </c>
      <c r="G73" s="48">
        <v>16022</v>
      </c>
      <c r="H73" s="48">
        <v>1409</v>
      </c>
      <c r="I73" s="48">
        <v>19</v>
      </c>
      <c r="J73" s="48">
        <v>430</v>
      </c>
      <c r="K73" s="38">
        <v>138</v>
      </c>
      <c r="L73" s="48">
        <v>13</v>
      </c>
      <c r="M73" s="38">
        <v>0</v>
      </c>
    </row>
    <row r="74" spans="1:13" x14ac:dyDescent="0.2">
      <c r="A74" s="25" t="s">
        <v>69</v>
      </c>
      <c r="B74" s="44">
        <v>0</v>
      </c>
      <c r="C74" s="50">
        <v>0</v>
      </c>
      <c r="D74" s="49">
        <v>0</v>
      </c>
      <c r="E74" s="49">
        <v>34</v>
      </c>
      <c r="F74" s="44">
        <v>0</v>
      </c>
      <c r="G74" s="50">
        <v>1543</v>
      </c>
      <c r="H74" s="49">
        <v>10</v>
      </c>
      <c r="I74" s="49">
        <v>0</v>
      </c>
      <c r="J74" s="49">
        <v>23</v>
      </c>
      <c r="K74" s="44">
        <v>3</v>
      </c>
      <c r="L74" s="50">
        <v>0</v>
      </c>
      <c r="M74" s="44">
        <v>0</v>
      </c>
    </row>
    <row r="75" spans="1:13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69</v>
      </c>
      <c r="F75" s="40">
        <v>0</v>
      </c>
      <c r="G75" s="49">
        <v>372</v>
      </c>
      <c r="H75" s="49">
        <v>31</v>
      </c>
      <c r="I75" s="49">
        <v>0</v>
      </c>
      <c r="J75" s="49">
        <v>33</v>
      </c>
      <c r="K75" s="40">
        <v>13</v>
      </c>
      <c r="L75" s="49">
        <v>1</v>
      </c>
      <c r="M75" s="40">
        <v>0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22</v>
      </c>
      <c r="F76" s="40">
        <v>0</v>
      </c>
      <c r="G76" s="49">
        <v>3282</v>
      </c>
      <c r="H76" s="49">
        <v>447</v>
      </c>
      <c r="I76" s="49">
        <v>2</v>
      </c>
      <c r="J76" s="49">
        <v>23</v>
      </c>
      <c r="K76" s="40">
        <v>26</v>
      </c>
      <c r="L76" s="49">
        <v>1</v>
      </c>
      <c r="M76" s="40">
        <v>0</v>
      </c>
    </row>
    <row r="77" spans="1:13" x14ac:dyDescent="0.2">
      <c r="A77" s="28" t="s">
        <v>72</v>
      </c>
      <c r="B77" s="40">
        <v>1</v>
      </c>
      <c r="C77" s="49">
        <v>0</v>
      </c>
      <c r="D77" s="49">
        <v>0</v>
      </c>
      <c r="E77" s="49">
        <v>83</v>
      </c>
      <c r="F77" s="40">
        <v>1</v>
      </c>
      <c r="G77" s="49">
        <v>458</v>
      </c>
      <c r="H77" s="49">
        <v>136</v>
      </c>
      <c r="I77" s="49">
        <v>5</v>
      </c>
      <c r="J77" s="49">
        <v>14</v>
      </c>
      <c r="K77" s="40">
        <v>4</v>
      </c>
      <c r="L77" s="49">
        <v>1</v>
      </c>
      <c r="M77" s="40">
        <v>0</v>
      </c>
    </row>
    <row r="78" spans="1:13" x14ac:dyDescent="0.2">
      <c r="A78" s="28" t="s">
        <v>73</v>
      </c>
      <c r="B78" s="40">
        <v>2</v>
      </c>
      <c r="C78" s="49">
        <v>0</v>
      </c>
      <c r="D78" s="49">
        <v>0</v>
      </c>
      <c r="E78" s="49">
        <v>22</v>
      </c>
      <c r="F78" s="40">
        <v>1</v>
      </c>
      <c r="G78" s="49">
        <v>275</v>
      </c>
      <c r="H78" s="49">
        <v>0</v>
      </c>
      <c r="I78" s="49">
        <v>0</v>
      </c>
      <c r="J78" s="49">
        <v>15</v>
      </c>
      <c r="K78" s="40">
        <v>4</v>
      </c>
      <c r="L78" s="49">
        <v>0</v>
      </c>
      <c r="M78" s="40">
        <v>0</v>
      </c>
    </row>
    <row r="79" spans="1:13" x14ac:dyDescent="0.2">
      <c r="A79" s="28" t="s">
        <v>74</v>
      </c>
      <c r="B79" s="40">
        <v>1</v>
      </c>
      <c r="C79" s="49">
        <v>0</v>
      </c>
      <c r="D79" s="49">
        <v>0</v>
      </c>
      <c r="E79" s="49">
        <v>44</v>
      </c>
      <c r="F79" s="40">
        <v>0</v>
      </c>
      <c r="G79" s="49">
        <v>328</v>
      </c>
      <c r="H79" s="49">
        <v>199</v>
      </c>
      <c r="I79" s="49">
        <v>1</v>
      </c>
      <c r="J79" s="49">
        <v>55</v>
      </c>
      <c r="K79" s="40">
        <v>25</v>
      </c>
      <c r="L79" s="49">
        <v>0</v>
      </c>
      <c r="M79" s="40">
        <v>0</v>
      </c>
    </row>
    <row r="80" spans="1:13" x14ac:dyDescent="0.2">
      <c r="A80" s="28" t="s">
        <v>75</v>
      </c>
      <c r="B80" s="40">
        <v>1</v>
      </c>
      <c r="C80" s="49">
        <v>0</v>
      </c>
      <c r="D80" s="49">
        <v>0</v>
      </c>
      <c r="E80" s="49">
        <v>71</v>
      </c>
      <c r="F80" s="40">
        <v>1</v>
      </c>
      <c r="G80" s="49">
        <v>2652</v>
      </c>
      <c r="H80" s="49">
        <v>49</v>
      </c>
      <c r="I80" s="49">
        <v>0</v>
      </c>
      <c r="J80" s="49">
        <v>70</v>
      </c>
      <c r="K80" s="40">
        <v>15</v>
      </c>
      <c r="L80" s="49">
        <v>2</v>
      </c>
      <c r="M80" s="40">
        <v>0</v>
      </c>
    </row>
    <row r="81" spans="1:13" x14ac:dyDescent="0.2">
      <c r="A81" s="28" t="s">
        <v>76</v>
      </c>
      <c r="B81" s="40">
        <v>1</v>
      </c>
      <c r="C81" s="49">
        <v>0</v>
      </c>
      <c r="D81" s="49">
        <v>0</v>
      </c>
      <c r="E81" s="49">
        <v>26</v>
      </c>
      <c r="F81" s="40">
        <v>0</v>
      </c>
      <c r="G81" s="49">
        <v>2348</v>
      </c>
      <c r="H81" s="49">
        <v>29</v>
      </c>
      <c r="I81" s="49">
        <v>0</v>
      </c>
      <c r="J81" s="49">
        <v>31</v>
      </c>
      <c r="K81" s="40">
        <v>8</v>
      </c>
      <c r="L81" s="49">
        <v>0</v>
      </c>
      <c r="M81" s="40">
        <v>0</v>
      </c>
    </row>
    <row r="82" spans="1:13" x14ac:dyDescent="0.2">
      <c r="A82" s="28" t="s">
        <v>77</v>
      </c>
      <c r="B82" s="40">
        <v>2</v>
      </c>
      <c r="C82" s="49">
        <v>0</v>
      </c>
      <c r="D82" s="49">
        <v>0</v>
      </c>
      <c r="E82" s="49">
        <v>72</v>
      </c>
      <c r="F82" s="40">
        <v>1</v>
      </c>
      <c r="G82" s="49">
        <v>728</v>
      </c>
      <c r="H82" s="49">
        <v>84</v>
      </c>
      <c r="I82" s="49">
        <v>0</v>
      </c>
      <c r="J82" s="49">
        <v>41</v>
      </c>
      <c r="K82" s="40">
        <v>9</v>
      </c>
      <c r="L82" s="49">
        <v>0</v>
      </c>
      <c r="M82" s="40">
        <v>0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13</v>
      </c>
      <c r="F83" s="40">
        <v>0</v>
      </c>
      <c r="G83" s="49">
        <v>14</v>
      </c>
      <c r="H83" s="49">
        <v>141</v>
      </c>
      <c r="I83" s="49">
        <v>0</v>
      </c>
      <c r="J83" s="49">
        <v>23</v>
      </c>
      <c r="K83" s="40">
        <v>9</v>
      </c>
      <c r="L83" s="49">
        <v>3</v>
      </c>
      <c r="M83" s="40">
        <v>0</v>
      </c>
    </row>
    <row r="84" spans="1:13" x14ac:dyDescent="0.2">
      <c r="A84" s="28" t="s">
        <v>79</v>
      </c>
      <c r="B84" s="40">
        <v>2</v>
      </c>
      <c r="C84" s="49">
        <v>0</v>
      </c>
      <c r="D84" s="49">
        <v>0</v>
      </c>
      <c r="E84" s="49">
        <v>31</v>
      </c>
      <c r="F84" s="40">
        <v>0</v>
      </c>
      <c r="G84" s="49">
        <v>623</v>
      </c>
      <c r="H84" s="49">
        <v>15</v>
      </c>
      <c r="I84" s="49">
        <v>11</v>
      </c>
      <c r="J84" s="49">
        <v>28</v>
      </c>
      <c r="K84" s="40">
        <v>6</v>
      </c>
      <c r="L84" s="49">
        <v>0</v>
      </c>
      <c r="M84" s="40">
        <v>0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0</v>
      </c>
      <c r="E85" s="49">
        <v>31</v>
      </c>
      <c r="F85" s="40">
        <v>0</v>
      </c>
      <c r="G85" s="49">
        <v>1291</v>
      </c>
      <c r="H85" s="49">
        <v>5</v>
      </c>
      <c r="I85" s="49">
        <v>0</v>
      </c>
      <c r="J85" s="49">
        <v>20</v>
      </c>
      <c r="K85" s="40">
        <v>2</v>
      </c>
      <c r="L85" s="49">
        <v>0</v>
      </c>
      <c r="M85" s="40">
        <v>0</v>
      </c>
    </row>
    <row r="86" spans="1:13" x14ac:dyDescent="0.2">
      <c r="A86" s="37" t="s">
        <v>81</v>
      </c>
      <c r="B86" s="40">
        <v>1</v>
      </c>
      <c r="C86" s="51">
        <v>0</v>
      </c>
      <c r="D86" s="51">
        <v>0</v>
      </c>
      <c r="E86" s="51">
        <v>96</v>
      </c>
      <c r="F86" s="40">
        <v>1</v>
      </c>
      <c r="G86" s="51">
        <v>2108</v>
      </c>
      <c r="H86" s="51">
        <v>263</v>
      </c>
      <c r="I86" s="51">
        <v>0</v>
      </c>
      <c r="J86" s="51">
        <v>54</v>
      </c>
      <c r="K86" s="40">
        <v>14</v>
      </c>
      <c r="L86" s="51">
        <v>5</v>
      </c>
      <c r="M86" s="40">
        <v>0</v>
      </c>
    </row>
    <row r="87" spans="1:13" x14ac:dyDescent="0.2">
      <c r="A87" s="42" t="s">
        <v>82</v>
      </c>
      <c r="B87" s="38">
        <v>14</v>
      </c>
      <c r="C87" s="48">
        <v>0</v>
      </c>
      <c r="D87" s="48">
        <v>0</v>
      </c>
      <c r="E87" s="48">
        <v>641</v>
      </c>
      <c r="F87" s="38">
        <v>5</v>
      </c>
      <c r="G87" s="48">
        <v>14100</v>
      </c>
      <c r="H87" s="48">
        <v>1451</v>
      </c>
      <c r="I87" s="48">
        <v>16</v>
      </c>
      <c r="J87" s="48">
        <v>454</v>
      </c>
      <c r="K87" s="38">
        <v>56</v>
      </c>
      <c r="L87" s="48">
        <v>4</v>
      </c>
      <c r="M87" s="38">
        <v>0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16</v>
      </c>
      <c r="F88" s="40">
        <v>0</v>
      </c>
      <c r="G88" s="49">
        <v>628</v>
      </c>
      <c r="H88" s="49">
        <v>54</v>
      </c>
      <c r="I88" s="49">
        <v>0</v>
      </c>
      <c r="J88" s="49">
        <v>13</v>
      </c>
      <c r="K88" s="40">
        <v>3</v>
      </c>
      <c r="L88" s="49">
        <v>0</v>
      </c>
      <c r="M88" s="40">
        <v>0</v>
      </c>
    </row>
    <row r="89" spans="1:13" x14ac:dyDescent="0.2">
      <c r="A89" s="28" t="s">
        <v>84</v>
      </c>
      <c r="B89" s="40">
        <v>0</v>
      </c>
      <c r="C89" s="49">
        <v>0</v>
      </c>
      <c r="D89" s="49">
        <v>0</v>
      </c>
      <c r="E89" s="49">
        <v>32</v>
      </c>
      <c r="F89" s="40">
        <v>0</v>
      </c>
      <c r="G89" s="49">
        <v>149</v>
      </c>
      <c r="H89" s="49">
        <v>25</v>
      </c>
      <c r="I89" s="49">
        <v>0</v>
      </c>
      <c r="J89" s="49">
        <v>19</v>
      </c>
      <c r="K89" s="40">
        <v>2</v>
      </c>
      <c r="L89" s="49">
        <v>1</v>
      </c>
      <c r="M89" s="40">
        <v>0</v>
      </c>
    </row>
    <row r="90" spans="1:13" x14ac:dyDescent="0.2">
      <c r="A90" s="28" t="s">
        <v>85</v>
      </c>
      <c r="B90" s="40">
        <v>0</v>
      </c>
      <c r="C90" s="49">
        <v>0</v>
      </c>
      <c r="D90" s="49">
        <v>0</v>
      </c>
      <c r="E90" s="49">
        <v>53</v>
      </c>
      <c r="F90" s="40">
        <v>0</v>
      </c>
      <c r="G90" s="49">
        <v>186</v>
      </c>
      <c r="H90" s="49">
        <v>60</v>
      </c>
      <c r="I90" s="49">
        <v>1</v>
      </c>
      <c r="J90" s="49">
        <v>19</v>
      </c>
      <c r="K90" s="40">
        <v>6</v>
      </c>
      <c r="L90" s="49">
        <v>1</v>
      </c>
      <c r="M90" s="40">
        <v>0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20</v>
      </c>
      <c r="F91" s="40">
        <v>0</v>
      </c>
      <c r="G91" s="49">
        <v>34</v>
      </c>
      <c r="H91" s="49">
        <v>24</v>
      </c>
      <c r="I91" s="49">
        <v>0</v>
      </c>
      <c r="J91" s="49">
        <v>9</v>
      </c>
      <c r="K91" s="40">
        <v>3</v>
      </c>
      <c r="L91" s="49">
        <v>0</v>
      </c>
      <c r="M91" s="40">
        <v>0</v>
      </c>
    </row>
    <row r="92" spans="1:13" x14ac:dyDescent="0.2">
      <c r="A92" s="28" t="s">
        <v>87</v>
      </c>
      <c r="B92" s="40">
        <v>2</v>
      </c>
      <c r="C92" s="49">
        <v>0</v>
      </c>
      <c r="D92" s="49">
        <v>0</v>
      </c>
      <c r="E92" s="49">
        <v>26</v>
      </c>
      <c r="F92" s="40">
        <v>0</v>
      </c>
      <c r="G92" s="49">
        <v>36</v>
      </c>
      <c r="H92" s="49">
        <v>31</v>
      </c>
      <c r="I92" s="49">
        <v>4</v>
      </c>
      <c r="J92" s="49">
        <v>24</v>
      </c>
      <c r="K92" s="40">
        <v>3</v>
      </c>
      <c r="L92" s="49">
        <v>0</v>
      </c>
      <c r="M92" s="40">
        <v>0</v>
      </c>
    </row>
    <row r="93" spans="1:13" x14ac:dyDescent="0.2">
      <c r="A93" s="28" t="s">
        <v>88</v>
      </c>
      <c r="B93" s="40">
        <v>0</v>
      </c>
      <c r="C93" s="49">
        <v>0</v>
      </c>
      <c r="D93" s="49">
        <v>0</v>
      </c>
      <c r="E93" s="49">
        <v>67</v>
      </c>
      <c r="F93" s="40">
        <v>4</v>
      </c>
      <c r="G93" s="49">
        <v>2724</v>
      </c>
      <c r="H93" s="49">
        <v>246</v>
      </c>
      <c r="I93" s="49">
        <v>0</v>
      </c>
      <c r="J93" s="49">
        <v>75</v>
      </c>
      <c r="K93" s="40">
        <v>4</v>
      </c>
      <c r="L93" s="49">
        <v>0</v>
      </c>
      <c r="M93" s="40">
        <v>0</v>
      </c>
    </row>
    <row r="94" spans="1:13" x14ac:dyDescent="0.2">
      <c r="A94" s="28" t="s">
        <v>89</v>
      </c>
      <c r="B94" s="40">
        <v>5</v>
      </c>
      <c r="C94" s="49">
        <v>0</v>
      </c>
      <c r="D94" s="49">
        <v>0</v>
      </c>
      <c r="E94" s="49">
        <v>133</v>
      </c>
      <c r="F94" s="40">
        <v>1</v>
      </c>
      <c r="G94" s="49">
        <v>2459</v>
      </c>
      <c r="H94" s="49">
        <v>20</v>
      </c>
      <c r="I94" s="49">
        <v>1</v>
      </c>
      <c r="J94" s="49">
        <v>93</v>
      </c>
      <c r="K94" s="40">
        <v>7</v>
      </c>
      <c r="L94" s="49">
        <v>1</v>
      </c>
      <c r="M94" s="40">
        <v>0</v>
      </c>
    </row>
    <row r="95" spans="1:13" x14ac:dyDescent="0.2">
      <c r="A95" s="28" t="s">
        <v>90</v>
      </c>
      <c r="B95" s="40">
        <v>1</v>
      </c>
      <c r="C95" s="49">
        <v>0</v>
      </c>
      <c r="D95" s="49">
        <v>0</v>
      </c>
      <c r="E95" s="49">
        <v>100</v>
      </c>
      <c r="F95" s="40">
        <v>0</v>
      </c>
      <c r="G95" s="49">
        <v>2892</v>
      </c>
      <c r="H95" s="49">
        <v>549</v>
      </c>
      <c r="I95" s="49">
        <v>0</v>
      </c>
      <c r="J95" s="49">
        <v>65</v>
      </c>
      <c r="K95" s="40">
        <v>12</v>
      </c>
      <c r="L95" s="49">
        <v>0</v>
      </c>
      <c r="M95" s="40">
        <v>0</v>
      </c>
    </row>
    <row r="96" spans="1:13" x14ac:dyDescent="0.2">
      <c r="A96" s="28" t="s">
        <v>91</v>
      </c>
      <c r="B96" s="40">
        <v>1</v>
      </c>
      <c r="C96" s="49">
        <v>0</v>
      </c>
      <c r="D96" s="49">
        <v>0</v>
      </c>
      <c r="E96" s="49">
        <v>69</v>
      </c>
      <c r="F96" s="40">
        <v>0</v>
      </c>
      <c r="G96" s="49">
        <v>868</v>
      </c>
      <c r="H96" s="49">
        <v>2</v>
      </c>
      <c r="I96" s="49">
        <v>0</v>
      </c>
      <c r="J96" s="49">
        <v>16</v>
      </c>
      <c r="K96" s="40">
        <v>4</v>
      </c>
      <c r="L96" s="49">
        <v>0</v>
      </c>
      <c r="M96" s="40">
        <v>0</v>
      </c>
    </row>
    <row r="97" spans="1:13" x14ac:dyDescent="0.2">
      <c r="A97" s="28" t="s">
        <v>92</v>
      </c>
      <c r="B97" s="40">
        <v>2</v>
      </c>
      <c r="C97" s="49">
        <v>0</v>
      </c>
      <c r="D97" s="49">
        <v>0</v>
      </c>
      <c r="E97" s="49">
        <v>39</v>
      </c>
      <c r="F97" s="40">
        <v>0</v>
      </c>
      <c r="G97" s="49">
        <v>772</v>
      </c>
      <c r="H97" s="49">
        <v>234</v>
      </c>
      <c r="I97" s="49">
        <v>10</v>
      </c>
      <c r="J97" s="49">
        <v>37</v>
      </c>
      <c r="K97" s="40">
        <v>6</v>
      </c>
      <c r="L97" s="49">
        <v>0</v>
      </c>
      <c r="M97" s="40">
        <v>0</v>
      </c>
    </row>
    <row r="98" spans="1:13" x14ac:dyDescent="0.2">
      <c r="A98" s="37" t="s">
        <v>93</v>
      </c>
      <c r="B98" s="46">
        <v>3</v>
      </c>
      <c r="C98" s="51">
        <v>0</v>
      </c>
      <c r="D98" s="51">
        <v>0</v>
      </c>
      <c r="E98" s="51">
        <v>86</v>
      </c>
      <c r="F98" s="46">
        <v>0</v>
      </c>
      <c r="G98" s="51">
        <v>3352</v>
      </c>
      <c r="H98" s="51">
        <v>206</v>
      </c>
      <c r="I98" s="51">
        <v>0</v>
      </c>
      <c r="J98" s="51">
        <v>84</v>
      </c>
      <c r="K98" s="46">
        <v>6</v>
      </c>
      <c r="L98" s="51">
        <v>1</v>
      </c>
      <c r="M98" s="46">
        <v>0</v>
      </c>
    </row>
    <row r="99" spans="1:13" x14ac:dyDescent="0.2">
      <c r="A99" s="74"/>
      <c r="B99" s="47"/>
      <c r="C99" s="102"/>
      <c r="D99" s="102"/>
      <c r="E99" s="102"/>
      <c r="F99" s="47"/>
      <c r="G99" s="102"/>
      <c r="H99" s="102"/>
      <c r="I99" s="102"/>
      <c r="J99" s="102"/>
      <c r="K99" s="47"/>
      <c r="L99" s="102"/>
      <c r="M99" s="47"/>
    </row>
    <row r="100" spans="1:13" x14ac:dyDescent="0.2">
      <c r="A100" s="22" t="s">
        <v>114</v>
      </c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</row>
    <row r="101" spans="1:13" x14ac:dyDescent="0.2">
      <c r="A101" s="22" t="s">
        <v>115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116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121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117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326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327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333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118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119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122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120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4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123</v>
      </c>
    </row>
    <row r="2" spans="1:9" s="67" customFormat="1" ht="12.75" customHeight="1" x14ac:dyDescent="0.2">
      <c r="A2" s="32" t="s">
        <v>354</v>
      </c>
      <c r="B2" s="66"/>
      <c r="C2" s="66"/>
      <c r="D2" s="66"/>
      <c r="E2" s="66"/>
      <c r="F2" s="66"/>
      <c r="G2" s="66"/>
      <c r="H2" s="66" t="s">
        <v>261</v>
      </c>
    </row>
    <row r="3" spans="1:9" s="56" customFormat="1" x14ac:dyDescent="0.2">
      <c r="A3" s="68"/>
      <c r="B3" s="103" t="s">
        <v>172</v>
      </c>
      <c r="C3" s="104" t="s">
        <v>173</v>
      </c>
      <c r="D3" s="103" t="s">
        <v>174</v>
      </c>
      <c r="E3" s="103" t="s">
        <v>175</v>
      </c>
      <c r="F3" s="103" t="s">
        <v>176</v>
      </c>
      <c r="G3" s="103" t="s">
        <v>177</v>
      </c>
      <c r="H3" s="103" t="s">
        <v>178</v>
      </c>
    </row>
    <row r="4" spans="1:9" s="53" customFormat="1" x14ac:dyDescent="0.2">
      <c r="A4" s="33" t="s">
        <v>6</v>
      </c>
      <c r="B4" s="34">
        <v>19987</v>
      </c>
      <c r="C4" s="35">
        <v>3220</v>
      </c>
      <c r="D4" s="36">
        <v>162</v>
      </c>
      <c r="E4" s="34">
        <v>447</v>
      </c>
      <c r="F4" s="34">
        <v>2430</v>
      </c>
      <c r="G4" s="35">
        <v>14984</v>
      </c>
      <c r="H4" s="36">
        <v>222</v>
      </c>
      <c r="I4" s="52"/>
    </row>
    <row r="5" spans="1:9" s="53" customFormat="1" x14ac:dyDescent="0.2">
      <c r="A5" s="37" t="s">
        <v>7</v>
      </c>
      <c r="B5" s="38">
        <v>722</v>
      </c>
      <c r="C5" s="39">
        <v>130</v>
      </c>
      <c r="D5" s="39">
        <v>3</v>
      </c>
      <c r="E5" s="38">
        <v>3</v>
      </c>
      <c r="F5" s="38">
        <v>15</v>
      </c>
      <c r="G5" s="39">
        <v>386</v>
      </c>
      <c r="H5" s="39">
        <v>31</v>
      </c>
    </row>
    <row r="6" spans="1:9" s="53" customFormat="1" x14ac:dyDescent="0.2">
      <c r="A6" s="28" t="s">
        <v>8</v>
      </c>
      <c r="B6" s="40">
        <v>43</v>
      </c>
      <c r="C6" s="41">
        <v>13</v>
      </c>
      <c r="D6" s="41">
        <v>0</v>
      </c>
      <c r="E6" s="40">
        <v>0</v>
      </c>
      <c r="F6" s="40">
        <v>0</v>
      </c>
      <c r="G6" s="41">
        <v>16</v>
      </c>
      <c r="H6" s="41">
        <v>0</v>
      </c>
    </row>
    <row r="7" spans="1:9" s="53" customFormat="1" x14ac:dyDescent="0.2">
      <c r="A7" s="28" t="s">
        <v>9</v>
      </c>
      <c r="B7" s="40">
        <v>135</v>
      </c>
      <c r="C7" s="41">
        <v>24</v>
      </c>
      <c r="D7" s="41">
        <v>1</v>
      </c>
      <c r="E7" s="40">
        <v>0</v>
      </c>
      <c r="F7" s="40">
        <v>3</v>
      </c>
      <c r="G7" s="41">
        <v>48</v>
      </c>
      <c r="H7" s="41">
        <v>5</v>
      </c>
    </row>
    <row r="8" spans="1:9" s="53" customFormat="1" x14ac:dyDescent="0.2">
      <c r="A8" s="28" t="s">
        <v>10</v>
      </c>
      <c r="B8" s="40">
        <v>46</v>
      </c>
      <c r="C8" s="41">
        <v>14</v>
      </c>
      <c r="D8" s="41">
        <v>0</v>
      </c>
      <c r="E8" s="40">
        <v>0</v>
      </c>
      <c r="F8" s="40">
        <v>1</v>
      </c>
      <c r="G8" s="41">
        <v>25</v>
      </c>
      <c r="H8" s="41">
        <v>2</v>
      </c>
    </row>
    <row r="9" spans="1:9" s="53" customFormat="1" x14ac:dyDescent="0.2">
      <c r="A9" s="28" t="s">
        <v>11</v>
      </c>
      <c r="B9" s="40">
        <v>54</v>
      </c>
      <c r="C9" s="41">
        <v>7</v>
      </c>
      <c r="D9" s="41">
        <v>0</v>
      </c>
      <c r="E9" s="40">
        <v>0</v>
      </c>
      <c r="F9" s="40">
        <v>0</v>
      </c>
      <c r="G9" s="41">
        <v>41</v>
      </c>
      <c r="H9" s="41">
        <v>2</v>
      </c>
    </row>
    <row r="10" spans="1:9" s="53" customFormat="1" x14ac:dyDescent="0.2">
      <c r="A10" s="28" t="s">
        <v>12</v>
      </c>
      <c r="B10" s="40">
        <v>89</v>
      </c>
      <c r="C10" s="41">
        <v>17</v>
      </c>
      <c r="D10" s="41">
        <v>2</v>
      </c>
      <c r="E10" s="40">
        <v>0</v>
      </c>
      <c r="F10" s="40">
        <v>0</v>
      </c>
      <c r="G10" s="41">
        <v>72</v>
      </c>
      <c r="H10" s="41">
        <v>11</v>
      </c>
    </row>
    <row r="11" spans="1:9" s="53" customFormat="1" x14ac:dyDescent="0.2">
      <c r="A11" s="28" t="s">
        <v>13</v>
      </c>
      <c r="B11" s="40">
        <v>138</v>
      </c>
      <c r="C11" s="41">
        <v>19</v>
      </c>
      <c r="D11" s="41">
        <v>0</v>
      </c>
      <c r="E11" s="40">
        <v>0</v>
      </c>
      <c r="F11" s="40">
        <v>5</v>
      </c>
      <c r="G11" s="41">
        <v>128</v>
      </c>
      <c r="H11" s="41">
        <v>2</v>
      </c>
    </row>
    <row r="12" spans="1:9" s="53" customFormat="1" x14ac:dyDescent="0.2">
      <c r="A12" s="28" t="s">
        <v>14</v>
      </c>
      <c r="B12" s="40">
        <v>84</v>
      </c>
      <c r="C12" s="41">
        <v>18</v>
      </c>
      <c r="D12" s="41">
        <v>0</v>
      </c>
      <c r="E12" s="40">
        <v>1</v>
      </c>
      <c r="F12" s="40">
        <v>3</v>
      </c>
      <c r="G12" s="41">
        <v>29</v>
      </c>
      <c r="H12" s="41">
        <v>4</v>
      </c>
    </row>
    <row r="13" spans="1:9" s="53" customFormat="1" x14ac:dyDescent="0.2">
      <c r="A13" s="28" t="s">
        <v>15</v>
      </c>
      <c r="B13" s="40">
        <v>133</v>
      </c>
      <c r="C13" s="41">
        <v>18</v>
      </c>
      <c r="D13" s="41">
        <v>0</v>
      </c>
      <c r="E13" s="40">
        <v>2</v>
      </c>
      <c r="F13" s="40">
        <v>3</v>
      </c>
      <c r="G13" s="41">
        <v>27</v>
      </c>
      <c r="H13" s="41">
        <v>5</v>
      </c>
    </row>
    <row r="14" spans="1:9" s="53" customFormat="1" x14ac:dyDescent="0.2">
      <c r="A14" s="42" t="s">
        <v>16</v>
      </c>
      <c r="B14" s="38">
        <v>2212</v>
      </c>
      <c r="C14" s="43">
        <v>237</v>
      </c>
      <c r="D14" s="43">
        <v>12</v>
      </c>
      <c r="E14" s="38">
        <v>16</v>
      </c>
      <c r="F14" s="38">
        <v>110</v>
      </c>
      <c r="G14" s="43">
        <v>955</v>
      </c>
      <c r="H14" s="43">
        <v>25</v>
      </c>
    </row>
    <row r="15" spans="1:9" s="53" customFormat="1" x14ac:dyDescent="0.2">
      <c r="A15" s="28" t="s">
        <v>17</v>
      </c>
      <c r="B15" s="40">
        <v>763</v>
      </c>
      <c r="C15" s="41">
        <v>43</v>
      </c>
      <c r="D15" s="41">
        <v>1</v>
      </c>
      <c r="E15" s="40">
        <v>4</v>
      </c>
      <c r="F15" s="40">
        <v>17</v>
      </c>
      <c r="G15" s="41">
        <v>253</v>
      </c>
      <c r="H15" s="41">
        <v>5</v>
      </c>
    </row>
    <row r="16" spans="1:9" s="53" customFormat="1" x14ac:dyDescent="0.2">
      <c r="A16" s="28" t="s">
        <v>18</v>
      </c>
      <c r="B16" s="40">
        <v>577</v>
      </c>
      <c r="C16" s="41">
        <v>38</v>
      </c>
      <c r="D16" s="41">
        <v>3</v>
      </c>
      <c r="E16" s="40">
        <v>1</v>
      </c>
      <c r="F16" s="40">
        <v>16</v>
      </c>
      <c r="G16" s="41">
        <v>163</v>
      </c>
      <c r="H16" s="41">
        <v>5</v>
      </c>
    </row>
    <row r="17" spans="1:8" s="53" customFormat="1" x14ac:dyDescent="0.2">
      <c r="A17" s="28" t="s">
        <v>19</v>
      </c>
      <c r="B17" s="40">
        <v>135</v>
      </c>
      <c r="C17" s="41">
        <v>28</v>
      </c>
      <c r="D17" s="41">
        <v>1</v>
      </c>
      <c r="E17" s="40">
        <v>5</v>
      </c>
      <c r="F17" s="40">
        <v>18</v>
      </c>
      <c r="G17" s="41">
        <v>72</v>
      </c>
      <c r="H17" s="41">
        <v>1</v>
      </c>
    </row>
    <row r="18" spans="1:8" s="53" customFormat="1" x14ac:dyDescent="0.2">
      <c r="A18" s="28" t="s">
        <v>20</v>
      </c>
      <c r="B18" s="40">
        <v>175</v>
      </c>
      <c r="C18" s="41">
        <v>21</v>
      </c>
      <c r="D18" s="41">
        <v>2</v>
      </c>
      <c r="E18" s="40">
        <v>1</v>
      </c>
      <c r="F18" s="40">
        <v>21</v>
      </c>
      <c r="G18" s="41">
        <v>105</v>
      </c>
      <c r="H18" s="41">
        <v>2</v>
      </c>
    </row>
    <row r="19" spans="1:8" s="53" customFormat="1" x14ac:dyDescent="0.2">
      <c r="A19" s="28" t="s">
        <v>21</v>
      </c>
      <c r="B19" s="40">
        <v>170</v>
      </c>
      <c r="C19" s="41">
        <v>30</v>
      </c>
      <c r="D19" s="41">
        <v>2</v>
      </c>
      <c r="E19" s="40">
        <v>2</v>
      </c>
      <c r="F19" s="40">
        <v>10</v>
      </c>
      <c r="G19" s="41">
        <v>185</v>
      </c>
      <c r="H19" s="41">
        <v>0</v>
      </c>
    </row>
    <row r="20" spans="1:8" s="53" customFormat="1" x14ac:dyDescent="0.2">
      <c r="A20" s="28" t="s">
        <v>22</v>
      </c>
      <c r="B20" s="40">
        <v>132</v>
      </c>
      <c r="C20" s="41">
        <v>41</v>
      </c>
      <c r="D20" s="41">
        <v>1</v>
      </c>
      <c r="E20" s="40">
        <v>1</v>
      </c>
      <c r="F20" s="40">
        <v>5</v>
      </c>
      <c r="G20" s="41">
        <v>88</v>
      </c>
      <c r="H20" s="41">
        <v>3</v>
      </c>
    </row>
    <row r="21" spans="1:8" s="53" customFormat="1" x14ac:dyDescent="0.2">
      <c r="A21" s="28" t="s">
        <v>23</v>
      </c>
      <c r="B21" s="40">
        <v>260</v>
      </c>
      <c r="C21" s="41">
        <v>36</v>
      </c>
      <c r="D21" s="41">
        <v>2</v>
      </c>
      <c r="E21" s="40">
        <v>2</v>
      </c>
      <c r="F21" s="40">
        <v>23</v>
      </c>
      <c r="G21" s="41">
        <v>89</v>
      </c>
      <c r="H21" s="41">
        <v>9</v>
      </c>
    </row>
    <row r="22" spans="1:8" s="53" customFormat="1" x14ac:dyDescent="0.2">
      <c r="A22" s="42" t="s">
        <v>24</v>
      </c>
      <c r="B22" s="38">
        <v>1456</v>
      </c>
      <c r="C22" s="43">
        <v>243</v>
      </c>
      <c r="D22" s="43">
        <v>7</v>
      </c>
      <c r="E22" s="38">
        <v>14</v>
      </c>
      <c r="F22" s="38">
        <v>152</v>
      </c>
      <c r="G22" s="43">
        <v>1026</v>
      </c>
      <c r="H22" s="43">
        <v>24</v>
      </c>
    </row>
    <row r="23" spans="1:8" s="53" customFormat="1" x14ac:dyDescent="0.2">
      <c r="A23" s="28" t="s">
        <v>25</v>
      </c>
      <c r="B23" s="40">
        <v>97</v>
      </c>
      <c r="C23" s="41">
        <v>9</v>
      </c>
      <c r="D23" s="41">
        <v>2</v>
      </c>
      <c r="E23" s="40">
        <v>3</v>
      </c>
      <c r="F23" s="40">
        <v>28</v>
      </c>
      <c r="G23" s="41">
        <v>49</v>
      </c>
      <c r="H23" s="41">
        <v>2</v>
      </c>
    </row>
    <row r="24" spans="1:8" s="53" customFormat="1" x14ac:dyDescent="0.2">
      <c r="A24" s="28" t="s">
        <v>26</v>
      </c>
      <c r="B24" s="40">
        <v>134</v>
      </c>
      <c r="C24" s="41">
        <v>26</v>
      </c>
      <c r="D24" s="41">
        <v>1</v>
      </c>
      <c r="E24" s="40">
        <v>0</v>
      </c>
      <c r="F24" s="40">
        <v>7</v>
      </c>
      <c r="G24" s="41">
        <v>192</v>
      </c>
      <c r="H24" s="41">
        <v>1</v>
      </c>
    </row>
    <row r="25" spans="1:8" s="53" customFormat="1" x14ac:dyDescent="0.2">
      <c r="A25" s="28" t="s">
        <v>27</v>
      </c>
      <c r="B25" s="40">
        <v>59</v>
      </c>
      <c r="C25" s="41">
        <v>9</v>
      </c>
      <c r="D25" s="41">
        <v>1</v>
      </c>
      <c r="E25" s="40">
        <v>0</v>
      </c>
      <c r="F25" s="40">
        <v>6</v>
      </c>
      <c r="G25" s="41">
        <v>18</v>
      </c>
      <c r="H25" s="41">
        <v>0</v>
      </c>
    </row>
    <row r="26" spans="1:8" s="53" customFormat="1" x14ac:dyDescent="0.2">
      <c r="A26" s="28" t="s">
        <v>28</v>
      </c>
      <c r="B26" s="40">
        <v>230</v>
      </c>
      <c r="C26" s="41">
        <v>38</v>
      </c>
      <c r="D26" s="41">
        <v>0</v>
      </c>
      <c r="E26" s="40">
        <v>0</v>
      </c>
      <c r="F26" s="40">
        <v>9</v>
      </c>
      <c r="G26" s="41">
        <v>117</v>
      </c>
      <c r="H26" s="41">
        <v>0</v>
      </c>
    </row>
    <row r="27" spans="1:8" s="53" customFormat="1" x14ac:dyDescent="0.2">
      <c r="A27" s="28" t="s">
        <v>29</v>
      </c>
      <c r="B27" s="40">
        <v>118</v>
      </c>
      <c r="C27" s="41">
        <v>17</v>
      </c>
      <c r="D27" s="41">
        <v>1</v>
      </c>
      <c r="E27" s="40">
        <v>3</v>
      </c>
      <c r="F27" s="40">
        <v>31</v>
      </c>
      <c r="G27" s="41">
        <v>126</v>
      </c>
      <c r="H27" s="41">
        <v>3</v>
      </c>
    </row>
    <row r="28" spans="1:8" s="53" customFormat="1" x14ac:dyDescent="0.2">
      <c r="A28" s="28" t="s">
        <v>30</v>
      </c>
      <c r="B28" s="40">
        <v>153</v>
      </c>
      <c r="C28" s="41">
        <v>30</v>
      </c>
      <c r="D28" s="41">
        <v>0</v>
      </c>
      <c r="E28" s="40">
        <v>2</v>
      </c>
      <c r="F28" s="40">
        <v>24</v>
      </c>
      <c r="G28" s="41">
        <v>93</v>
      </c>
      <c r="H28" s="41">
        <v>0</v>
      </c>
    </row>
    <row r="29" spans="1:8" s="53" customFormat="1" x14ac:dyDescent="0.2">
      <c r="A29" s="28" t="s">
        <v>31</v>
      </c>
      <c r="B29" s="40">
        <v>325</v>
      </c>
      <c r="C29" s="41">
        <v>87</v>
      </c>
      <c r="D29" s="41">
        <v>2</v>
      </c>
      <c r="E29" s="40">
        <v>5</v>
      </c>
      <c r="F29" s="40">
        <v>27</v>
      </c>
      <c r="G29" s="41">
        <v>264</v>
      </c>
      <c r="H29" s="41">
        <v>14</v>
      </c>
    </row>
    <row r="30" spans="1:8" s="53" customFormat="1" x14ac:dyDescent="0.2">
      <c r="A30" s="28" t="s">
        <v>32</v>
      </c>
      <c r="B30" s="40">
        <v>104</v>
      </c>
      <c r="C30" s="41">
        <v>12</v>
      </c>
      <c r="D30" s="41">
        <v>0</v>
      </c>
      <c r="E30" s="40">
        <v>0</v>
      </c>
      <c r="F30" s="40">
        <v>15</v>
      </c>
      <c r="G30" s="41">
        <v>58</v>
      </c>
      <c r="H30" s="41">
        <v>0</v>
      </c>
    </row>
    <row r="31" spans="1:8" s="53" customFormat="1" x14ac:dyDescent="0.2">
      <c r="A31" s="37" t="s">
        <v>33</v>
      </c>
      <c r="B31" s="40">
        <v>236</v>
      </c>
      <c r="C31" s="39">
        <v>15</v>
      </c>
      <c r="D31" s="39">
        <v>0</v>
      </c>
      <c r="E31" s="40">
        <v>1</v>
      </c>
      <c r="F31" s="40">
        <v>5</v>
      </c>
      <c r="G31" s="39">
        <v>109</v>
      </c>
      <c r="H31" s="39">
        <v>4</v>
      </c>
    </row>
    <row r="32" spans="1:8" s="53" customFormat="1" x14ac:dyDescent="0.2">
      <c r="A32" s="42" t="s">
        <v>34</v>
      </c>
      <c r="B32" s="38">
        <v>5255</v>
      </c>
      <c r="C32" s="43">
        <v>441</v>
      </c>
      <c r="D32" s="43">
        <v>20</v>
      </c>
      <c r="E32" s="38">
        <v>38</v>
      </c>
      <c r="F32" s="38">
        <v>353</v>
      </c>
      <c r="G32" s="43">
        <v>1911</v>
      </c>
      <c r="H32" s="43">
        <v>31</v>
      </c>
    </row>
    <row r="33" spans="1:8" s="53" customFormat="1" x14ac:dyDescent="0.2">
      <c r="A33" s="25" t="s">
        <v>35</v>
      </c>
      <c r="B33" s="44">
        <v>1099</v>
      </c>
      <c r="C33" s="45">
        <v>78</v>
      </c>
      <c r="D33" s="45">
        <v>2</v>
      </c>
      <c r="E33" s="44">
        <v>6</v>
      </c>
      <c r="F33" s="44">
        <v>59</v>
      </c>
      <c r="G33" s="45">
        <v>316</v>
      </c>
      <c r="H33" s="45">
        <v>5</v>
      </c>
    </row>
    <row r="34" spans="1:8" s="53" customFormat="1" x14ac:dyDescent="0.2">
      <c r="A34" s="28" t="s">
        <v>36</v>
      </c>
      <c r="B34" s="40">
        <v>928</v>
      </c>
      <c r="C34" s="41">
        <v>145</v>
      </c>
      <c r="D34" s="41">
        <v>10</v>
      </c>
      <c r="E34" s="40">
        <v>8</v>
      </c>
      <c r="F34" s="40">
        <v>107</v>
      </c>
      <c r="G34" s="41">
        <v>593</v>
      </c>
      <c r="H34" s="41">
        <v>5</v>
      </c>
    </row>
    <row r="35" spans="1:8" s="53" customFormat="1" ht="12" customHeight="1" x14ac:dyDescent="0.2">
      <c r="A35" s="28" t="s">
        <v>37</v>
      </c>
      <c r="B35" s="40">
        <v>803</v>
      </c>
      <c r="C35" s="41">
        <v>45</v>
      </c>
      <c r="D35" s="41">
        <v>1</v>
      </c>
      <c r="E35" s="40">
        <v>10</v>
      </c>
      <c r="F35" s="40">
        <v>49</v>
      </c>
      <c r="G35" s="41">
        <v>207</v>
      </c>
      <c r="H35" s="41">
        <v>7</v>
      </c>
    </row>
    <row r="36" spans="1:8" s="53" customFormat="1" ht="12.75" customHeight="1" x14ac:dyDescent="0.2">
      <c r="A36" s="28" t="s">
        <v>38</v>
      </c>
      <c r="B36" s="40">
        <v>1524</v>
      </c>
      <c r="C36" s="41">
        <v>101</v>
      </c>
      <c r="D36" s="41">
        <v>3</v>
      </c>
      <c r="E36" s="40">
        <v>3</v>
      </c>
      <c r="F36" s="40">
        <v>57</v>
      </c>
      <c r="G36" s="41">
        <v>420</v>
      </c>
      <c r="H36" s="41">
        <v>3</v>
      </c>
    </row>
    <row r="37" spans="1:8" s="53" customFormat="1" x14ac:dyDescent="0.2">
      <c r="A37" s="28" t="s">
        <v>39</v>
      </c>
      <c r="B37" s="40">
        <v>487</v>
      </c>
      <c r="C37" s="41">
        <v>20</v>
      </c>
      <c r="D37" s="41">
        <v>1</v>
      </c>
      <c r="E37" s="40">
        <v>4</v>
      </c>
      <c r="F37" s="40">
        <v>10</v>
      </c>
      <c r="G37" s="41">
        <v>134</v>
      </c>
      <c r="H37" s="41">
        <v>1</v>
      </c>
    </row>
    <row r="38" spans="1:8" s="53" customFormat="1" x14ac:dyDescent="0.2">
      <c r="A38" s="28" t="s">
        <v>40</v>
      </c>
      <c r="B38" s="40">
        <v>251</v>
      </c>
      <c r="C38" s="41">
        <v>28</v>
      </c>
      <c r="D38" s="41">
        <v>1</v>
      </c>
      <c r="E38" s="40">
        <v>4</v>
      </c>
      <c r="F38" s="40">
        <v>48</v>
      </c>
      <c r="G38" s="41">
        <v>127</v>
      </c>
      <c r="H38" s="41">
        <v>6</v>
      </c>
    </row>
    <row r="39" spans="1:8" s="53" customFormat="1" x14ac:dyDescent="0.2">
      <c r="A39" s="37" t="s">
        <v>41</v>
      </c>
      <c r="B39" s="46">
        <v>163</v>
      </c>
      <c r="C39" s="39">
        <v>24</v>
      </c>
      <c r="D39" s="39">
        <v>2</v>
      </c>
      <c r="E39" s="46">
        <v>3</v>
      </c>
      <c r="F39" s="46">
        <v>23</v>
      </c>
      <c r="G39" s="39">
        <v>114</v>
      </c>
      <c r="H39" s="39">
        <v>4</v>
      </c>
    </row>
    <row r="40" spans="1:8" s="53" customFormat="1" x14ac:dyDescent="0.2">
      <c r="A40" s="42" t="s">
        <v>42</v>
      </c>
      <c r="B40" s="38">
        <v>1531</v>
      </c>
      <c r="C40" s="43">
        <v>296</v>
      </c>
      <c r="D40" s="43">
        <v>21</v>
      </c>
      <c r="E40" s="38">
        <v>30</v>
      </c>
      <c r="F40" s="38">
        <v>451</v>
      </c>
      <c r="G40" s="43">
        <v>1376</v>
      </c>
      <c r="H40" s="43">
        <v>22</v>
      </c>
    </row>
    <row r="41" spans="1:8" s="53" customFormat="1" x14ac:dyDescent="0.2">
      <c r="A41" s="25" t="s">
        <v>43</v>
      </c>
      <c r="B41" s="44">
        <v>125</v>
      </c>
      <c r="C41" s="45">
        <v>17</v>
      </c>
      <c r="D41" s="45">
        <v>0</v>
      </c>
      <c r="E41" s="44">
        <v>0</v>
      </c>
      <c r="F41" s="44">
        <v>29</v>
      </c>
      <c r="G41" s="45">
        <v>63</v>
      </c>
      <c r="H41" s="45">
        <v>0</v>
      </c>
    </row>
    <row r="42" spans="1:8" s="53" customFormat="1" x14ac:dyDescent="0.2">
      <c r="A42" s="28" t="s">
        <v>44</v>
      </c>
      <c r="B42" s="40">
        <v>234</v>
      </c>
      <c r="C42" s="41">
        <v>46</v>
      </c>
      <c r="D42" s="41">
        <v>1</v>
      </c>
      <c r="E42" s="40">
        <v>8</v>
      </c>
      <c r="F42" s="40">
        <v>97</v>
      </c>
      <c r="G42" s="41">
        <v>189</v>
      </c>
      <c r="H42" s="41">
        <v>0</v>
      </c>
    </row>
    <row r="43" spans="1:8" s="53" customFormat="1" x14ac:dyDescent="0.2">
      <c r="A43" s="28" t="s">
        <v>45</v>
      </c>
      <c r="B43" s="40">
        <v>103</v>
      </c>
      <c r="C43" s="41">
        <v>16</v>
      </c>
      <c r="D43" s="41">
        <v>1</v>
      </c>
      <c r="E43" s="40">
        <v>1</v>
      </c>
      <c r="F43" s="40">
        <v>27</v>
      </c>
      <c r="G43" s="41">
        <v>43</v>
      </c>
      <c r="H43" s="41">
        <v>1</v>
      </c>
    </row>
    <row r="44" spans="1:8" s="53" customFormat="1" x14ac:dyDescent="0.2">
      <c r="A44" s="28" t="s">
        <v>46</v>
      </c>
      <c r="B44" s="40">
        <v>89</v>
      </c>
      <c r="C44" s="41">
        <v>18</v>
      </c>
      <c r="D44" s="41">
        <v>2</v>
      </c>
      <c r="E44" s="40">
        <v>1</v>
      </c>
      <c r="F44" s="40">
        <v>17</v>
      </c>
      <c r="G44" s="41">
        <v>75</v>
      </c>
      <c r="H44" s="41">
        <v>1</v>
      </c>
    </row>
    <row r="45" spans="1:8" s="53" customFormat="1" x14ac:dyDescent="0.2">
      <c r="A45" s="28" t="s">
        <v>47</v>
      </c>
      <c r="B45" s="40">
        <v>146</v>
      </c>
      <c r="C45" s="41">
        <v>21</v>
      </c>
      <c r="D45" s="41">
        <v>3</v>
      </c>
      <c r="E45" s="40">
        <v>6</v>
      </c>
      <c r="F45" s="40">
        <v>46</v>
      </c>
      <c r="G45" s="41">
        <v>202</v>
      </c>
      <c r="H45" s="41">
        <v>2</v>
      </c>
    </row>
    <row r="46" spans="1:8" s="53" customFormat="1" x14ac:dyDescent="0.2">
      <c r="A46" s="28" t="s">
        <v>48</v>
      </c>
      <c r="B46" s="40">
        <v>187</v>
      </c>
      <c r="C46" s="41">
        <v>28</v>
      </c>
      <c r="D46" s="41">
        <v>2</v>
      </c>
      <c r="E46" s="40">
        <v>2</v>
      </c>
      <c r="F46" s="40">
        <v>46</v>
      </c>
      <c r="G46" s="41">
        <v>201</v>
      </c>
      <c r="H46" s="41">
        <v>8</v>
      </c>
    </row>
    <row r="47" spans="1:8" s="53" customFormat="1" x14ac:dyDescent="0.2">
      <c r="A47" s="28" t="s">
        <v>49</v>
      </c>
      <c r="B47" s="40">
        <v>96</v>
      </c>
      <c r="C47" s="41">
        <v>31</v>
      </c>
      <c r="D47" s="41">
        <v>2</v>
      </c>
      <c r="E47" s="40">
        <v>6</v>
      </c>
      <c r="F47" s="40">
        <v>47</v>
      </c>
      <c r="G47" s="41">
        <v>52</v>
      </c>
      <c r="H47" s="41">
        <v>5</v>
      </c>
    </row>
    <row r="48" spans="1:8" s="53" customFormat="1" x14ac:dyDescent="0.2">
      <c r="A48" s="28" t="s">
        <v>50</v>
      </c>
      <c r="B48" s="40">
        <v>176</v>
      </c>
      <c r="C48" s="41">
        <v>25</v>
      </c>
      <c r="D48" s="41">
        <v>8</v>
      </c>
      <c r="E48" s="40">
        <v>1</v>
      </c>
      <c r="F48" s="40">
        <v>52</v>
      </c>
      <c r="G48" s="41">
        <v>230</v>
      </c>
      <c r="H48" s="41">
        <v>1</v>
      </c>
    </row>
    <row r="49" spans="1:8" s="53" customFormat="1" x14ac:dyDescent="0.2">
      <c r="A49" s="28" t="s">
        <v>51</v>
      </c>
      <c r="B49" s="40">
        <v>66</v>
      </c>
      <c r="C49" s="41">
        <v>11</v>
      </c>
      <c r="D49" s="41">
        <v>0</v>
      </c>
      <c r="E49" s="40">
        <v>0</v>
      </c>
      <c r="F49" s="40">
        <v>15</v>
      </c>
      <c r="G49" s="41">
        <v>71</v>
      </c>
      <c r="H49" s="41">
        <v>0</v>
      </c>
    </row>
    <row r="50" spans="1:8" s="53" customFormat="1" ht="12" customHeight="1" x14ac:dyDescent="0.2">
      <c r="A50" s="28" t="s">
        <v>52</v>
      </c>
      <c r="B50" s="40">
        <v>29</v>
      </c>
      <c r="C50" s="40">
        <v>15</v>
      </c>
      <c r="D50" s="40">
        <v>0</v>
      </c>
      <c r="E50" s="40">
        <v>5</v>
      </c>
      <c r="F50" s="40">
        <v>20</v>
      </c>
      <c r="G50" s="40">
        <v>36</v>
      </c>
      <c r="H50" s="40">
        <v>0</v>
      </c>
    </row>
    <row r="51" spans="1:8" s="53" customFormat="1" x14ac:dyDescent="0.2">
      <c r="A51" s="37" t="s">
        <v>53</v>
      </c>
      <c r="B51" s="46">
        <v>280</v>
      </c>
      <c r="C51" s="46">
        <v>68</v>
      </c>
      <c r="D51" s="46">
        <v>2</v>
      </c>
      <c r="E51" s="46">
        <v>0</v>
      </c>
      <c r="F51" s="46">
        <v>55</v>
      </c>
      <c r="G51" s="46">
        <v>214</v>
      </c>
      <c r="H51" s="46">
        <v>4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38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212</v>
      </c>
      <c r="G57" s="66"/>
    </row>
    <row r="58" spans="1:8" s="56" customFormat="1" x14ac:dyDescent="0.2">
      <c r="A58" s="68"/>
      <c r="B58" s="236" t="s">
        <v>172</v>
      </c>
      <c r="C58" s="237" t="s">
        <v>173</v>
      </c>
      <c r="D58" s="236" t="s">
        <v>174</v>
      </c>
      <c r="E58" s="236" t="s">
        <v>175</v>
      </c>
      <c r="F58" s="236" t="s">
        <v>176</v>
      </c>
      <c r="G58" s="236" t="s">
        <v>177</v>
      </c>
      <c r="H58" s="236" t="s">
        <v>178</v>
      </c>
    </row>
    <row r="59" spans="1:8" s="67" customFormat="1" ht="12.75" customHeight="1" x14ac:dyDescent="0.2">
      <c r="A59" s="42" t="s">
        <v>54</v>
      </c>
      <c r="B59" s="38">
        <v>2853</v>
      </c>
      <c r="C59" s="48">
        <v>549</v>
      </c>
      <c r="D59" s="48">
        <v>24</v>
      </c>
      <c r="E59" s="48">
        <v>71</v>
      </c>
      <c r="F59" s="42">
        <v>316</v>
      </c>
      <c r="G59" s="38">
        <v>2480</v>
      </c>
      <c r="H59" s="48">
        <v>25</v>
      </c>
    </row>
    <row r="60" spans="1:8" s="56" customFormat="1" x14ac:dyDescent="0.2">
      <c r="A60" s="28" t="s">
        <v>55</v>
      </c>
      <c r="B60" s="40">
        <v>203</v>
      </c>
      <c r="C60" s="49">
        <v>19</v>
      </c>
      <c r="D60" s="49">
        <v>0</v>
      </c>
      <c r="E60" s="49">
        <v>2</v>
      </c>
      <c r="F60" s="28">
        <v>18</v>
      </c>
      <c r="G60" s="40">
        <v>198</v>
      </c>
      <c r="H60" s="49">
        <v>10</v>
      </c>
    </row>
    <row r="61" spans="1:8" s="56" customFormat="1" x14ac:dyDescent="0.2">
      <c r="A61" s="28" t="s">
        <v>56</v>
      </c>
      <c r="B61" s="40">
        <v>68</v>
      </c>
      <c r="C61" s="49">
        <v>20</v>
      </c>
      <c r="D61" s="49">
        <v>0</v>
      </c>
      <c r="E61" s="49">
        <v>1</v>
      </c>
      <c r="F61" s="28">
        <v>1</v>
      </c>
      <c r="G61" s="40">
        <v>59</v>
      </c>
      <c r="H61" s="49">
        <v>0</v>
      </c>
    </row>
    <row r="62" spans="1:8" s="53" customFormat="1" x14ac:dyDescent="0.2">
      <c r="A62" s="28" t="s">
        <v>57</v>
      </c>
      <c r="B62" s="40">
        <v>201</v>
      </c>
      <c r="C62" s="49">
        <v>39</v>
      </c>
      <c r="D62" s="49">
        <v>5</v>
      </c>
      <c r="E62" s="49">
        <v>3</v>
      </c>
      <c r="F62" s="28">
        <v>14</v>
      </c>
      <c r="G62" s="40">
        <v>455</v>
      </c>
      <c r="H62" s="49">
        <v>0</v>
      </c>
    </row>
    <row r="63" spans="1:8" s="53" customFormat="1" x14ac:dyDescent="0.2">
      <c r="A63" s="28" t="s">
        <v>58</v>
      </c>
      <c r="B63" s="40">
        <v>143</v>
      </c>
      <c r="C63" s="49">
        <v>27</v>
      </c>
      <c r="D63" s="49">
        <v>1</v>
      </c>
      <c r="E63" s="49">
        <v>4</v>
      </c>
      <c r="F63" s="28">
        <v>7</v>
      </c>
      <c r="G63" s="40">
        <v>110</v>
      </c>
      <c r="H63" s="49">
        <v>0</v>
      </c>
    </row>
    <row r="64" spans="1:8" s="53" customFormat="1" x14ac:dyDescent="0.2">
      <c r="A64" s="28" t="s">
        <v>59</v>
      </c>
      <c r="B64" s="40">
        <v>117</v>
      </c>
      <c r="C64" s="49">
        <v>29</v>
      </c>
      <c r="D64" s="49">
        <v>0</v>
      </c>
      <c r="E64" s="49">
        <v>3</v>
      </c>
      <c r="F64" s="28">
        <v>14</v>
      </c>
      <c r="G64" s="40">
        <v>127</v>
      </c>
      <c r="H64" s="49">
        <v>1</v>
      </c>
    </row>
    <row r="65" spans="1:8" s="53" customFormat="1" x14ac:dyDescent="0.2">
      <c r="A65" s="28" t="s">
        <v>60</v>
      </c>
      <c r="B65" s="40">
        <v>459</v>
      </c>
      <c r="C65" s="49">
        <v>76</v>
      </c>
      <c r="D65" s="49">
        <v>4</v>
      </c>
      <c r="E65" s="49">
        <v>15</v>
      </c>
      <c r="F65" s="28">
        <v>77</v>
      </c>
      <c r="G65" s="40">
        <v>287</v>
      </c>
      <c r="H65" s="49">
        <v>1</v>
      </c>
    </row>
    <row r="66" spans="1:8" s="53" customFormat="1" x14ac:dyDescent="0.2">
      <c r="A66" s="28" t="s">
        <v>61</v>
      </c>
      <c r="B66" s="40">
        <v>132</v>
      </c>
      <c r="C66" s="49">
        <v>22</v>
      </c>
      <c r="D66" s="49">
        <v>1</v>
      </c>
      <c r="E66" s="49">
        <v>2</v>
      </c>
      <c r="F66" s="28">
        <v>32</v>
      </c>
      <c r="G66" s="40">
        <v>101</v>
      </c>
      <c r="H66" s="49">
        <v>0</v>
      </c>
    </row>
    <row r="67" spans="1:8" s="53" customFormat="1" x14ac:dyDescent="0.2">
      <c r="A67" s="28" t="s">
        <v>62</v>
      </c>
      <c r="B67" s="40">
        <v>320</v>
      </c>
      <c r="C67" s="49">
        <v>45</v>
      </c>
      <c r="D67" s="49">
        <v>1</v>
      </c>
      <c r="E67" s="49">
        <v>14</v>
      </c>
      <c r="F67" s="28">
        <v>15</v>
      </c>
      <c r="G67" s="40">
        <v>317</v>
      </c>
      <c r="H67" s="49">
        <v>2</v>
      </c>
    </row>
    <row r="68" spans="1:8" s="53" customFormat="1" x14ac:dyDescent="0.2">
      <c r="A68" s="28" t="s">
        <v>63</v>
      </c>
      <c r="B68" s="40">
        <v>506</v>
      </c>
      <c r="C68" s="49">
        <v>107</v>
      </c>
      <c r="D68" s="49">
        <v>5</v>
      </c>
      <c r="E68" s="49">
        <v>22</v>
      </c>
      <c r="F68" s="28">
        <v>64</v>
      </c>
      <c r="G68" s="40">
        <v>342</v>
      </c>
      <c r="H68" s="49">
        <v>1</v>
      </c>
    </row>
    <row r="69" spans="1:8" s="53" customFormat="1" x14ac:dyDescent="0.2">
      <c r="A69" s="28" t="s">
        <v>64</v>
      </c>
      <c r="B69" s="40">
        <v>324</v>
      </c>
      <c r="C69" s="49">
        <v>104</v>
      </c>
      <c r="D69" s="49">
        <v>3</v>
      </c>
      <c r="E69" s="49">
        <v>2</v>
      </c>
      <c r="F69" s="28">
        <v>29</v>
      </c>
      <c r="G69" s="40">
        <v>153</v>
      </c>
      <c r="H69" s="49">
        <v>0</v>
      </c>
    </row>
    <row r="70" spans="1:8" s="53" customFormat="1" x14ac:dyDescent="0.2">
      <c r="A70" s="28" t="s">
        <v>65</v>
      </c>
      <c r="B70" s="40">
        <v>163</v>
      </c>
      <c r="C70" s="49">
        <v>22</v>
      </c>
      <c r="D70" s="49">
        <v>1</v>
      </c>
      <c r="E70" s="49">
        <v>2</v>
      </c>
      <c r="F70" s="28">
        <v>9</v>
      </c>
      <c r="G70" s="40">
        <v>195</v>
      </c>
      <c r="H70" s="49">
        <v>5</v>
      </c>
    </row>
    <row r="71" spans="1:8" s="53" customFormat="1" x14ac:dyDescent="0.2">
      <c r="A71" s="28" t="s">
        <v>66</v>
      </c>
      <c r="B71" s="40">
        <v>110</v>
      </c>
      <c r="C71" s="49">
        <v>16</v>
      </c>
      <c r="D71" s="49">
        <v>1</v>
      </c>
      <c r="E71" s="49">
        <v>0</v>
      </c>
      <c r="F71" s="28">
        <v>22</v>
      </c>
      <c r="G71" s="40">
        <v>58</v>
      </c>
      <c r="H71" s="49">
        <v>1</v>
      </c>
    </row>
    <row r="72" spans="1:8" s="53" customFormat="1" x14ac:dyDescent="0.2">
      <c r="A72" s="28" t="s">
        <v>67</v>
      </c>
      <c r="B72" s="40">
        <v>107</v>
      </c>
      <c r="C72" s="49">
        <v>23</v>
      </c>
      <c r="D72" s="49">
        <v>2</v>
      </c>
      <c r="E72" s="49">
        <v>1</v>
      </c>
      <c r="F72" s="28">
        <v>14</v>
      </c>
      <c r="G72" s="40">
        <v>78</v>
      </c>
      <c r="H72" s="49">
        <v>4</v>
      </c>
    </row>
    <row r="73" spans="1:8" s="53" customFormat="1" x14ac:dyDescent="0.2">
      <c r="A73" s="42" t="s">
        <v>68</v>
      </c>
      <c r="B73" s="38">
        <v>2439</v>
      </c>
      <c r="C73" s="48">
        <v>657</v>
      </c>
      <c r="D73" s="48">
        <v>24</v>
      </c>
      <c r="E73" s="48">
        <v>167</v>
      </c>
      <c r="F73" s="42">
        <v>500</v>
      </c>
      <c r="G73" s="38">
        <v>2945</v>
      </c>
      <c r="H73" s="48">
        <v>31</v>
      </c>
    </row>
    <row r="74" spans="1:8" s="53" customFormat="1" x14ac:dyDescent="0.2">
      <c r="A74" s="25" t="s">
        <v>69</v>
      </c>
      <c r="B74" s="44">
        <v>180</v>
      </c>
      <c r="C74" s="50">
        <v>66</v>
      </c>
      <c r="D74" s="49">
        <v>3</v>
      </c>
      <c r="E74" s="49">
        <v>16</v>
      </c>
      <c r="F74" s="25">
        <v>56</v>
      </c>
      <c r="G74" s="44">
        <v>132</v>
      </c>
      <c r="H74" s="50">
        <v>3</v>
      </c>
    </row>
    <row r="75" spans="1:8" s="53" customFormat="1" x14ac:dyDescent="0.2">
      <c r="A75" s="28" t="s">
        <v>70</v>
      </c>
      <c r="B75" s="40">
        <v>148</v>
      </c>
      <c r="C75" s="49">
        <v>50</v>
      </c>
      <c r="D75" s="49">
        <v>1</v>
      </c>
      <c r="E75" s="49">
        <v>7</v>
      </c>
      <c r="F75" s="28">
        <v>37</v>
      </c>
      <c r="G75" s="40">
        <v>226</v>
      </c>
      <c r="H75" s="49">
        <v>2</v>
      </c>
    </row>
    <row r="76" spans="1:8" s="53" customFormat="1" x14ac:dyDescent="0.2">
      <c r="A76" s="28" t="s">
        <v>71</v>
      </c>
      <c r="B76" s="40">
        <v>242</v>
      </c>
      <c r="C76" s="49">
        <v>41</v>
      </c>
      <c r="D76" s="49">
        <v>0</v>
      </c>
      <c r="E76" s="49">
        <v>19</v>
      </c>
      <c r="F76" s="28">
        <v>29</v>
      </c>
      <c r="G76" s="40">
        <v>195</v>
      </c>
      <c r="H76" s="49">
        <v>0</v>
      </c>
    </row>
    <row r="77" spans="1:8" s="53" customFormat="1" x14ac:dyDescent="0.2">
      <c r="A77" s="28" t="s">
        <v>72</v>
      </c>
      <c r="B77" s="40">
        <v>131</v>
      </c>
      <c r="C77" s="49">
        <v>53</v>
      </c>
      <c r="D77" s="49">
        <v>4</v>
      </c>
      <c r="E77" s="49">
        <v>7</v>
      </c>
      <c r="F77" s="28">
        <v>22</v>
      </c>
      <c r="G77" s="40">
        <v>160</v>
      </c>
      <c r="H77" s="49">
        <v>1</v>
      </c>
    </row>
    <row r="78" spans="1:8" s="53" customFormat="1" x14ac:dyDescent="0.2">
      <c r="A78" s="28" t="s">
        <v>73</v>
      </c>
      <c r="B78" s="40">
        <v>44</v>
      </c>
      <c r="C78" s="49">
        <v>20</v>
      </c>
      <c r="D78" s="49">
        <v>0</v>
      </c>
      <c r="E78" s="49">
        <v>1</v>
      </c>
      <c r="F78" s="28">
        <v>10</v>
      </c>
      <c r="G78" s="40">
        <v>105</v>
      </c>
      <c r="H78" s="49">
        <v>0</v>
      </c>
    </row>
    <row r="79" spans="1:8" s="53" customFormat="1" x14ac:dyDescent="0.2">
      <c r="A79" s="28" t="s">
        <v>74</v>
      </c>
      <c r="B79" s="40">
        <v>263</v>
      </c>
      <c r="C79" s="49">
        <v>64</v>
      </c>
      <c r="D79" s="49">
        <v>4</v>
      </c>
      <c r="E79" s="49">
        <v>4</v>
      </c>
      <c r="F79" s="28">
        <v>43</v>
      </c>
      <c r="G79" s="40">
        <v>728</v>
      </c>
      <c r="H79" s="49">
        <v>5</v>
      </c>
    </row>
    <row r="80" spans="1:8" s="53" customFormat="1" x14ac:dyDescent="0.2">
      <c r="A80" s="28" t="s">
        <v>75</v>
      </c>
      <c r="B80" s="40">
        <v>451</v>
      </c>
      <c r="C80" s="49">
        <v>83</v>
      </c>
      <c r="D80" s="49">
        <v>1</v>
      </c>
      <c r="E80" s="49">
        <v>27</v>
      </c>
      <c r="F80" s="28">
        <v>80</v>
      </c>
      <c r="G80" s="40">
        <v>293</v>
      </c>
      <c r="H80" s="49">
        <v>9</v>
      </c>
    </row>
    <row r="81" spans="1:8" s="53" customFormat="1" x14ac:dyDescent="0.2">
      <c r="A81" s="28" t="s">
        <v>76</v>
      </c>
      <c r="B81" s="40">
        <v>266</v>
      </c>
      <c r="C81" s="49">
        <v>61</v>
      </c>
      <c r="D81" s="49">
        <v>9</v>
      </c>
      <c r="E81" s="49">
        <v>17</v>
      </c>
      <c r="F81" s="28">
        <v>37</v>
      </c>
      <c r="G81" s="40">
        <v>118</v>
      </c>
      <c r="H81" s="49">
        <v>2</v>
      </c>
    </row>
    <row r="82" spans="1:8" s="53" customFormat="1" x14ac:dyDescent="0.2">
      <c r="A82" s="28" t="s">
        <v>77</v>
      </c>
      <c r="B82" s="40">
        <v>133</v>
      </c>
      <c r="C82" s="49">
        <v>57</v>
      </c>
      <c r="D82" s="49">
        <v>1</v>
      </c>
      <c r="E82" s="49">
        <v>4</v>
      </c>
      <c r="F82" s="28">
        <v>36</v>
      </c>
      <c r="G82" s="40">
        <v>117</v>
      </c>
      <c r="H82" s="49">
        <v>1</v>
      </c>
    </row>
    <row r="83" spans="1:8" s="53" customFormat="1" x14ac:dyDescent="0.2">
      <c r="A83" s="28" t="s">
        <v>78</v>
      </c>
      <c r="B83" s="40">
        <v>164</v>
      </c>
      <c r="C83" s="49">
        <v>27</v>
      </c>
      <c r="D83" s="49">
        <v>1</v>
      </c>
      <c r="E83" s="49">
        <v>4</v>
      </c>
      <c r="F83" s="28">
        <v>27</v>
      </c>
      <c r="G83" s="40">
        <v>114</v>
      </c>
      <c r="H83" s="49">
        <v>1</v>
      </c>
    </row>
    <row r="84" spans="1:8" s="53" customFormat="1" x14ac:dyDescent="0.2">
      <c r="A84" s="28" t="s">
        <v>79</v>
      </c>
      <c r="B84" s="40">
        <v>56</v>
      </c>
      <c r="C84" s="49">
        <v>22</v>
      </c>
      <c r="D84" s="49">
        <v>0</v>
      </c>
      <c r="E84" s="49">
        <v>0</v>
      </c>
      <c r="F84" s="28">
        <v>14</v>
      </c>
      <c r="G84" s="40">
        <v>118</v>
      </c>
      <c r="H84" s="49">
        <v>1</v>
      </c>
    </row>
    <row r="85" spans="1:8" s="53" customFormat="1" x14ac:dyDescent="0.2">
      <c r="A85" s="28" t="s">
        <v>80</v>
      </c>
      <c r="B85" s="40">
        <v>77</v>
      </c>
      <c r="C85" s="49">
        <v>26</v>
      </c>
      <c r="D85" s="49">
        <v>0</v>
      </c>
      <c r="E85" s="49">
        <v>15</v>
      </c>
      <c r="F85" s="28">
        <v>11</v>
      </c>
      <c r="G85" s="40">
        <v>69</v>
      </c>
      <c r="H85" s="49">
        <v>0</v>
      </c>
    </row>
    <row r="86" spans="1:8" s="53" customFormat="1" x14ac:dyDescent="0.2">
      <c r="A86" s="37" t="s">
        <v>81</v>
      </c>
      <c r="B86" s="40">
        <v>284</v>
      </c>
      <c r="C86" s="51">
        <v>87</v>
      </c>
      <c r="D86" s="51">
        <v>0</v>
      </c>
      <c r="E86" s="51">
        <v>46</v>
      </c>
      <c r="F86" s="37">
        <v>98</v>
      </c>
      <c r="G86" s="40">
        <v>570</v>
      </c>
      <c r="H86" s="51">
        <v>6</v>
      </c>
    </row>
    <row r="87" spans="1:8" s="53" customFormat="1" x14ac:dyDescent="0.2">
      <c r="A87" s="42" t="s">
        <v>82</v>
      </c>
      <c r="B87" s="38">
        <v>3519</v>
      </c>
      <c r="C87" s="48">
        <v>667</v>
      </c>
      <c r="D87" s="48">
        <v>51</v>
      </c>
      <c r="E87" s="48">
        <v>108</v>
      </c>
      <c r="F87" s="42">
        <v>533</v>
      </c>
      <c r="G87" s="38">
        <v>3905</v>
      </c>
      <c r="H87" s="48">
        <v>33</v>
      </c>
    </row>
    <row r="88" spans="1:8" s="53" customFormat="1" x14ac:dyDescent="0.2">
      <c r="A88" s="28" t="s">
        <v>83</v>
      </c>
      <c r="B88" s="40">
        <v>101</v>
      </c>
      <c r="C88" s="49">
        <v>23</v>
      </c>
      <c r="D88" s="49">
        <v>0</v>
      </c>
      <c r="E88" s="49">
        <v>11</v>
      </c>
      <c r="F88" s="28">
        <v>27</v>
      </c>
      <c r="G88" s="40">
        <v>228</v>
      </c>
      <c r="H88" s="49">
        <v>0</v>
      </c>
    </row>
    <row r="89" spans="1:8" s="53" customFormat="1" x14ac:dyDescent="0.2">
      <c r="A89" s="28" t="s">
        <v>84</v>
      </c>
      <c r="B89" s="40">
        <v>167</v>
      </c>
      <c r="C89" s="49">
        <v>22</v>
      </c>
      <c r="D89" s="49">
        <v>0</v>
      </c>
      <c r="E89" s="49">
        <v>8</v>
      </c>
      <c r="F89" s="28">
        <v>22</v>
      </c>
      <c r="G89" s="40">
        <v>150</v>
      </c>
      <c r="H89" s="49">
        <v>4</v>
      </c>
    </row>
    <row r="90" spans="1:8" s="53" customFormat="1" x14ac:dyDescent="0.2">
      <c r="A90" s="28" t="s">
        <v>85</v>
      </c>
      <c r="B90" s="40">
        <v>162</v>
      </c>
      <c r="C90" s="49">
        <v>36</v>
      </c>
      <c r="D90" s="49">
        <v>1</v>
      </c>
      <c r="E90" s="49">
        <v>4</v>
      </c>
      <c r="F90" s="28">
        <v>24</v>
      </c>
      <c r="G90" s="40">
        <v>153</v>
      </c>
      <c r="H90" s="49">
        <v>3</v>
      </c>
    </row>
    <row r="91" spans="1:8" s="53" customFormat="1" x14ac:dyDescent="0.2">
      <c r="A91" s="28" t="s">
        <v>86</v>
      </c>
      <c r="B91" s="40">
        <v>54</v>
      </c>
      <c r="C91" s="49">
        <v>10</v>
      </c>
      <c r="D91" s="49">
        <v>0</v>
      </c>
      <c r="E91" s="49">
        <v>1</v>
      </c>
      <c r="F91" s="28">
        <v>8</v>
      </c>
      <c r="G91" s="40">
        <v>64</v>
      </c>
      <c r="H91" s="49">
        <v>2</v>
      </c>
    </row>
    <row r="92" spans="1:8" s="53" customFormat="1" x14ac:dyDescent="0.2">
      <c r="A92" s="28" t="s">
        <v>87</v>
      </c>
      <c r="B92" s="40">
        <v>198</v>
      </c>
      <c r="C92" s="49">
        <v>27</v>
      </c>
      <c r="D92" s="49">
        <v>4</v>
      </c>
      <c r="E92" s="49">
        <v>5</v>
      </c>
      <c r="F92" s="28">
        <v>14</v>
      </c>
      <c r="G92" s="40">
        <v>156</v>
      </c>
      <c r="H92" s="49">
        <v>3</v>
      </c>
    </row>
    <row r="93" spans="1:8" s="53" customFormat="1" ht="12" customHeight="1" x14ac:dyDescent="0.2">
      <c r="A93" s="28" t="s">
        <v>88</v>
      </c>
      <c r="B93" s="40">
        <v>464</v>
      </c>
      <c r="C93" s="49">
        <v>78</v>
      </c>
      <c r="D93" s="49">
        <v>10</v>
      </c>
      <c r="E93" s="49">
        <v>19</v>
      </c>
      <c r="F93" s="28">
        <v>89</v>
      </c>
      <c r="G93" s="40">
        <v>364</v>
      </c>
      <c r="H93" s="49">
        <v>8</v>
      </c>
    </row>
    <row r="94" spans="1:8" s="53" customFormat="1" ht="12.75" customHeight="1" x14ac:dyDescent="0.2">
      <c r="A94" s="28" t="s">
        <v>89</v>
      </c>
      <c r="B94" s="40">
        <v>532</v>
      </c>
      <c r="C94" s="49">
        <v>121</v>
      </c>
      <c r="D94" s="49">
        <v>6</v>
      </c>
      <c r="E94" s="49">
        <v>21</v>
      </c>
      <c r="F94" s="28">
        <v>59</v>
      </c>
      <c r="G94" s="40">
        <v>901</v>
      </c>
      <c r="H94" s="49">
        <v>5</v>
      </c>
    </row>
    <row r="95" spans="1:8" s="53" customFormat="1" x14ac:dyDescent="0.2">
      <c r="A95" s="28" t="s">
        <v>90</v>
      </c>
      <c r="B95" s="40">
        <v>367</v>
      </c>
      <c r="C95" s="49">
        <v>50</v>
      </c>
      <c r="D95" s="49">
        <v>2</v>
      </c>
      <c r="E95" s="49">
        <v>5</v>
      </c>
      <c r="F95" s="28">
        <v>101</v>
      </c>
      <c r="G95" s="40">
        <v>217</v>
      </c>
      <c r="H95" s="49">
        <v>2</v>
      </c>
    </row>
    <row r="96" spans="1:8" s="53" customFormat="1" x14ac:dyDescent="0.2">
      <c r="A96" s="28" t="s">
        <v>91</v>
      </c>
      <c r="B96" s="40">
        <v>119</v>
      </c>
      <c r="C96" s="49">
        <v>43</v>
      </c>
      <c r="D96" s="49">
        <v>5</v>
      </c>
      <c r="E96" s="49">
        <v>2</v>
      </c>
      <c r="F96" s="28">
        <v>26</v>
      </c>
      <c r="G96" s="40">
        <v>155</v>
      </c>
      <c r="H96" s="49">
        <v>3</v>
      </c>
    </row>
    <row r="97" spans="1:8" s="53" customFormat="1" x14ac:dyDescent="0.2">
      <c r="A97" s="28" t="s">
        <v>92</v>
      </c>
      <c r="B97" s="40">
        <v>312</v>
      </c>
      <c r="C97" s="49">
        <v>103</v>
      </c>
      <c r="D97" s="49">
        <v>1</v>
      </c>
      <c r="E97" s="49">
        <v>11</v>
      </c>
      <c r="F97" s="28">
        <v>42</v>
      </c>
      <c r="G97" s="40">
        <v>885</v>
      </c>
      <c r="H97" s="49">
        <v>1</v>
      </c>
    </row>
    <row r="98" spans="1:8" s="53" customFormat="1" x14ac:dyDescent="0.2">
      <c r="A98" s="37" t="s">
        <v>93</v>
      </c>
      <c r="B98" s="46">
        <v>1043</v>
      </c>
      <c r="C98" s="51">
        <v>154</v>
      </c>
      <c r="D98" s="51">
        <v>22</v>
      </c>
      <c r="E98" s="51">
        <v>21</v>
      </c>
      <c r="F98" s="37">
        <v>121</v>
      </c>
      <c r="G98" s="46">
        <v>632</v>
      </c>
      <c r="H98" s="51">
        <v>2</v>
      </c>
    </row>
    <row r="99" spans="1:8" x14ac:dyDescent="0.2">
      <c r="A99" s="9" t="s">
        <v>124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130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131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328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329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132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125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330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126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133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127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128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134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129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4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B58" sqref="B58:G97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226</v>
      </c>
    </row>
    <row r="2" spans="1:7" s="67" customFormat="1" ht="12.75" customHeight="1" x14ac:dyDescent="0.2">
      <c r="A2" s="32" t="s">
        <v>354</v>
      </c>
      <c r="B2" s="66"/>
      <c r="C2" s="66"/>
      <c r="D2" s="66"/>
      <c r="E2" s="66"/>
      <c r="F2" s="66"/>
      <c r="G2" s="66" t="s">
        <v>262</v>
      </c>
    </row>
    <row r="3" spans="1:7" s="56" customFormat="1" x14ac:dyDescent="0.2">
      <c r="A3" s="68"/>
      <c r="B3" s="103" t="s">
        <v>359</v>
      </c>
      <c r="C3" s="104" t="s">
        <v>207</v>
      </c>
      <c r="D3" s="103" t="s">
        <v>208</v>
      </c>
      <c r="E3" s="103" t="s">
        <v>209</v>
      </c>
      <c r="F3" s="103" t="s">
        <v>210</v>
      </c>
      <c r="G3" s="103" t="s">
        <v>211</v>
      </c>
    </row>
    <row r="4" spans="1:7" s="53" customFormat="1" x14ac:dyDescent="0.2">
      <c r="A4" s="33" t="s">
        <v>6</v>
      </c>
      <c r="B4" s="245">
        <v>361268</v>
      </c>
      <c r="C4" s="35">
        <v>63602</v>
      </c>
      <c r="D4" s="36">
        <v>15308</v>
      </c>
      <c r="E4" s="219">
        <v>3097</v>
      </c>
      <c r="F4" s="219">
        <v>1572</v>
      </c>
      <c r="G4" s="35">
        <v>65525</v>
      </c>
    </row>
    <row r="5" spans="1:7" s="53" customFormat="1" x14ac:dyDescent="0.2">
      <c r="A5" s="37" t="s">
        <v>7</v>
      </c>
      <c r="B5" s="221">
        <v>6279</v>
      </c>
      <c r="C5" s="222">
        <v>1057</v>
      </c>
      <c r="D5" s="222">
        <v>617</v>
      </c>
      <c r="E5" s="221">
        <v>24</v>
      </c>
      <c r="F5" s="221">
        <v>25</v>
      </c>
      <c r="G5" s="222">
        <v>578</v>
      </c>
    </row>
    <row r="6" spans="1:7" s="53" customFormat="1" x14ac:dyDescent="0.2">
      <c r="A6" s="28" t="s">
        <v>8</v>
      </c>
      <c r="B6" s="223">
        <v>296</v>
      </c>
      <c r="C6" s="224">
        <v>54</v>
      </c>
      <c r="D6" s="224">
        <v>37</v>
      </c>
      <c r="E6" s="223">
        <v>0</v>
      </c>
      <c r="F6" s="223">
        <v>2</v>
      </c>
      <c r="G6" s="224">
        <v>6</v>
      </c>
    </row>
    <row r="7" spans="1:7" s="53" customFormat="1" x14ac:dyDescent="0.2">
      <c r="A7" s="28" t="s">
        <v>9</v>
      </c>
      <c r="B7" s="223">
        <v>1060</v>
      </c>
      <c r="C7" s="224">
        <v>213</v>
      </c>
      <c r="D7" s="224">
        <v>107</v>
      </c>
      <c r="E7" s="223">
        <v>1</v>
      </c>
      <c r="F7" s="223">
        <v>2</v>
      </c>
      <c r="G7" s="224">
        <v>82</v>
      </c>
    </row>
    <row r="8" spans="1:7" s="53" customFormat="1" x14ac:dyDescent="0.2">
      <c r="A8" s="28" t="s">
        <v>10</v>
      </c>
      <c r="B8" s="223">
        <v>367</v>
      </c>
      <c r="C8" s="224">
        <v>80</v>
      </c>
      <c r="D8" s="224">
        <v>41</v>
      </c>
      <c r="E8" s="223">
        <v>2</v>
      </c>
      <c r="F8" s="223">
        <v>1</v>
      </c>
      <c r="G8" s="224">
        <v>12</v>
      </c>
    </row>
    <row r="9" spans="1:7" s="53" customFormat="1" x14ac:dyDescent="0.2">
      <c r="A9" s="28" t="s">
        <v>11</v>
      </c>
      <c r="B9" s="223">
        <v>499</v>
      </c>
      <c r="C9" s="224">
        <v>101</v>
      </c>
      <c r="D9" s="224">
        <v>45</v>
      </c>
      <c r="E9" s="223">
        <v>1</v>
      </c>
      <c r="F9" s="223">
        <v>0</v>
      </c>
      <c r="G9" s="224">
        <v>33</v>
      </c>
    </row>
    <row r="10" spans="1:7" s="53" customFormat="1" x14ac:dyDescent="0.2">
      <c r="A10" s="28" t="s">
        <v>12</v>
      </c>
      <c r="B10" s="223">
        <v>844</v>
      </c>
      <c r="C10" s="224">
        <v>179</v>
      </c>
      <c r="D10" s="224">
        <v>66</v>
      </c>
      <c r="E10" s="223">
        <v>3</v>
      </c>
      <c r="F10" s="223">
        <v>1</v>
      </c>
      <c r="G10" s="224">
        <v>56</v>
      </c>
    </row>
    <row r="11" spans="1:7" s="53" customFormat="1" x14ac:dyDescent="0.2">
      <c r="A11" s="28" t="s">
        <v>13</v>
      </c>
      <c r="B11" s="223">
        <v>1808</v>
      </c>
      <c r="C11" s="224">
        <v>190</v>
      </c>
      <c r="D11" s="224">
        <v>135</v>
      </c>
      <c r="E11" s="223">
        <v>7</v>
      </c>
      <c r="F11" s="223">
        <v>11</v>
      </c>
      <c r="G11" s="224">
        <v>282</v>
      </c>
    </row>
    <row r="12" spans="1:7" s="53" customFormat="1" x14ac:dyDescent="0.2">
      <c r="A12" s="28" t="s">
        <v>14</v>
      </c>
      <c r="B12" s="223">
        <v>747</v>
      </c>
      <c r="C12" s="224">
        <v>140</v>
      </c>
      <c r="D12" s="224">
        <v>74</v>
      </c>
      <c r="E12" s="223">
        <v>4</v>
      </c>
      <c r="F12" s="223">
        <v>4</v>
      </c>
      <c r="G12" s="224">
        <v>66</v>
      </c>
    </row>
    <row r="13" spans="1:7" s="53" customFormat="1" x14ac:dyDescent="0.2">
      <c r="A13" s="28" t="s">
        <v>15</v>
      </c>
      <c r="B13" s="223">
        <v>658</v>
      </c>
      <c r="C13" s="224">
        <v>100</v>
      </c>
      <c r="D13" s="224">
        <v>112</v>
      </c>
      <c r="E13" s="223">
        <v>6</v>
      </c>
      <c r="F13" s="223">
        <v>4</v>
      </c>
      <c r="G13" s="224">
        <v>41</v>
      </c>
    </row>
    <row r="14" spans="1:7" s="53" customFormat="1" x14ac:dyDescent="0.2">
      <c r="A14" s="42" t="s">
        <v>16</v>
      </c>
      <c r="B14" s="221">
        <v>19249</v>
      </c>
      <c r="C14" s="226">
        <v>3987</v>
      </c>
      <c r="D14" s="226">
        <v>1599</v>
      </c>
      <c r="E14" s="221">
        <v>113</v>
      </c>
      <c r="F14" s="221">
        <v>67</v>
      </c>
      <c r="G14" s="226">
        <v>2445</v>
      </c>
    </row>
    <row r="15" spans="1:7" s="53" customFormat="1" x14ac:dyDescent="0.2">
      <c r="A15" s="28" t="s">
        <v>17</v>
      </c>
      <c r="B15" s="223">
        <v>5251</v>
      </c>
      <c r="C15" s="224">
        <v>1106</v>
      </c>
      <c r="D15" s="224">
        <v>466</v>
      </c>
      <c r="E15" s="223">
        <v>24</v>
      </c>
      <c r="F15" s="223">
        <v>12</v>
      </c>
      <c r="G15" s="224">
        <v>772</v>
      </c>
    </row>
    <row r="16" spans="1:7" s="53" customFormat="1" x14ac:dyDescent="0.2">
      <c r="A16" s="28" t="s">
        <v>18</v>
      </c>
      <c r="B16" s="223">
        <v>3746</v>
      </c>
      <c r="C16" s="224">
        <v>597</v>
      </c>
      <c r="D16" s="224">
        <v>412</v>
      </c>
      <c r="E16" s="223">
        <v>23</v>
      </c>
      <c r="F16" s="223">
        <v>9</v>
      </c>
      <c r="G16" s="224">
        <v>460</v>
      </c>
    </row>
    <row r="17" spans="1:7" s="53" customFormat="1" x14ac:dyDescent="0.2">
      <c r="A17" s="28" t="s">
        <v>19</v>
      </c>
      <c r="B17" s="223">
        <v>1669</v>
      </c>
      <c r="C17" s="224">
        <v>440</v>
      </c>
      <c r="D17" s="224">
        <v>110</v>
      </c>
      <c r="E17" s="223">
        <v>8</v>
      </c>
      <c r="F17" s="223">
        <v>6</v>
      </c>
      <c r="G17" s="224">
        <v>172</v>
      </c>
    </row>
    <row r="18" spans="1:7" s="53" customFormat="1" x14ac:dyDescent="0.2">
      <c r="A18" s="28" t="s">
        <v>20</v>
      </c>
      <c r="B18" s="223">
        <v>1781</v>
      </c>
      <c r="C18" s="224">
        <v>406</v>
      </c>
      <c r="D18" s="224">
        <v>159</v>
      </c>
      <c r="E18" s="223">
        <v>11</v>
      </c>
      <c r="F18" s="223">
        <v>11</v>
      </c>
      <c r="G18" s="224">
        <v>153</v>
      </c>
    </row>
    <row r="19" spans="1:7" s="53" customFormat="1" x14ac:dyDescent="0.2">
      <c r="A19" s="28" t="s">
        <v>21</v>
      </c>
      <c r="B19" s="223">
        <v>2536</v>
      </c>
      <c r="C19" s="224">
        <v>552</v>
      </c>
      <c r="D19" s="224">
        <v>135</v>
      </c>
      <c r="E19" s="223">
        <v>13</v>
      </c>
      <c r="F19" s="223">
        <v>12</v>
      </c>
      <c r="G19" s="224">
        <v>372</v>
      </c>
    </row>
    <row r="20" spans="1:7" s="53" customFormat="1" x14ac:dyDescent="0.2">
      <c r="A20" s="28" t="s">
        <v>22</v>
      </c>
      <c r="B20" s="223">
        <v>2153</v>
      </c>
      <c r="C20" s="224">
        <v>402</v>
      </c>
      <c r="D20" s="224">
        <v>89</v>
      </c>
      <c r="E20" s="223">
        <v>23</v>
      </c>
      <c r="F20" s="223">
        <v>10</v>
      </c>
      <c r="G20" s="224">
        <v>309</v>
      </c>
    </row>
    <row r="21" spans="1:7" s="53" customFormat="1" x14ac:dyDescent="0.2">
      <c r="A21" s="28" t="s">
        <v>23</v>
      </c>
      <c r="B21" s="223">
        <v>2113</v>
      </c>
      <c r="C21" s="224">
        <v>484</v>
      </c>
      <c r="D21" s="224">
        <v>228</v>
      </c>
      <c r="E21" s="223">
        <v>11</v>
      </c>
      <c r="F21" s="223">
        <v>7</v>
      </c>
      <c r="G21" s="224">
        <v>207</v>
      </c>
    </row>
    <row r="22" spans="1:7" s="53" customFormat="1" x14ac:dyDescent="0.2">
      <c r="A22" s="42" t="s">
        <v>24</v>
      </c>
      <c r="B22" s="221">
        <v>17087</v>
      </c>
      <c r="C22" s="226">
        <v>3967</v>
      </c>
      <c r="D22" s="226">
        <v>1185</v>
      </c>
      <c r="E22" s="221">
        <v>152</v>
      </c>
      <c r="F22" s="221">
        <v>107</v>
      </c>
      <c r="G22" s="226">
        <v>1746</v>
      </c>
    </row>
    <row r="23" spans="1:7" s="53" customFormat="1" x14ac:dyDescent="0.2">
      <c r="A23" s="28" t="s">
        <v>25</v>
      </c>
      <c r="B23" s="223">
        <v>1238</v>
      </c>
      <c r="C23" s="224">
        <v>280</v>
      </c>
      <c r="D23" s="224">
        <v>62</v>
      </c>
      <c r="E23" s="223">
        <v>6</v>
      </c>
      <c r="F23" s="223">
        <v>9</v>
      </c>
      <c r="G23" s="224">
        <v>153</v>
      </c>
    </row>
    <row r="24" spans="1:7" s="53" customFormat="1" x14ac:dyDescent="0.2">
      <c r="A24" s="28" t="s">
        <v>26</v>
      </c>
      <c r="B24" s="223">
        <v>2075</v>
      </c>
      <c r="C24" s="224">
        <v>520</v>
      </c>
      <c r="D24" s="224">
        <v>125</v>
      </c>
      <c r="E24" s="223">
        <v>27</v>
      </c>
      <c r="F24" s="223">
        <v>22</v>
      </c>
      <c r="G24" s="224">
        <v>199</v>
      </c>
    </row>
    <row r="25" spans="1:7" s="53" customFormat="1" x14ac:dyDescent="0.2">
      <c r="A25" s="28" t="s">
        <v>27</v>
      </c>
      <c r="B25" s="223">
        <v>683</v>
      </c>
      <c r="C25" s="224">
        <v>180</v>
      </c>
      <c r="D25" s="224">
        <v>55</v>
      </c>
      <c r="E25" s="223">
        <v>8</v>
      </c>
      <c r="F25" s="223">
        <v>4</v>
      </c>
      <c r="G25" s="224">
        <v>57</v>
      </c>
    </row>
    <row r="26" spans="1:7" s="53" customFormat="1" x14ac:dyDescent="0.2">
      <c r="A26" s="28" t="s">
        <v>28</v>
      </c>
      <c r="B26" s="223">
        <v>1296</v>
      </c>
      <c r="C26" s="224">
        <v>314</v>
      </c>
      <c r="D26" s="224">
        <v>200</v>
      </c>
      <c r="E26" s="223">
        <v>4</v>
      </c>
      <c r="F26" s="223">
        <v>5</v>
      </c>
      <c r="G26" s="224">
        <v>127</v>
      </c>
    </row>
    <row r="27" spans="1:7" s="53" customFormat="1" x14ac:dyDescent="0.2">
      <c r="A27" s="28" t="s">
        <v>29</v>
      </c>
      <c r="B27" s="223">
        <v>2077</v>
      </c>
      <c r="C27" s="224">
        <v>534</v>
      </c>
      <c r="D27" s="224">
        <v>107</v>
      </c>
      <c r="E27" s="223">
        <v>24</v>
      </c>
      <c r="F27" s="223">
        <v>8</v>
      </c>
      <c r="G27" s="224">
        <v>258</v>
      </c>
    </row>
    <row r="28" spans="1:7" s="53" customFormat="1" x14ac:dyDescent="0.2">
      <c r="A28" s="28" t="s">
        <v>30</v>
      </c>
      <c r="B28" s="223">
        <v>2190</v>
      </c>
      <c r="C28" s="224">
        <v>377</v>
      </c>
      <c r="D28" s="224">
        <v>98</v>
      </c>
      <c r="E28" s="223">
        <v>16</v>
      </c>
      <c r="F28" s="223">
        <v>12</v>
      </c>
      <c r="G28" s="224">
        <v>206</v>
      </c>
    </row>
    <row r="29" spans="1:7" s="53" customFormat="1" x14ac:dyDescent="0.2">
      <c r="A29" s="28" t="s">
        <v>31</v>
      </c>
      <c r="B29" s="223">
        <v>4530</v>
      </c>
      <c r="C29" s="224">
        <v>1059</v>
      </c>
      <c r="D29" s="224">
        <v>217</v>
      </c>
      <c r="E29" s="223">
        <v>37</v>
      </c>
      <c r="F29" s="223">
        <v>36</v>
      </c>
      <c r="G29" s="224">
        <v>509</v>
      </c>
    </row>
    <row r="30" spans="1:7" s="53" customFormat="1" x14ac:dyDescent="0.2">
      <c r="A30" s="28" t="s">
        <v>32</v>
      </c>
      <c r="B30" s="223">
        <v>836</v>
      </c>
      <c r="C30" s="224">
        <v>190</v>
      </c>
      <c r="D30" s="224">
        <v>97</v>
      </c>
      <c r="E30" s="223">
        <v>7</v>
      </c>
      <c r="F30" s="223">
        <v>5</v>
      </c>
      <c r="G30" s="224">
        <v>68</v>
      </c>
    </row>
    <row r="31" spans="1:7" s="53" customFormat="1" x14ac:dyDescent="0.2">
      <c r="A31" s="37" t="s">
        <v>33</v>
      </c>
      <c r="B31" s="223">
        <v>2162</v>
      </c>
      <c r="C31" s="222">
        <v>513</v>
      </c>
      <c r="D31" s="222">
        <v>224</v>
      </c>
      <c r="E31" s="223">
        <v>23</v>
      </c>
      <c r="F31" s="223">
        <v>6</v>
      </c>
      <c r="G31" s="222">
        <v>169</v>
      </c>
    </row>
    <row r="32" spans="1:7" s="53" customFormat="1" x14ac:dyDescent="0.2">
      <c r="A32" s="42" t="s">
        <v>34</v>
      </c>
      <c r="B32" s="221">
        <v>41171</v>
      </c>
      <c r="C32" s="226">
        <v>8926</v>
      </c>
      <c r="D32" s="226">
        <v>3868</v>
      </c>
      <c r="E32" s="221">
        <v>251</v>
      </c>
      <c r="F32" s="221">
        <v>117</v>
      </c>
      <c r="G32" s="226">
        <v>5876</v>
      </c>
    </row>
    <row r="33" spans="1:7" s="53" customFormat="1" x14ac:dyDescent="0.2">
      <c r="A33" s="25" t="s">
        <v>35</v>
      </c>
      <c r="B33" s="227">
        <v>7546</v>
      </c>
      <c r="C33" s="228">
        <v>1479</v>
      </c>
      <c r="D33" s="228">
        <v>885</v>
      </c>
      <c r="E33" s="227">
        <v>45</v>
      </c>
      <c r="F33" s="227">
        <v>10</v>
      </c>
      <c r="G33" s="228">
        <v>1154</v>
      </c>
    </row>
    <row r="34" spans="1:7" s="53" customFormat="1" x14ac:dyDescent="0.2">
      <c r="A34" s="28" t="s">
        <v>36</v>
      </c>
      <c r="B34" s="223">
        <v>9950</v>
      </c>
      <c r="C34" s="224">
        <v>2036</v>
      </c>
      <c r="D34" s="224">
        <v>597</v>
      </c>
      <c r="E34" s="223">
        <v>79</v>
      </c>
      <c r="F34" s="223">
        <v>33</v>
      </c>
      <c r="G34" s="224">
        <v>1455</v>
      </c>
    </row>
    <row r="35" spans="1:7" s="53" customFormat="1" ht="12" customHeight="1" x14ac:dyDescent="0.2">
      <c r="A35" s="28" t="s">
        <v>37</v>
      </c>
      <c r="B35" s="223">
        <v>6101</v>
      </c>
      <c r="C35" s="224">
        <v>1294</v>
      </c>
      <c r="D35" s="224">
        <v>603</v>
      </c>
      <c r="E35" s="223">
        <v>35</v>
      </c>
      <c r="F35" s="223">
        <v>19</v>
      </c>
      <c r="G35" s="224">
        <v>848</v>
      </c>
    </row>
    <row r="36" spans="1:7" s="53" customFormat="1" ht="12.75" customHeight="1" x14ac:dyDescent="0.2">
      <c r="A36" s="28" t="s">
        <v>38</v>
      </c>
      <c r="B36" s="223">
        <v>9881</v>
      </c>
      <c r="C36" s="224">
        <v>2257</v>
      </c>
      <c r="D36" s="224">
        <v>1033</v>
      </c>
      <c r="E36" s="223">
        <v>56</v>
      </c>
      <c r="F36" s="223">
        <v>29</v>
      </c>
      <c r="G36" s="224">
        <v>1418</v>
      </c>
    </row>
    <row r="37" spans="1:7" s="53" customFormat="1" x14ac:dyDescent="0.2">
      <c r="A37" s="28" t="s">
        <v>39</v>
      </c>
      <c r="B37" s="223">
        <v>3412</v>
      </c>
      <c r="C37" s="224">
        <v>666</v>
      </c>
      <c r="D37" s="224">
        <v>415</v>
      </c>
      <c r="E37" s="223">
        <v>11</v>
      </c>
      <c r="F37" s="223">
        <v>8</v>
      </c>
      <c r="G37" s="224">
        <v>509</v>
      </c>
    </row>
    <row r="38" spans="1:7" s="53" customFormat="1" x14ac:dyDescent="0.2">
      <c r="A38" s="28" t="s">
        <v>40</v>
      </c>
      <c r="B38" s="223">
        <v>2498</v>
      </c>
      <c r="C38" s="224">
        <v>722</v>
      </c>
      <c r="D38" s="224">
        <v>228</v>
      </c>
      <c r="E38" s="223">
        <v>15</v>
      </c>
      <c r="F38" s="223">
        <v>8</v>
      </c>
      <c r="G38" s="224">
        <v>260</v>
      </c>
    </row>
    <row r="39" spans="1:7" s="53" customFormat="1" x14ac:dyDescent="0.2">
      <c r="A39" s="37" t="s">
        <v>41</v>
      </c>
      <c r="B39" s="229">
        <v>1783</v>
      </c>
      <c r="C39" s="222">
        <v>472</v>
      </c>
      <c r="D39" s="222">
        <v>107</v>
      </c>
      <c r="E39" s="229">
        <v>10</v>
      </c>
      <c r="F39" s="229">
        <v>10</v>
      </c>
      <c r="G39" s="222">
        <v>232</v>
      </c>
    </row>
    <row r="40" spans="1:7" s="53" customFormat="1" x14ac:dyDescent="0.2">
      <c r="A40" s="42" t="s">
        <v>42</v>
      </c>
      <c r="B40" s="221">
        <v>25797</v>
      </c>
      <c r="C40" s="226">
        <v>6189</v>
      </c>
      <c r="D40" s="226">
        <v>1225</v>
      </c>
      <c r="E40" s="221">
        <v>190</v>
      </c>
      <c r="F40" s="221">
        <v>105</v>
      </c>
      <c r="G40" s="226">
        <v>3332</v>
      </c>
    </row>
    <row r="41" spans="1:7" s="53" customFormat="1" x14ac:dyDescent="0.2">
      <c r="A41" s="25" t="s">
        <v>43</v>
      </c>
      <c r="B41" s="227">
        <v>1566</v>
      </c>
      <c r="C41" s="228">
        <v>442</v>
      </c>
      <c r="D41" s="228">
        <v>104</v>
      </c>
      <c r="E41" s="227">
        <v>8</v>
      </c>
      <c r="F41" s="227">
        <v>6</v>
      </c>
      <c r="G41" s="228">
        <v>184</v>
      </c>
    </row>
    <row r="42" spans="1:7" s="53" customFormat="1" x14ac:dyDescent="0.2">
      <c r="A42" s="28" t="s">
        <v>44</v>
      </c>
      <c r="B42" s="223">
        <v>3338</v>
      </c>
      <c r="C42" s="224">
        <v>989</v>
      </c>
      <c r="D42" s="224">
        <v>167</v>
      </c>
      <c r="E42" s="223">
        <v>14</v>
      </c>
      <c r="F42" s="223">
        <v>8</v>
      </c>
      <c r="G42" s="224">
        <v>421</v>
      </c>
    </row>
    <row r="43" spans="1:7" s="53" customFormat="1" x14ac:dyDescent="0.2">
      <c r="A43" s="28" t="s">
        <v>45</v>
      </c>
      <c r="B43" s="223">
        <v>1645</v>
      </c>
      <c r="C43" s="224">
        <v>367</v>
      </c>
      <c r="D43" s="224">
        <v>37</v>
      </c>
      <c r="E43" s="223">
        <v>16</v>
      </c>
      <c r="F43" s="223">
        <v>5</v>
      </c>
      <c r="G43" s="224">
        <v>203</v>
      </c>
    </row>
    <row r="44" spans="1:7" s="53" customFormat="1" x14ac:dyDescent="0.2">
      <c r="A44" s="28" t="s">
        <v>46</v>
      </c>
      <c r="B44" s="223">
        <v>1541</v>
      </c>
      <c r="C44" s="224">
        <v>362</v>
      </c>
      <c r="D44" s="224">
        <v>79</v>
      </c>
      <c r="E44" s="223">
        <v>11</v>
      </c>
      <c r="F44" s="223">
        <v>6</v>
      </c>
      <c r="G44" s="224">
        <v>189</v>
      </c>
    </row>
    <row r="45" spans="1:7" s="53" customFormat="1" x14ac:dyDescent="0.2">
      <c r="A45" s="28" t="s">
        <v>47</v>
      </c>
      <c r="B45" s="223">
        <v>3404</v>
      </c>
      <c r="C45" s="224">
        <v>626</v>
      </c>
      <c r="D45" s="224">
        <v>140</v>
      </c>
      <c r="E45" s="223">
        <v>38</v>
      </c>
      <c r="F45" s="223">
        <v>21</v>
      </c>
      <c r="G45" s="224">
        <v>528</v>
      </c>
    </row>
    <row r="46" spans="1:7" s="53" customFormat="1" x14ac:dyDescent="0.2">
      <c r="A46" s="28" t="s">
        <v>48</v>
      </c>
      <c r="B46" s="223">
        <v>3155</v>
      </c>
      <c r="C46" s="224">
        <v>731</v>
      </c>
      <c r="D46" s="224">
        <v>171</v>
      </c>
      <c r="E46" s="223">
        <v>30</v>
      </c>
      <c r="F46" s="223">
        <v>12</v>
      </c>
      <c r="G46" s="224">
        <v>392</v>
      </c>
    </row>
    <row r="47" spans="1:7" s="53" customFormat="1" x14ac:dyDescent="0.2">
      <c r="A47" s="28" t="s">
        <v>49</v>
      </c>
      <c r="B47" s="223">
        <v>2461</v>
      </c>
      <c r="C47" s="224">
        <v>654</v>
      </c>
      <c r="D47" s="224">
        <v>75</v>
      </c>
      <c r="E47" s="223">
        <v>20</v>
      </c>
      <c r="F47" s="223">
        <v>5</v>
      </c>
      <c r="G47" s="224">
        <v>485</v>
      </c>
    </row>
    <row r="48" spans="1:7" s="53" customFormat="1" x14ac:dyDescent="0.2">
      <c r="A48" s="28" t="s">
        <v>50</v>
      </c>
      <c r="B48" s="223">
        <v>2846</v>
      </c>
      <c r="C48" s="224">
        <v>760</v>
      </c>
      <c r="D48" s="224">
        <v>153</v>
      </c>
      <c r="E48" s="223">
        <v>23</v>
      </c>
      <c r="F48" s="223">
        <v>15</v>
      </c>
      <c r="G48" s="224">
        <v>330</v>
      </c>
    </row>
    <row r="49" spans="1:8" s="53" customFormat="1" x14ac:dyDescent="0.2">
      <c r="A49" s="28" t="s">
        <v>51</v>
      </c>
      <c r="B49" s="223">
        <v>836</v>
      </c>
      <c r="C49" s="224">
        <v>210</v>
      </c>
      <c r="D49" s="224">
        <v>55</v>
      </c>
      <c r="E49" s="223">
        <v>10</v>
      </c>
      <c r="F49" s="223">
        <v>7</v>
      </c>
      <c r="G49" s="224">
        <v>79</v>
      </c>
    </row>
    <row r="50" spans="1:8" s="53" customFormat="1" ht="12" customHeight="1" x14ac:dyDescent="0.2">
      <c r="A50" s="28" t="s">
        <v>52</v>
      </c>
      <c r="B50" s="223">
        <v>1036</v>
      </c>
      <c r="C50" s="223">
        <v>287</v>
      </c>
      <c r="D50" s="223">
        <v>20</v>
      </c>
      <c r="E50" s="223">
        <v>3</v>
      </c>
      <c r="F50" s="223">
        <v>6</v>
      </c>
      <c r="G50" s="223">
        <v>140</v>
      </c>
    </row>
    <row r="51" spans="1:8" s="53" customFormat="1" x14ac:dyDescent="0.2">
      <c r="A51" s="37" t="s">
        <v>53</v>
      </c>
      <c r="B51" s="229">
        <v>3969</v>
      </c>
      <c r="C51" s="229">
        <v>761</v>
      </c>
      <c r="D51" s="229">
        <v>224</v>
      </c>
      <c r="E51" s="229">
        <v>17</v>
      </c>
      <c r="F51" s="229">
        <v>14</v>
      </c>
      <c r="G51" s="229">
        <v>381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263</v>
      </c>
      <c r="G57" s="66"/>
    </row>
    <row r="58" spans="1:8" s="233" customFormat="1" x14ac:dyDescent="0.2">
      <c r="A58" s="225" t="s">
        <v>54</v>
      </c>
      <c r="B58" s="221">
        <v>71873</v>
      </c>
      <c r="C58" s="226">
        <v>14178</v>
      </c>
      <c r="D58" s="226">
        <v>2253</v>
      </c>
      <c r="E58" s="221">
        <v>746</v>
      </c>
      <c r="F58" s="221">
        <v>380</v>
      </c>
      <c r="G58" s="226">
        <v>12633</v>
      </c>
    </row>
    <row r="59" spans="1:8" s="233" customFormat="1" x14ac:dyDescent="0.2">
      <c r="A59" s="218" t="s">
        <v>55</v>
      </c>
      <c r="B59" s="223">
        <v>3286</v>
      </c>
      <c r="C59" s="231">
        <v>616</v>
      </c>
      <c r="D59" s="231">
        <v>180</v>
      </c>
      <c r="E59" s="231">
        <v>33</v>
      </c>
      <c r="F59" s="218">
        <v>22</v>
      </c>
      <c r="G59" s="223">
        <v>306</v>
      </c>
    </row>
    <row r="60" spans="1:8" s="233" customFormat="1" x14ac:dyDescent="0.2">
      <c r="A60" s="218" t="s">
        <v>56</v>
      </c>
      <c r="B60" s="223">
        <v>1405</v>
      </c>
      <c r="C60" s="231">
        <v>418</v>
      </c>
      <c r="D60" s="231">
        <v>40</v>
      </c>
      <c r="E60" s="231">
        <v>12</v>
      </c>
      <c r="F60" s="218">
        <v>10</v>
      </c>
      <c r="G60" s="223">
        <v>223</v>
      </c>
    </row>
    <row r="61" spans="1:8" s="233" customFormat="1" x14ac:dyDescent="0.2">
      <c r="A61" s="218" t="s">
        <v>57</v>
      </c>
      <c r="B61" s="223">
        <v>6326</v>
      </c>
      <c r="C61" s="231">
        <v>911</v>
      </c>
      <c r="D61" s="231">
        <v>160</v>
      </c>
      <c r="E61" s="231">
        <v>82</v>
      </c>
      <c r="F61" s="218">
        <v>49</v>
      </c>
      <c r="G61" s="223">
        <v>1277</v>
      </c>
    </row>
    <row r="62" spans="1:8" s="233" customFormat="1" x14ac:dyDescent="0.2">
      <c r="A62" s="218" t="s">
        <v>58</v>
      </c>
      <c r="B62" s="223">
        <v>2285</v>
      </c>
      <c r="C62" s="231">
        <v>610</v>
      </c>
      <c r="D62" s="231">
        <v>121</v>
      </c>
      <c r="E62" s="231">
        <v>7</v>
      </c>
      <c r="F62" s="218">
        <v>13</v>
      </c>
      <c r="G62" s="223">
        <v>322</v>
      </c>
    </row>
    <row r="63" spans="1:8" s="233" customFormat="1" x14ac:dyDescent="0.2">
      <c r="A63" s="218" t="s">
        <v>59</v>
      </c>
      <c r="B63" s="223">
        <v>2651</v>
      </c>
      <c r="C63" s="231">
        <v>651</v>
      </c>
      <c r="D63" s="231">
        <v>52</v>
      </c>
      <c r="E63" s="231">
        <v>22</v>
      </c>
      <c r="F63" s="218">
        <v>11</v>
      </c>
      <c r="G63" s="223">
        <v>451</v>
      </c>
    </row>
    <row r="64" spans="1:8" s="233" customFormat="1" x14ac:dyDescent="0.2">
      <c r="A64" s="218" t="s">
        <v>60</v>
      </c>
      <c r="B64" s="223">
        <v>10415</v>
      </c>
      <c r="C64" s="231">
        <v>2151</v>
      </c>
      <c r="D64" s="231">
        <v>334</v>
      </c>
      <c r="E64" s="231">
        <v>83</v>
      </c>
      <c r="F64" s="218">
        <v>47</v>
      </c>
      <c r="G64" s="223">
        <v>1924</v>
      </c>
    </row>
    <row r="65" spans="1:7" s="233" customFormat="1" x14ac:dyDescent="0.2">
      <c r="A65" s="218" t="s">
        <v>61</v>
      </c>
      <c r="B65" s="223">
        <v>3226</v>
      </c>
      <c r="C65" s="231">
        <v>887</v>
      </c>
      <c r="D65" s="231">
        <v>93</v>
      </c>
      <c r="E65" s="231">
        <v>5</v>
      </c>
      <c r="F65" s="218">
        <v>7</v>
      </c>
      <c r="G65" s="223">
        <v>532</v>
      </c>
    </row>
    <row r="66" spans="1:7" s="233" customFormat="1" x14ac:dyDescent="0.2">
      <c r="A66" s="218" t="s">
        <v>62</v>
      </c>
      <c r="B66" s="223">
        <v>9711</v>
      </c>
      <c r="C66" s="231">
        <v>1797</v>
      </c>
      <c r="D66" s="231">
        <v>252</v>
      </c>
      <c r="E66" s="231">
        <v>120</v>
      </c>
      <c r="F66" s="218">
        <v>50</v>
      </c>
      <c r="G66" s="223">
        <v>1739</v>
      </c>
    </row>
    <row r="67" spans="1:7" s="53" customFormat="1" x14ac:dyDescent="0.2">
      <c r="A67" s="28" t="s">
        <v>63</v>
      </c>
      <c r="B67" s="223">
        <v>18570</v>
      </c>
      <c r="C67" s="231">
        <v>3102</v>
      </c>
      <c r="D67" s="231">
        <v>448</v>
      </c>
      <c r="E67" s="231">
        <v>272</v>
      </c>
      <c r="F67" s="218">
        <v>111</v>
      </c>
      <c r="G67" s="223">
        <v>3647</v>
      </c>
    </row>
    <row r="68" spans="1:7" s="53" customFormat="1" x14ac:dyDescent="0.2">
      <c r="A68" s="28" t="s">
        <v>64</v>
      </c>
      <c r="B68" s="223">
        <v>5639</v>
      </c>
      <c r="C68" s="231">
        <v>1140</v>
      </c>
      <c r="D68" s="231">
        <v>286</v>
      </c>
      <c r="E68" s="231">
        <v>39</v>
      </c>
      <c r="F68" s="218">
        <v>24</v>
      </c>
      <c r="G68" s="223">
        <v>951</v>
      </c>
    </row>
    <row r="69" spans="1:7" s="53" customFormat="1" x14ac:dyDescent="0.2">
      <c r="A69" s="28" t="s">
        <v>65</v>
      </c>
      <c r="B69" s="223">
        <v>3452</v>
      </c>
      <c r="C69" s="231">
        <v>678</v>
      </c>
      <c r="D69" s="231">
        <v>140</v>
      </c>
      <c r="E69" s="231">
        <v>21</v>
      </c>
      <c r="F69" s="218">
        <v>17</v>
      </c>
      <c r="G69" s="223">
        <v>469</v>
      </c>
    </row>
    <row r="70" spans="1:7" s="53" customFormat="1" x14ac:dyDescent="0.2">
      <c r="A70" s="28" t="s">
        <v>66</v>
      </c>
      <c r="B70" s="223">
        <v>2175</v>
      </c>
      <c r="C70" s="231">
        <v>621</v>
      </c>
      <c r="D70" s="231">
        <v>57</v>
      </c>
      <c r="E70" s="231">
        <v>26</v>
      </c>
      <c r="F70" s="218">
        <v>10</v>
      </c>
      <c r="G70" s="223">
        <v>361</v>
      </c>
    </row>
    <row r="71" spans="1:7" s="53" customFormat="1" x14ac:dyDescent="0.2">
      <c r="A71" s="28" t="s">
        <v>67</v>
      </c>
      <c r="B71" s="223">
        <v>2732</v>
      </c>
      <c r="C71" s="231">
        <v>596</v>
      </c>
      <c r="D71" s="231">
        <v>90</v>
      </c>
      <c r="E71" s="231">
        <v>24</v>
      </c>
      <c r="F71" s="218">
        <v>9</v>
      </c>
      <c r="G71" s="223">
        <v>431</v>
      </c>
    </row>
    <row r="72" spans="1:7" s="53" customFormat="1" x14ac:dyDescent="0.2">
      <c r="A72" s="42" t="s">
        <v>68</v>
      </c>
      <c r="B72" s="221">
        <v>90683</v>
      </c>
      <c r="C72" s="226">
        <v>11081</v>
      </c>
      <c r="D72" s="226">
        <v>1939</v>
      </c>
      <c r="E72" s="221">
        <v>929</v>
      </c>
      <c r="F72" s="221">
        <v>397</v>
      </c>
      <c r="G72" s="226">
        <v>20785</v>
      </c>
    </row>
    <row r="73" spans="1:7" s="53" customFormat="1" x14ac:dyDescent="0.2">
      <c r="A73" s="28" t="s">
        <v>69</v>
      </c>
      <c r="B73" s="223">
        <v>8052</v>
      </c>
      <c r="C73" s="231">
        <v>1105</v>
      </c>
      <c r="D73" s="231">
        <v>134</v>
      </c>
      <c r="E73" s="231">
        <v>80</v>
      </c>
      <c r="F73" s="218">
        <v>39</v>
      </c>
      <c r="G73" s="223">
        <v>1867</v>
      </c>
    </row>
    <row r="74" spans="1:7" s="53" customFormat="1" x14ac:dyDescent="0.2">
      <c r="A74" s="28" t="s">
        <v>70</v>
      </c>
      <c r="B74" s="223">
        <v>4519</v>
      </c>
      <c r="C74" s="231">
        <v>877</v>
      </c>
      <c r="D74" s="231">
        <v>130</v>
      </c>
      <c r="E74" s="231">
        <v>27</v>
      </c>
      <c r="F74" s="218">
        <v>22</v>
      </c>
      <c r="G74" s="223">
        <v>678</v>
      </c>
    </row>
    <row r="75" spans="1:7" s="53" customFormat="1" x14ac:dyDescent="0.2">
      <c r="A75" s="28" t="s">
        <v>71</v>
      </c>
      <c r="B75" s="223">
        <v>12612</v>
      </c>
      <c r="C75" s="231">
        <v>1147</v>
      </c>
      <c r="D75" s="231">
        <v>214</v>
      </c>
      <c r="E75" s="231">
        <v>144</v>
      </c>
      <c r="F75" s="218">
        <v>65</v>
      </c>
      <c r="G75" s="223">
        <v>3205</v>
      </c>
    </row>
    <row r="76" spans="1:7" s="53" customFormat="1" x14ac:dyDescent="0.2">
      <c r="A76" s="28" t="s">
        <v>72</v>
      </c>
      <c r="B76" s="223">
        <v>4702</v>
      </c>
      <c r="C76" s="231">
        <v>728</v>
      </c>
      <c r="D76" s="231">
        <v>80</v>
      </c>
      <c r="E76" s="231">
        <v>80</v>
      </c>
      <c r="F76" s="218">
        <v>26</v>
      </c>
      <c r="G76" s="223">
        <v>1029</v>
      </c>
    </row>
    <row r="77" spans="1:7" s="53" customFormat="1" x14ac:dyDescent="0.2">
      <c r="A77" s="28" t="s">
        <v>73</v>
      </c>
      <c r="B77" s="223">
        <v>1655</v>
      </c>
      <c r="C77" s="231">
        <v>338</v>
      </c>
      <c r="D77" s="231">
        <v>30</v>
      </c>
      <c r="E77" s="231">
        <v>12</v>
      </c>
      <c r="F77" s="218">
        <v>11</v>
      </c>
      <c r="G77" s="223">
        <v>295</v>
      </c>
    </row>
    <row r="78" spans="1:7" s="53" customFormat="1" x14ac:dyDescent="0.2">
      <c r="A78" s="28" t="s">
        <v>74</v>
      </c>
      <c r="B78" s="223">
        <v>7520</v>
      </c>
      <c r="C78" s="231">
        <v>816</v>
      </c>
      <c r="D78" s="231">
        <v>238</v>
      </c>
      <c r="E78" s="231">
        <v>53</v>
      </c>
      <c r="F78" s="218">
        <v>36</v>
      </c>
      <c r="G78" s="223">
        <v>1690</v>
      </c>
    </row>
    <row r="79" spans="1:7" s="53" customFormat="1" x14ac:dyDescent="0.2">
      <c r="A79" s="28" t="s">
        <v>75</v>
      </c>
      <c r="B79" s="223">
        <v>13864</v>
      </c>
      <c r="C79" s="231">
        <v>1476</v>
      </c>
      <c r="D79" s="231">
        <v>370</v>
      </c>
      <c r="E79" s="231">
        <v>77</v>
      </c>
      <c r="F79" s="218">
        <v>23</v>
      </c>
      <c r="G79" s="223">
        <v>3033</v>
      </c>
    </row>
    <row r="80" spans="1:7" s="53" customFormat="1" x14ac:dyDescent="0.2">
      <c r="A80" s="28" t="s">
        <v>76</v>
      </c>
      <c r="B80" s="223">
        <v>9432</v>
      </c>
      <c r="C80" s="231">
        <v>745</v>
      </c>
      <c r="D80" s="231">
        <v>210</v>
      </c>
      <c r="E80" s="231">
        <v>157</v>
      </c>
      <c r="F80" s="218">
        <v>12</v>
      </c>
      <c r="G80" s="223">
        <v>2455</v>
      </c>
    </row>
    <row r="81" spans="1:7" s="53" customFormat="1" x14ac:dyDescent="0.2">
      <c r="A81" s="28" t="s">
        <v>77</v>
      </c>
      <c r="B81" s="223">
        <v>4312</v>
      </c>
      <c r="C81" s="231">
        <v>1124</v>
      </c>
      <c r="D81" s="231">
        <v>75</v>
      </c>
      <c r="E81" s="231">
        <v>42</v>
      </c>
      <c r="F81" s="218">
        <v>26</v>
      </c>
      <c r="G81" s="223">
        <v>716</v>
      </c>
    </row>
    <row r="82" spans="1:7" s="53" customFormat="1" x14ac:dyDescent="0.2">
      <c r="A82" s="28" t="s">
        <v>78</v>
      </c>
      <c r="B82" s="223">
        <v>4811</v>
      </c>
      <c r="C82" s="231">
        <v>289</v>
      </c>
      <c r="D82" s="231">
        <v>131</v>
      </c>
      <c r="E82" s="231">
        <v>65</v>
      </c>
      <c r="F82" s="218">
        <v>28</v>
      </c>
      <c r="G82" s="223">
        <v>1449</v>
      </c>
    </row>
    <row r="83" spans="1:7" s="53" customFormat="1" x14ac:dyDescent="0.2">
      <c r="A83" s="28" t="s">
        <v>79</v>
      </c>
      <c r="B83" s="223">
        <v>2631</v>
      </c>
      <c r="C83" s="231">
        <v>419</v>
      </c>
      <c r="D83" s="231">
        <v>41</v>
      </c>
      <c r="E83" s="231">
        <v>43</v>
      </c>
      <c r="F83" s="218">
        <v>18</v>
      </c>
      <c r="G83" s="223">
        <v>518</v>
      </c>
    </row>
    <row r="84" spans="1:7" s="53" customFormat="1" x14ac:dyDescent="0.2">
      <c r="A84" s="28" t="s">
        <v>80</v>
      </c>
      <c r="B84" s="223">
        <v>4205</v>
      </c>
      <c r="C84" s="231">
        <v>741</v>
      </c>
      <c r="D84" s="231">
        <v>56</v>
      </c>
      <c r="E84" s="231">
        <v>37</v>
      </c>
      <c r="F84" s="218">
        <v>24</v>
      </c>
      <c r="G84" s="223">
        <v>880</v>
      </c>
    </row>
    <row r="85" spans="1:7" s="53" customFormat="1" x14ac:dyDescent="0.2">
      <c r="A85" s="28" t="s">
        <v>81</v>
      </c>
      <c r="B85" s="223">
        <v>12368</v>
      </c>
      <c r="C85" s="231">
        <v>1276</v>
      </c>
      <c r="D85" s="231">
        <v>230</v>
      </c>
      <c r="E85" s="231">
        <v>112</v>
      </c>
      <c r="F85" s="218">
        <v>67</v>
      </c>
      <c r="G85" s="223">
        <v>2970</v>
      </c>
    </row>
    <row r="86" spans="1:7" s="53" customFormat="1" x14ac:dyDescent="0.2">
      <c r="A86" s="42" t="s">
        <v>82</v>
      </c>
      <c r="B86" s="221">
        <v>89129</v>
      </c>
      <c r="C86" s="230">
        <v>14217</v>
      </c>
      <c r="D86" s="230">
        <v>2622</v>
      </c>
      <c r="E86" s="230">
        <v>692</v>
      </c>
      <c r="F86" s="225">
        <v>374</v>
      </c>
      <c r="G86" s="221">
        <v>18130</v>
      </c>
    </row>
    <row r="87" spans="1:7" s="53" customFormat="1" x14ac:dyDescent="0.2">
      <c r="A87" s="28" t="s">
        <v>83</v>
      </c>
      <c r="B87" s="223">
        <v>4910</v>
      </c>
      <c r="C87" s="231">
        <v>623</v>
      </c>
      <c r="D87" s="231">
        <v>64</v>
      </c>
      <c r="E87" s="231">
        <v>14</v>
      </c>
      <c r="F87" s="218">
        <v>23</v>
      </c>
      <c r="G87" s="223">
        <v>1271</v>
      </c>
    </row>
    <row r="88" spans="1:7" s="53" customFormat="1" x14ac:dyDescent="0.2">
      <c r="A88" s="28" t="s">
        <v>84</v>
      </c>
      <c r="B88" s="223">
        <v>2822</v>
      </c>
      <c r="C88" s="231">
        <v>551</v>
      </c>
      <c r="D88" s="231">
        <v>151</v>
      </c>
      <c r="E88" s="231">
        <v>21</v>
      </c>
      <c r="F88" s="218">
        <v>6</v>
      </c>
      <c r="G88" s="223">
        <v>360</v>
      </c>
    </row>
    <row r="89" spans="1:7" s="53" customFormat="1" x14ac:dyDescent="0.2">
      <c r="A89" s="28" t="s">
        <v>85</v>
      </c>
      <c r="B89" s="223">
        <v>4658</v>
      </c>
      <c r="C89" s="231">
        <v>667</v>
      </c>
      <c r="D89" s="231">
        <v>143</v>
      </c>
      <c r="E89" s="231">
        <v>17</v>
      </c>
      <c r="F89" s="218">
        <v>9</v>
      </c>
      <c r="G89" s="223">
        <v>765</v>
      </c>
    </row>
    <row r="90" spans="1:7" s="53" customFormat="1" x14ac:dyDescent="0.2">
      <c r="A90" s="28" t="s">
        <v>86</v>
      </c>
      <c r="B90" s="223">
        <v>1418</v>
      </c>
      <c r="C90" s="231">
        <v>278</v>
      </c>
      <c r="D90" s="231">
        <v>48</v>
      </c>
      <c r="E90" s="231">
        <v>13</v>
      </c>
      <c r="F90" s="218">
        <v>12</v>
      </c>
      <c r="G90" s="223">
        <v>170</v>
      </c>
    </row>
    <row r="91" spans="1:7" s="53" customFormat="1" x14ac:dyDescent="0.2">
      <c r="A91" s="28" t="s">
        <v>87</v>
      </c>
      <c r="B91" s="223">
        <v>3029</v>
      </c>
      <c r="C91" s="231">
        <v>730</v>
      </c>
      <c r="D91" s="231">
        <v>83</v>
      </c>
      <c r="E91" s="231">
        <v>21</v>
      </c>
      <c r="F91" s="218">
        <v>8</v>
      </c>
      <c r="G91" s="223">
        <v>383</v>
      </c>
    </row>
    <row r="92" spans="1:7" s="53" customFormat="1" x14ac:dyDescent="0.2">
      <c r="A92" s="28" t="s">
        <v>88</v>
      </c>
      <c r="B92" s="223">
        <v>15941</v>
      </c>
      <c r="C92" s="231">
        <v>1485</v>
      </c>
      <c r="D92" s="231">
        <v>389</v>
      </c>
      <c r="E92" s="231">
        <v>94</v>
      </c>
      <c r="F92" s="218">
        <v>68</v>
      </c>
      <c r="G92" s="223">
        <v>3823</v>
      </c>
    </row>
    <row r="93" spans="1:7" s="53" customFormat="1" ht="12" customHeight="1" x14ac:dyDescent="0.2">
      <c r="A93" s="28" t="s">
        <v>89</v>
      </c>
      <c r="B93" s="223">
        <v>12025</v>
      </c>
      <c r="C93" s="231">
        <v>2331</v>
      </c>
      <c r="D93" s="231">
        <v>395</v>
      </c>
      <c r="E93" s="231">
        <v>138</v>
      </c>
      <c r="F93" s="218">
        <v>48</v>
      </c>
      <c r="G93" s="223">
        <v>2219</v>
      </c>
    </row>
    <row r="94" spans="1:7" s="53" customFormat="1" ht="12.75" customHeight="1" x14ac:dyDescent="0.2">
      <c r="A94" s="28" t="s">
        <v>90</v>
      </c>
      <c r="B94" s="223">
        <v>12133</v>
      </c>
      <c r="C94" s="231">
        <v>2421</v>
      </c>
      <c r="D94" s="231">
        <v>271</v>
      </c>
      <c r="E94" s="231">
        <v>87</v>
      </c>
      <c r="F94" s="218">
        <v>55</v>
      </c>
      <c r="G94" s="223">
        <v>2213</v>
      </c>
    </row>
    <row r="95" spans="1:7" s="53" customFormat="1" x14ac:dyDescent="0.2">
      <c r="A95" s="28" t="s">
        <v>91</v>
      </c>
      <c r="B95" s="223">
        <v>3289</v>
      </c>
      <c r="C95" s="231">
        <v>798</v>
      </c>
      <c r="D95" s="231">
        <v>93</v>
      </c>
      <c r="E95" s="231">
        <v>43</v>
      </c>
      <c r="F95" s="218">
        <v>26</v>
      </c>
      <c r="G95" s="223">
        <v>534</v>
      </c>
    </row>
    <row r="96" spans="1:7" s="53" customFormat="1" x14ac:dyDescent="0.2">
      <c r="A96" s="28" t="s">
        <v>92</v>
      </c>
      <c r="B96" s="223">
        <v>12294</v>
      </c>
      <c r="C96" s="231">
        <v>1219</v>
      </c>
      <c r="D96" s="231">
        <v>260</v>
      </c>
      <c r="E96" s="231">
        <v>133</v>
      </c>
      <c r="F96" s="218">
        <v>77</v>
      </c>
      <c r="G96" s="223">
        <v>3155</v>
      </c>
    </row>
    <row r="97" spans="1:8" s="53" customFormat="1" x14ac:dyDescent="0.2">
      <c r="A97" s="37" t="s">
        <v>93</v>
      </c>
      <c r="B97" s="229">
        <v>16610</v>
      </c>
      <c r="C97" s="232">
        <v>3114</v>
      </c>
      <c r="D97" s="232">
        <v>725</v>
      </c>
      <c r="E97" s="232">
        <v>111</v>
      </c>
      <c r="F97" s="220">
        <v>42</v>
      </c>
      <c r="G97" s="229">
        <v>3237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124</v>
      </c>
      <c r="B99" s="53"/>
      <c r="C99" s="53"/>
      <c r="D99" s="53"/>
      <c r="E99" s="53"/>
      <c r="F99" s="53"/>
      <c r="G99" s="53"/>
    </row>
    <row r="100" spans="1:8" x14ac:dyDescent="0.2">
      <c r="A100" s="6" t="s">
        <v>360</v>
      </c>
      <c r="B100" s="53"/>
      <c r="C100" s="53"/>
      <c r="D100" s="53"/>
      <c r="E100" s="53"/>
      <c r="F100" s="53"/>
      <c r="G100" s="53"/>
    </row>
    <row r="101" spans="1:8" x14ac:dyDescent="0.2">
      <c r="A101" s="289" t="s">
        <v>225</v>
      </c>
      <c r="B101" s="290"/>
      <c r="C101" s="290"/>
      <c r="D101" s="290"/>
      <c r="E101" s="290"/>
      <c r="F101" s="290"/>
      <c r="G101" s="290"/>
    </row>
    <row r="102" spans="1:8" x14ac:dyDescent="0.2">
      <c r="A102" s="290"/>
      <c r="B102" s="290"/>
      <c r="C102" s="290"/>
      <c r="D102" s="290"/>
      <c r="E102" s="290"/>
      <c r="F102" s="290"/>
      <c r="G102" s="290"/>
    </row>
    <row r="103" spans="1:8" s="54" customFormat="1" x14ac:dyDescent="0.2">
      <c r="A103" s="289" t="s">
        <v>224</v>
      </c>
      <c r="B103" s="290"/>
      <c r="C103" s="290"/>
      <c r="D103" s="290"/>
      <c r="E103" s="290"/>
      <c r="F103" s="290"/>
      <c r="G103" s="290"/>
    </row>
    <row r="104" spans="1:8" s="54" customFormat="1" x14ac:dyDescent="0.2">
      <c r="A104" s="290"/>
      <c r="B104" s="290"/>
      <c r="C104" s="290"/>
      <c r="D104" s="290"/>
      <c r="E104" s="290"/>
      <c r="F104" s="290"/>
      <c r="G104" s="290"/>
    </row>
    <row r="105" spans="1:8" x14ac:dyDescent="0.2">
      <c r="A105" s="6" t="s">
        <v>221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222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223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39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4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2012-01-12T13:59:34Z</cp:lastPrinted>
  <dcterms:created xsi:type="dcterms:W3CDTF">2006-04-18T07:46:45Z</dcterms:created>
  <dcterms:modified xsi:type="dcterms:W3CDTF">2013-05-16T09:41:02Z</dcterms:modified>
</cp:coreProperties>
</file>