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J76" i="3" l="1"/>
  <c r="J20" i="3"/>
  <c r="J14" i="3"/>
  <c r="J4" i="3" s="1"/>
  <c r="J37" i="2"/>
  <c r="J32" i="2"/>
  <c r="I76" i="3" l="1"/>
  <c r="I20" i="3"/>
  <c r="I14" i="3"/>
  <c r="I4" i="3" s="1"/>
  <c r="I37" i="2"/>
  <c r="I32" i="2"/>
  <c r="N37" i="2" l="1"/>
  <c r="E37" i="2"/>
  <c r="F37" i="2"/>
  <c r="G37" i="2"/>
  <c r="H37" i="2"/>
  <c r="B37" i="2"/>
  <c r="C37" i="2"/>
  <c r="D37" i="2"/>
  <c r="H76" i="3" l="1"/>
  <c r="H20" i="3" l="1"/>
  <c r="H14" i="3"/>
  <c r="H4" i="3" s="1"/>
  <c r="H32" i="2"/>
  <c r="G76" i="3" l="1"/>
  <c r="G20" i="3" l="1"/>
  <c r="G14" i="3"/>
  <c r="G4" i="3" s="1"/>
  <c r="G32" i="2"/>
  <c r="F20" i="3" l="1"/>
  <c r="F14" i="3"/>
  <c r="F4" i="3" s="1"/>
  <c r="F32" i="2"/>
  <c r="F76" i="3" l="1"/>
  <c r="E20" i="3"/>
  <c r="E76" i="3" s="1"/>
  <c r="E14" i="3"/>
  <c r="E32" i="2"/>
  <c r="E4" i="3" l="1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<sst xmlns="http://schemas.openxmlformats.org/spreadsheetml/2006/main" count="947" uniqueCount="460">
  <si>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</si>
  <si>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</si>
  <si>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</si>
  <si>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</si>
  <si>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</si>
  <si>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</si>
  <si>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</si>
  <si>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</si>
  <si>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</si>
  <si>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</si>
  <si>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</si>
  <si>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</si>
  <si>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</si>
  <si>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</si>
  <si>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</si>
  <si>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</si>
  <si>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</si>
  <si>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</si>
  <si>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</si>
  <si>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</si>
  <si>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</si>
  <si>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</si>
  <si>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</si>
  <si>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</si>
  <si>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</si>
  <si>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</si>
  <si>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</si>
  <si>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</si>
  <si>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</si>
  <si>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</si>
  <si>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</si>
  <si>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</si>
  <si>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</si>
  <si>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</si>
  <si>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</si>
  <si>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</si>
  <si>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</si>
  <si>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</si>
  <si>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</si>
  <si>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</si>
  <si>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</si>
  <si>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</si>
  <si>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</si>
  <si>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</si>
  <si>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</si>
  <si>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</si>
  <si>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</si>
  <si>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</si>
  <si>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</si>
  <si>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</si>
  <si>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</si>
  <si>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</si>
  <si>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</si>
  <si>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</si>
  <si>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</si>
  <si>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</si>
  <si>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</si>
  <si>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</si>
  <si>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</si>
  <si>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</si>
  <si>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</si>
  <si>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</si>
  <si>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</si>
  <si>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</si>
  <si>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</si>
  <si>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</si>
  <si>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</si>
  <si>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</si>
  <si>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</si>
  <si>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</si>
  <si>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</si>
  <si>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</si>
  <si>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</si>
  <si>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</si>
  <si>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</si>
  <si>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</si>
  <si>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</si>
  <si>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</si>
  <si>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</si>
  <si>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</si>
  <si>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</si>
  <si>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</si>
  <si>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</si>
  <si>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</si>
  <si>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</si>
  <si>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</si>
  <si>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</si>
  <si>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</si>
  <si>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</si>
  <si>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</si>
  <si>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</si>
  <si>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</si>
  <si>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</si>
  <si>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</si>
  <si>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</si>
  <si>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</si>
  <si>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</si>
  <si>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</si>
  <si>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</si>
  <si>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</si>
  <si>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</si>
  <si>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</si>
  <si>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</si>
  <si>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</si>
  <si>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</si>
  <si>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</si>
  <si>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</si>
  <si>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</si>
  <si>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</si>
  <si>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</si>
  <si>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</si>
  <si>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</si>
  <si>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</si>
  <si>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</si>
  <si>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</si>
  <si>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</si>
  <si>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</si>
  <si>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</si>
  <si>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</si>
  <si>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</si>
  <si>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</si>
  <si>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</si>
  <si>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</si>
  <si>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</si>
  <si>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</si>
  <si>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</si>
  <si>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</si>
  <si>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</si>
  <si>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</si>
  <si>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</si>
  <si>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</si>
  <si>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</si>
  <si>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</si>
  <si>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</si>
  <si>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</si>
  <si>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</si>
  <si>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</si>
  <si>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</si>
  <si>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</si>
  <si>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</si>
  <si>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</si>
  <si>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</si>
  <si>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</si>
  <si>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</si>
  <si>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</si>
  <si>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</si>
  <si>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</si>
  <si>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</si>
  <si>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</si>
  <si>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</si>
  <si>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</si>
  <si>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</si>
  <si>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</si>
  <si>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</si>
  <si>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</si>
  <si>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</si>
  <si>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</si>
  <si>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</si>
  <si>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</si>
  <si>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</si>
  <si>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</si>
  <si>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</si>
  <si>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</si>
  <si>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</si>
  <si>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</si>
  <si>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</si>
  <si>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</si>
  <si>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</si>
  <si>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</si>
  <si>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</si>
  <si>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</si>
  <si>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</si>
  <si>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</si>
  <si>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</si>
  <si>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</si>
  <si>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</si>
  <si>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</si>
  <si>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</si>
  <si>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</si>
  <si>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</si>
  <si>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</si>
  <si>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</si>
  <si>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</si>
  <si>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</si>
  <si>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</si>
  <si>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</si>
  <si>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</si>
  <si>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</si>
  <si>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</si>
  <si>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</si>
  <si>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</si>
  <si>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</si>
  <si>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</si>
  <si>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</si>
  <si>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</si>
  <si>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</si>
  <si>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</si>
  <si>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</si>
  <si>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</si>
  <si>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</si>
  <si>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</si>
  <si>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</si>
  <si>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</si>
  <si>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</si>
  <si>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</si>
  <si>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</si>
  <si>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</si>
  <si>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</si>
  <si>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</si>
  <si>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</si>
  <si>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</si>
  <si>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</si>
  <si>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</si>
  <si>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</si>
  <si>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</si>
  <si>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</si>
  <si>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</si>
  <si>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</si>
  <si>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</si>
  <si>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</si>
  <si>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</si>
  <si>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</si>
  <si>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</si>
  <si>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</si>
  <si>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</si>
  <si>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</si>
  <si>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</si>
  <si>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</si>
  <si>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</si>
  <si>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</si>
  <si>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</si>
  <si>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</si>
  <si>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</si>
  <si>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</si>
  <si>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</si>
  <si>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</si>
  <si>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</si>
  <si>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</si>
  <si>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</si>
  <si>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</si>
  <si>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</si>
  <si>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</si>
  <si>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</si>
  <si>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</si>
  <si>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</si>
  <si>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</si>
  <si>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</si>
  <si>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</si>
  <si>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</si>
  <si>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</si>
  <si>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</si>
  <si>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</si>
  <si>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</si>
  <si>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</si>
  <si>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</si>
  <si>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</si>
  <si>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</si>
  <si>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</si>
  <si>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</si>
  <si>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</si>
  <si>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</si>
  <si>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</si>
  <si>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</si>
  <si>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</si>
  <si>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</si>
  <si>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</si>
  <si>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</si>
  <si>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</si>
  <si>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</si>
  <si>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</si>
  <si>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</si>
  <si>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</si>
  <si>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</si>
  <si>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</si>
  <si>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</si>
  <si>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</si>
  <si>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</si>
  <si>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</si>
  <si>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</si>
  <si>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</si>
  <si>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</si>
  <si>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</si>
  <si>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</si>
  <si>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</si>
  <si>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</si>
  <si>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</si>
  <si>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</si>
  <si>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</si>
  <si>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</si>
  <si>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</si>
  <si>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</si>
  <si>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</si>
  <si>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</si>
  <si>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</si>
  <si>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</si>
  <si>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</si>
  <si>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</si>
  <si>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</si>
  <si>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</si>
  <si>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</si>
  <si>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</si>
  <si>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</si>
  <si>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</si>
  <si>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</si>
  <si>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</si>
  <si>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</si>
  <si>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</si>
  <si>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</si>
  <si>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</si>
  <si>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</si>
  <si>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</si>
  <si>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</si>
  <si>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</si>
  <si>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</si>
  <si>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</si>
  <si>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</si>
  <si>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</si>
  <si>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</si>
  <si>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</si>
  <si>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</si>
  <si>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</si>
  <si>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</si>
  <si>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</si>
  <si>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</si>
  <si>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</si>
  <si>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</si>
  <si>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</si>
  <si>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</si>
  <si>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</si>
  <si>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</si>
  <si>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</si>
  <si>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</si>
  <si>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</si>
  <si>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</si>
  <si>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</si>
  <si>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</si>
  <si>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</si>
  <si>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</si>
  <si>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</si>
  <si>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</si>
  <si>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</si>
  <si>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</si>
  <si>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</si>
  <si>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PnD - prídavok na dieťa</t>
  </si>
  <si>
    <t>RP - rodičovský príspevok</t>
  </si>
  <si>
    <t>II.13</t>
  </si>
  <si>
    <t>III.13</t>
  </si>
  <si>
    <t>5. PP na opatrovanie</t>
  </si>
  <si>
    <t>IV.13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</si>
  <si>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</si>
  <si>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</si>
  <si>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</si>
  <si>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>V.13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</si>
  <si>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</si>
  <si>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</si>
  <si>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</si>
  <si>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</si>
  <si>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</si>
  <si>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</si>
  <si>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</si>
  <si>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</si>
  <si>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</si>
  <si>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</si>
  <si>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</si>
  <si>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</si>
  <si>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</si>
  <si>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</si>
  <si>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</si>
  <si>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</si>
  <si>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</si>
  <si>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</si>
  <si>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</si>
  <si>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</si>
  <si>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</si>
  <si>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</si>
  <si>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</si>
  <si>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</si>
  <si>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</si>
  <si>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</si>
  <si>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</si>
  <si>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</si>
  <si>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</si>
  <si>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</si>
  <si>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</si>
  <si>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</si>
  <si>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</si>
  <si>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</si>
  <si>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</si>
  <si>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</si>
  <si>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</si>
  <si>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</si>
  <si>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</si>
  <si>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</si>
  <si>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</si>
  <si>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</si>
  <si>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</si>
  <si>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</si>
  <si>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</si>
  <si>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</si>
  <si>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</si>
  <si>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</si>
  <si>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</si>
  <si>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</si>
  <si>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</si>
  <si>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</si>
  <si>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</si>
  <si>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</si>
  <si>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</si>
  <si>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</si>
  <si>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</si>
  <si>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</si>
  <si>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</si>
  <si>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</si>
  <si>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</si>
  <si>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</si>
  <si>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</si>
  <si>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</si>
  <si>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</si>
  <si>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</si>
  <si>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</si>
  <si>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</si>
  <si>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</si>
  <si>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</si>
  <si>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</si>
  <si>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</si>
  <si>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</si>
  <si>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</si>
  <si>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</si>
  <si>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</si>
  <si>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</si>
  <si>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</si>
  <si>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</si>
  <si>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VI.13</t>
  </si>
  <si>
    <t>O6a</t>
  </si>
  <si>
    <t>O6b</t>
  </si>
  <si>
    <t>O6c</t>
  </si>
  <si>
    <r>
      <t>O6,O6a,O6b,O6c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</si>
  <si>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t> - príspevok na bývanie § 13</t>
  </si>
  <si>
    <t>VII.13</t>
  </si>
  <si>
    <t xml:space="preserve"> Dávka rodičom dieťaťa do 1 roku (s DHN)</t>
  </si>
  <si>
    <t xml:space="preserve"> Dávka rodičom dieťaťa do 1 roku (bez DHN)</t>
  </si>
  <si>
    <t>PP na kompenzáciu ZV</t>
  </si>
  <si>
    <t>VIII.13</t>
  </si>
  <si>
    <t>Ba1,Bb</t>
  </si>
  <si>
    <t>Ba2,Bb</t>
  </si>
  <si>
    <t>Ba3,Bb</t>
  </si>
  <si>
    <r>
      <t xml:space="preserve">Ba1,Bb - </t>
    </r>
    <r>
      <rPr>
        <sz val="10"/>
        <rFont val="Times New Roman"/>
        <family val="1"/>
        <charset val="238"/>
      </rPr>
      <t>Občan v hmotnej núdzi je vlastníkom bytu, alebo vlastníkom rodinného domu.</t>
    </r>
  </si>
  <si>
    <r>
      <t xml:space="preserve">Ba2,Bb - </t>
    </r>
    <r>
      <rPr>
        <sz val="10"/>
        <rFont val="Times New Roman"/>
        <family val="1"/>
        <charset val="238"/>
      </rPr>
      <t xml:space="preserve">Občan v hmotnej núdzi je nájomcom bytu, alebo nájomcom rodinného domu, alebo nájomcom obytnej miestnosti v zariadení           určenom na trvalé bývanie. </t>
    </r>
  </si>
  <si>
    <r>
      <t xml:space="preserve">Ba3,Bb - </t>
    </r>
    <r>
      <rPr>
        <sz val="10"/>
        <rFont val="Times New Roman"/>
        <family val="1"/>
        <charset val="238"/>
      </rPr>
      <t>Občan v hmotnej núdzi má doživotné právo užívania.</t>
    </r>
  </si>
  <si>
    <t>IX.13</t>
  </si>
  <si>
    <t>I-IX.2013</t>
  </si>
  <si>
    <t>September 2013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</si>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</sst>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65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3" borderId="0" applyNumberFormat="0" applyBorder="0" applyAlignment="0" applyProtection="0"/>
    <xf numFmtId="0" fontId="33" fillId="20" borderId="1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8" fillId="0" borderId="4" applyNumberFormat="0" applyFill="0" applyAlignment="0" applyProtection="0"/>
    <xf numFmtId="0" fontId="38" fillId="0" borderId="0" applyNumberFormat="0" applyFill="0" applyBorder="0" applyAlignment="0" applyProtection="0"/>
    <xf numFmtId="0" fontId="39" fillId="21" borderId="5" applyNumberFormat="0" applyAlignment="0" applyProtection="0"/>
    <xf numFmtId="0" fontId="40" fillId="7" borderId="1" applyNumberFormat="0" applyAlignment="0" applyProtection="0"/>
    <xf numFmtId="0" fontId="41" fillId="0" borderId="6" applyNumberFormat="0" applyFill="0" applyAlignment="0" applyProtection="0"/>
    <xf numFmtId="0" fontId="42" fillId="22" borderId="0" applyNumberFormat="0" applyBorder="0" applyAlignment="0" applyProtection="0"/>
    <xf numFmtId="0" fontId="43" fillId="23" borderId="7" applyNumberFormat="0" applyFont="0" applyAlignment="0" applyProtection="0"/>
    <xf numFmtId="0" fontId="44" fillId="20" borderId="8" applyNumberForma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9" fillId="0" borderId="0"/>
    <xf numFmtId="0" fontId="50" fillId="0" borderId="0" applyNumberFormat="0" applyFill="0" applyBorder="0" applyAlignment="0" applyProtection="0"/>
    <xf numFmtId="0" fontId="51" fillId="0" borderId="35" applyNumberFormat="0" applyFill="0" applyAlignment="0" applyProtection="0"/>
    <xf numFmtId="0" fontId="52" fillId="0" borderId="36" applyNumberFormat="0" applyFill="0" applyAlignment="0" applyProtection="0"/>
    <xf numFmtId="0" fontId="53" fillId="0" borderId="37" applyNumberFormat="0" applyFill="0" applyAlignment="0" applyProtection="0"/>
    <xf numFmtId="0" fontId="53" fillId="0" borderId="0" applyNumberFormat="0" applyFill="0" applyBorder="0" applyAlignment="0" applyProtection="0"/>
    <xf numFmtId="0" fontId="54" fillId="25" borderId="0" applyNumberFormat="0" applyBorder="0" applyAlignment="0" applyProtection="0"/>
    <xf numFmtId="0" fontId="55" fillId="26" borderId="0" applyNumberFormat="0" applyBorder="0" applyAlignment="0" applyProtection="0"/>
    <xf numFmtId="0" fontId="56" fillId="27" borderId="0" applyNumberFormat="0" applyBorder="0" applyAlignment="0" applyProtection="0"/>
    <xf numFmtId="0" fontId="57" fillId="28" borderId="38" applyNumberFormat="0" applyAlignment="0" applyProtection="0"/>
    <xf numFmtId="0" fontId="58" fillId="29" borderId="39" applyNumberFormat="0" applyAlignment="0" applyProtection="0"/>
    <xf numFmtId="0" fontId="59" fillId="29" borderId="38" applyNumberFormat="0" applyAlignment="0" applyProtection="0"/>
    <xf numFmtId="0" fontId="60" fillId="0" borderId="40" applyNumberFormat="0" applyFill="0" applyAlignment="0" applyProtection="0"/>
    <xf numFmtId="0" fontId="61" fillId="30" borderId="41" applyNumberFormat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65" fillId="35" borderId="0" applyNumberFormat="0" applyBorder="0" applyAlignment="0" applyProtection="0"/>
    <xf numFmtId="0" fontId="65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65" fillId="39" borderId="0" applyNumberFormat="0" applyBorder="0" applyAlignment="0" applyProtection="0"/>
    <xf numFmtId="0" fontId="65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65" fillId="43" borderId="0" applyNumberFormat="0" applyBorder="0" applyAlignment="0" applyProtection="0"/>
    <xf numFmtId="0" fontId="65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65" fillId="47" borderId="0" applyNumberFormat="0" applyBorder="0" applyAlignment="0" applyProtection="0"/>
    <xf numFmtId="0" fontId="65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65" fillId="51" borderId="0" applyNumberFormat="0" applyBorder="0" applyAlignment="0" applyProtection="0"/>
    <xf numFmtId="0" fontId="65" fillId="52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65" fillId="55" borderId="0" applyNumberFormat="0" applyBorder="0" applyAlignment="0" applyProtection="0"/>
    <xf numFmtId="0" fontId="9" fillId="23" borderId="7" applyNumberFormat="0" applyFont="0" applyAlignment="0" applyProtection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23" borderId="7" applyNumberFormat="0" applyFont="0" applyAlignment="0" applyProtection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4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31" borderId="42" applyNumberFormat="0" applyFont="0" applyAlignment="0" applyProtection="0"/>
    <xf numFmtId="0" fontId="8" fillId="0" borderId="0"/>
    <xf numFmtId="0" fontId="30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67" fillId="0" borderId="0"/>
    <xf numFmtId="0" fontId="67" fillId="0" borderId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87">
    <xf numFmtId="0" fontId="0" fillId="0" borderId="0" xfId="0"/>
    <xf numFmtId="164" fontId="11" fillId="0" borderId="0" xfId="0" applyNumberFormat="1" applyFont="1" applyAlignment="1"/>
    <xf numFmtId="164" fontId="12" fillId="0" borderId="0" xfId="0" applyNumberFormat="1" applyFont="1" applyAlignment="1"/>
    <xf numFmtId="0" fontId="11" fillId="0" borderId="0" xfId="0" applyFont="1"/>
    <xf numFmtId="49" fontId="13" fillId="24" borderId="10" xfId="0" applyNumberFormat="1" applyFont="1" applyFill="1" applyBorder="1" applyAlignment="1">
      <alignment horizontal="right" wrapText="1"/>
    </xf>
    <xf numFmtId="49" fontId="13" fillId="24" borderId="10" xfId="0" applyNumberFormat="1" applyFont="1" applyFill="1" applyBorder="1" applyAlignment="1">
      <alignment horizontal="center"/>
    </xf>
    <xf numFmtId="0" fontId="13" fillId="0" borderId="0" xfId="0" applyFont="1"/>
    <xf numFmtId="49" fontId="13" fillId="24" borderId="11" xfId="0" applyNumberFormat="1" applyFont="1" applyFill="1" applyBorder="1" applyAlignment="1">
      <alignment horizontal="left"/>
    </xf>
    <xf numFmtId="3" fontId="14" fillId="0" borderId="10" xfId="0" applyNumberFormat="1" applyFont="1" applyBorder="1" applyAlignment="1"/>
    <xf numFmtId="0" fontId="15" fillId="0" borderId="0" xfId="0" applyFont="1"/>
    <xf numFmtId="0" fontId="15" fillId="0" borderId="12" xfId="0" applyFont="1" applyBorder="1"/>
    <xf numFmtId="0" fontId="15" fillId="0" borderId="0" xfId="0" applyFont="1" applyBorder="1"/>
    <xf numFmtId="0" fontId="17" fillId="0" borderId="0" xfId="0" applyFont="1"/>
    <xf numFmtId="3" fontId="15" fillId="0" borderId="12" xfId="0" applyNumberFormat="1" applyFont="1" applyBorder="1" applyAlignment="1"/>
    <xf numFmtId="0" fontId="16" fillId="0" borderId="0" xfId="0" applyFont="1"/>
    <xf numFmtId="3" fontId="17" fillId="0" borderId="13" xfId="0" applyNumberFormat="1" applyFont="1" applyBorder="1"/>
    <xf numFmtId="0" fontId="21" fillId="0" borderId="0" xfId="0" applyFont="1"/>
    <xf numFmtId="3" fontId="17" fillId="0" borderId="12" xfId="0" applyNumberFormat="1" applyFont="1" applyBorder="1"/>
    <xf numFmtId="3" fontId="17" fillId="0" borderId="11" xfId="0" applyNumberFormat="1" applyFont="1" applyBorder="1"/>
    <xf numFmtId="164" fontId="13" fillId="0" borderId="0" xfId="0" applyNumberFormat="1" applyFont="1" applyAlignment="1"/>
    <xf numFmtId="0" fontId="21" fillId="0" borderId="0" xfId="0" applyFont="1" applyBorder="1"/>
    <xf numFmtId="0" fontId="19" fillId="0" borderId="0" xfId="0" applyFont="1"/>
    <xf numFmtId="0" fontId="18" fillId="0" borderId="0" xfId="0" applyFont="1"/>
    <xf numFmtId="49" fontId="13" fillId="24" borderId="14" xfId="0" applyNumberFormat="1" applyFont="1" applyFill="1" applyBorder="1" applyAlignment="1">
      <alignment horizontal="center"/>
    </xf>
    <xf numFmtId="3" fontId="16" fillId="0" borderId="13" xfId="0" applyNumberFormat="1" applyFont="1" applyBorder="1" applyAlignment="1"/>
    <xf numFmtId="3" fontId="18" fillId="0" borderId="13" xfId="0" applyNumberFormat="1" applyFont="1" applyBorder="1"/>
    <xf numFmtId="3" fontId="16" fillId="0" borderId="12" xfId="0" applyNumberFormat="1" applyFont="1" applyBorder="1" applyAlignment="1"/>
    <xf numFmtId="0" fontId="22" fillId="0" borderId="0" xfId="0" applyFont="1"/>
    <xf numFmtId="3" fontId="18" fillId="0" borderId="12" xfId="0" applyNumberFormat="1" applyFont="1" applyBorder="1"/>
    <xf numFmtId="3" fontId="12" fillId="0" borderId="10" xfId="0" applyNumberFormat="1" applyFont="1" applyBorder="1"/>
    <xf numFmtId="0" fontId="15" fillId="0" borderId="0" xfId="0" applyFont="1" applyProtection="1">
      <protection locked="0"/>
    </xf>
    <xf numFmtId="0" fontId="24" fillId="0" borderId="0" xfId="0" applyFont="1" applyProtection="1">
      <protection locked="0"/>
    </xf>
    <xf numFmtId="49" fontId="11" fillId="0" borderId="0" xfId="0" applyNumberFormat="1" applyFont="1" applyAlignment="1"/>
    <xf numFmtId="3" fontId="12" fillId="0" borderId="11" xfId="0" applyNumberFormat="1" applyFont="1" applyBorder="1"/>
    <xf numFmtId="3" fontId="13" fillId="0" borderId="11" xfId="0" applyNumberFormat="1" applyFont="1" applyFill="1" applyBorder="1"/>
    <xf numFmtId="3" fontId="25" fillId="0" borderId="11" xfId="0" applyNumberFormat="1" applyFont="1" applyBorder="1"/>
    <xf numFmtId="3" fontId="25" fillId="0" borderId="10" xfId="0" applyNumberFormat="1" applyFont="1" applyBorder="1"/>
    <xf numFmtId="3" fontId="18" fillId="0" borderId="11" xfId="0" applyNumberFormat="1" applyFont="1" applyBorder="1"/>
    <xf numFmtId="3" fontId="15" fillId="0" borderId="10" xfId="0" applyNumberFormat="1" applyFont="1" applyFill="1" applyBorder="1"/>
    <xf numFmtId="3" fontId="26" fillId="0" borderId="11" xfId="0" applyNumberFormat="1" applyFont="1" applyBorder="1"/>
    <xf numFmtId="3" fontId="15" fillId="0" borderId="12" xfId="0" applyNumberFormat="1" applyFont="1" applyFill="1" applyBorder="1"/>
    <xf numFmtId="3" fontId="26" fillId="0" borderId="12" xfId="0" applyNumberFormat="1" applyFont="1" applyBorder="1"/>
    <xf numFmtId="3" fontId="18" fillId="0" borderId="10" xfId="0" applyNumberFormat="1" applyFont="1" applyBorder="1"/>
    <xf numFmtId="3" fontId="26" fillId="0" borderId="10" xfId="0" applyNumberFormat="1" applyFont="1" applyBorder="1"/>
    <xf numFmtId="3" fontId="15" fillId="0" borderId="13" xfId="0" applyNumberFormat="1" applyFont="1" applyFill="1" applyBorder="1"/>
    <xf numFmtId="3" fontId="26" fillId="0" borderId="13" xfId="0" applyNumberFormat="1" applyFont="1" applyBorder="1"/>
    <xf numFmtId="3" fontId="15" fillId="0" borderId="11" xfId="0" applyNumberFormat="1" applyFont="1" applyFill="1" applyBorder="1"/>
    <xf numFmtId="3" fontId="15" fillId="0" borderId="0" xfId="0" applyNumberFormat="1" applyFont="1" applyFill="1" applyBorder="1"/>
    <xf numFmtId="3" fontId="23" fillId="0" borderId="10" xfId="0" applyNumberFormat="1" applyFont="1" applyBorder="1"/>
    <xf numFmtId="3" fontId="23" fillId="0" borderId="12" xfId="0" applyNumberFormat="1" applyFont="1" applyBorder="1"/>
    <xf numFmtId="3" fontId="23" fillId="0" borderId="13" xfId="0" applyNumberFormat="1" applyFont="1" applyBorder="1"/>
    <xf numFmtId="3" fontId="23" fillId="0" borderId="11" xfId="0" applyNumberFormat="1" applyFont="1" applyBorder="1"/>
    <xf numFmtId="3" fontId="15" fillId="0" borderId="0" xfId="0" applyNumberFormat="1" applyFont="1" applyFill="1"/>
    <xf numFmtId="0" fontId="15" fillId="0" borderId="0" xfId="0" applyFont="1" applyFill="1"/>
    <xf numFmtId="0" fontId="9" fillId="0" borderId="0" xfId="0" applyFont="1"/>
    <xf numFmtId="0" fontId="11" fillId="0" borderId="0" xfId="0" applyFont="1" applyFill="1"/>
    <xf numFmtId="0" fontId="13" fillId="0" borderId="0" xfId="0" applyFont="1" applyFill="1"/>
    <xf numFmtId="3" fontId="13" fillId="0" borderId="10" xfId="0" applyNumberFormat="1" applyFont="1" applyFill="1" applyBorder="1"/>
    <xf numFmtId="4" fontId="12" fillId="0" borderId="10" xfId="0" applyNumberFormat="1" applyFont="1" applyBorder="1"/>
    <xf numFmtId="0" fontId="15" fillId="0" borderId="12" xfId="0" applyFont="1" applyFill="1" applyBorder="1"/>
    <xf numFmtId="0" fontId="15" fillId="0" borderId="13" xfId="0" applyFont="1" applyFill="1" applyBorder="1"/>
    <xf numFmtId="4" fontId="15" fillId="0" borderId="12" xfId="0" applyNumberFormat="1" applyFont="1" applyFill="1" applyBorder="1"/>
    <xf numFmtId="0" fontId="15" fillId="0" borderId="11" xfId="0" applyFont="1" applyFill="1" applyBorder="1"/>
    <xf numFmtId="4" fontId="15" fillId="0" borderId="11" xfId="0" applyNumberFormat="1" applyFont="1" applyFill="1" applyBorder="1"/>
    <xf numFmtId="4" fontId="15" fillId="0" borderId="0" xfId="0" applyNumberFormat="1" applyFont="1" applyFill="1"/>
    <xf numFmtId="4" fontId="15" fillId="0" borderId="0" xfId="0" applyNumberFormat="1" applyFont="1" applyProtection="1">
      <protection locked="0"/>
    </xf>
    <xf numFmtId="0" fontId="12" fillId="0" borderId="0" xfId="0" applyFont="1" applyFill="1"/>
    <xf numFmtId="0" fontId="18" fillId="0" borderId="0" xfId="0" applyFont="1" applyFill="1"/>
    <xf numFmtId="0" fontId="13" fillId="0" borderId="10" xfId="0" applyFont="1" applyFill="1" applyBorder="1"/>
    <xf numFmtId="0" fontId="15" fillId="0" borderId="0" xfId="0" applyFont="1" applyFill="1" applyBorder="1"/>
    <xf numFmtId="3" fontId="15" fillId="0" borderId="15" xfId="0" applyNumberFormat="1" applyFont="1" applyBorder="1" applyAlignment="1"/>
    <xf numFmtId="0" fontId="13" fillId="0" borderId="10" xfId="0" applyFont="1" applyBorder="1"/>
    <xf numFmtId="0" fontId="12" fillId="0" borderId="13" xfId="0" applyFont="1" applyBorder="1" applyProtection="1">
      <protection locked="0"/>
    </xf>
    <xf numFmtId="0" fontId="12" fillId="0" borderId="11" xfId="0" applyFont="1" applyBorder="1"/>
    <xf numFmtId="3" fontId="18" fillId="0" borderId="0" xfId="0" applyNumberFormat="1" applyFont="1" applyBorder="1"/>
    <xf numFmtId="3" fontId="26" fillId="0" borderId="0" xfId="0" applyNumberFormat="1" applyFont="1" applyBorder="1"/>
    <xf numFmtId="0" fontId="15" fillId="0" borderId="11" xfId="0" applyFont="1" applyBorder="1"/>
    <xf numFmtId="4" fontId="15" fillId="0" borderId="0" xfId="0" applyNumberFormat="1" applyFont="1" applyFill="1" applyBorder="1"/>
    <xf numFmtId="0" fontId="15" fillId="0" borderId="13" xfId="0" applyFont="1" applyBorder="1"/>
    <xf numFmtId="4" fontId="15" fillId="0" borderId="13" xfId="0" applyNumberFormat="1" applyFont="1" applyFill="1" applyBorder="1"/>
    <xf numFmtId="3" fontId="18" fillId="0" borderId="0" xfId="0" applyNumberFormat="1" applyFont="1" applyFill="1"/>
    <xf numFmtId="3" fontId="15" fillId="0" borderId="16" xfId="0" applyNumberFormat="1" applyFont="1" applyBorder="1" applyAlignment="1"/>
    <xf numFmtId="49" fontId="13" fillId="24" borderId="10" xfId="0" applyNumberFormat="1" applyFont="1" applyFill="1" applyBorder="1" applyAlignment="1">
      <alignment horizontal="left"/>
    </xf>
    <xf numFmtId="3" fontId="18" fillId="0" borderId="0" xfId="0" applyNumberFormat="1" applyFont="1"/>
    <xf numFmtId="49" fontId="15" fillId="0" borderId="12" xfId="0" applyNumberFormat="1" applyFont="1" applyBorder="1"/>
    <xf numFmtId="49" fontId="16" fillId="0" borderId="12" xfId="0" applyNumberFormat="1" applyFont="1" applyBorder="1" applyAlignment="1">
      <alignment horizontal="left"/>
    </xf>
    <xf numFmtId="49" fontId="15" fillId="0" borderId="15" xfId="0" applyNumberFormat="1" applyFont="1" applyBorder="1"/>
    <xf numFmtId="49" fontId="15" fillId="0" borderId="12" xfId="0" applyNumberFormat="1" applyFont="1" applyBorder="1" applyAlignment="1">
      <alignment horizontal="left"/>
    </xf>
    <xf numFmtId="49" fontId="13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18" fillId="0" borderId="12" xfId="0" applyNumberFormat="1" applyFont="1" applyBorder="1" applyAlignment="1">
      <alignment horizontal="left"/>
    </xf>
    <xf numFmtId="49" fontId="17" fillId="0" borderId="12" xfId="0" applyNumberFormat="1" applyFont="1" applyBorder="1" applyAlignment="1">
      <alignment horizontal="left"/>
    </xf>
    <xf numFmtId="49" fontId="23" fillId="0" borderId="12" xfId="0" applyNumberFormat="1" applyFont="1" applyBorder="1" applyAlignment="1">
      <alignment horizontal="left"/>
    </xf>
    <xf numFmtId="49" fontId="18" fillId="0" borderId="12" xfId="0" applyNumberFormat="1" applyFont="1" applyBorder="1"/>
    <xf numFmtId="49" fontId="15" fillId="0" borderId="0" xfId="0" applyNumberFormat="1" applyFont="1"/>
    <xf numFmtId="49" fontId="20" fillId="0" borderId="12" xfId="0" applyNumberFormat="1" applyFont="1" applyBorder="1" applyAlignment="1">
      <alignment vertical="center"/>
    </xf>
    <xf numFmtId="49" fontId="20" fillId="0" borderId="11" xfId="0" applyNumberFormat="1" applyFont="1" applyBorder="1" applyAlignment="1">
      <alignment vertical="center"/>
    </xf>
    <xf numFmtId="49" fontId="20" fillId="0" borderId="12" xfId="0" applyNumberFormat="1" applyFont="1" applyBorder="1" applyAlignment="1">
      <alignment vertical="top" wrapText="1"/>
    </xf>
    <xf numFmtId="49" fontId="20" fillId="0" borderId="0" xfId="0" applyNumberFormat="1" applyFont="1" applyBorder="1" applyAlignment="1">
      <alignment vertical="center"/>
    </xf>
    <xf numFmtId="49" fontId="21" fillId="0" borderId="13" xfId="0" applyNumberFormat="1" applyFont="1" applyBorder="1" applyAlignment="1">
      <alignment horizontal="justify" vertical="top" wrapText="1"/>
    </xf>
    <xf numFmtId="49" fontId="21" fillId="0" borderId="12" xfId="0" applyNumberFormat="1" applyFont="1" applyBorder="1" applyAlignment="1">
      <alignment horizontal="justify" vertical="top" wrapText="1"/>
    </xf>
    <xf numFmtId="49" fontId="21" fillId="0" borderId="11" xfId="0" applyNumberFormat="1" applyFont="1" applyBorder="1" applyAlignment="1">
      <alignment horizontal="justify" vertical="top" wrapText="1"/>
    </xf>
    <xf numFmtId="3" fontId="23" fillId="0" borderId="0" xfId="0" applyNumberFormat="1" applyFont="1" applyBorder="1"/>
    <xf numFmtId="3" fontId="27" fillId="0" borderId="10" xfId="0" applyNumberFormat="1" applyFont="1" applyFill="1" applyBorder="1" applyAlignment="1">
      <alignment horizontal="center"/>
    </xf>
    <xf numFmtId="3" fontId="27" fillId="0" borderId="14" xfId="0" applyNumberFormat="1" applyFont="1" applyFill="1" applyBorder="1" applyAlignment="1">
      <alignment horizontal="center"/>
    </xf>
    <xf numFmtId="49" fontId="17" fillId="0" borderId="13" xfId="0" applyNumberFormat="1" applyFont="1" applyBorder="1" applyAlignment="1">
      <alignment horizontal="left"/>
    </xf>
    <xf numFmtId="49" fontId="18" fillId="0" borderId="11" xfId="0" applyNumberFormat="1" applyFont="1" applyBorder="1"/>
    <xf numFmtId="0" fontId="19" fillId="0" borderId="0" xfId="0" applyFont="1" applyBorder="1"/>
    <xf numFmtId="3" fontId="12" fillId="24" borderId="10" xfId="0" applyNumberFormat="1" applyFont="1" applyFill="1" applyBorder="1" applyAlignment="1">
      <alignment horizontal="right"/>
    </xf>
    <xf numFmtId="3" fontId="17" fillId="0" borderId="17" xfId="0" applyNumberFormat="1" applyFont="1" applyBorder="1"/>
    <xf numFmtId="3" fontId="15" fillId="0" borderId="12" xfId="0" applyNumberFormat="1" applyFont="1" applyBorder="1"/>
    <xf numFmtId="3" fontId="15" fillId="0" borderId="11" xfId="0" applyNumberFormat="1" applyFont="1" applyBorder="1"/>
    <xf numFmtId="49" fontId="28" fillId="0" borderId="12" xfId="0" applyNumberFormat="1" applyFont="1" applyBorder="1" applyAlignment="1">
      <alignment vertical="center"/>
    </xf>
    <xf numFmtId="3" fontId="29" fillId="0" borderId="12" xfId="0" applyNumberFormat="1" applyFont="1" applyBorder="1"/>
    <xf numFmtId="49" fontId="28" fillId="0" borderId="18" xfId="0" applyNumberFormat="1" applyFont="1" applyBorder="1" applyAlignment="1">
      <alignment vertical="center"/>
    </xf>
    <xf numFmtId="3" fontId="29" fillId="0" borderId="19" xfId="0" applyNumberFormat="1" applyFont="1" applyBorder="1"/>
    <xf numFmtId="49" fontId="28" fillId="0" borderId="0" xfId="0" applyNumberFormat="1" applyFont="1" applyBorder="1" applyAlignment="1">
      <alignment vertical="center"/>
    </xf>
    <xf numFmtId="3" fontId="28" fillId="0" borderId="0" xfId="0" applyNumberFormat="1" applyFont="1" applyBorder="1"/>
    <xf numFmtId="49" fontId="20" fillId="0" borderId="20" xfId="0" applyNumberFormat="1" applyFont="1" applyBorder="1" applyAlignment="1">
      <alignment vertical="center"/>
    </xf>
    <xf numFmtId="3" fontId="17" fillId="0" borderId="20" xfId="0" applyNumberFormat="1" applyFont="1" applyBorder="1"/>
    <xf numFmtId="49" fontId="19" fillId="0" borderId="10" xfId="0" applyNumberFormat="1" applyFont="1" applyBorder="1" applyAlignment="1">
      <alignment horizontal="left"/>
    </xf>
    <xf numFmtId="49" fontId="28" fillId="0" borderId="10" xfId="0" applyNumberFormat="1" applyFont="1" applyBorder="1" applyAlignment="1">
      <alignment vertical="center"/>
    </xf>
    <xf numFmtId="0" fontId="13" fillId="0" borderId="10" xfId="0" applyFont="1" applyBorder="1" applyAlignment="1">
      <alignment horizontal="center"/>
    </xf>
    <xf numFmtId="3" fontId="16" fillId="0" borderId="16" xfId="0" applyNumberFormat="1" applyFont="1" applyBorder="1"/>
    <xf numFmtId="3" fontId="13" fillId="0" borderId="10" xfId="0" applyNumberFormat="1" applyFont="1" applyBorder="1"/>
    <xf numFmtId="3" fontId="15" fillId="0" borderId="16" xfId="0" applyNumberFormat="1" applyFont="1" applyBorder="1"/>
    <xf numFmtId="3" fontId="17" fillId="0" borderId="16" xfId="0" applyNumberFormat="1" applyFont="1" applyBorder="1"/>
    <xf numFmtId="3" fontId="20" fillId="0" borderId="16" xfId="0" applyNumberFormat="1" applyFont="1" applyBorder="1"/>
    <xf numFmtId="3" fontId="12" fillId="0" borderId="16" xfId="0" applyNumberFormat="1" applyFont="1" applyBorder="1"/>
    <xf numFmtId="3" fontId="15" fillId="0" borderId="10" xfId="0" applyNumberFormat="1" applyFont="1" applyBorder="1"/>
    <xf numFmtId="3" fontId="16" fillId="0" borderId="12" xfId="0" applyNumberFormat="1" applyFont="1" applyBorder="1"/>
    <xf numFmtId="3" fontId="19" fillId="0" borderId="0" xfId="0" applyNumberFormat="1" applyFont="1"/>
    <xf numFmtId="3" fontId="20" fillId="0" borderId="12" xfId="0" applyNumberFormat="1" applyFont="1" applyBorder="1"/>
    <xf numFmtId="3" fontId="20" fillId="0" borderId="11" xfId="0" applyNumberFormat="1" applyFont="1" applyBorder="1"/>
    <xf numFmtId="3" fontId="19" fillId="0" borderId="10" xfId="0" applyNumberFormat="1" applyFont="1" applyBorder="1"/>
    <xf numFmtId="3" fontId="15" fillId="0" borderId="21" xfId="0" applyNumberFormat="1" applyFont="1" applyBorder="1"/>
    <xf numFmtId="3" fontId="29" fillId="0" borderId="0" xfId="0" applyNumberFormat="1" applyFont="1" applyBorder="1"/>
    <xf numFmtId="3" fontId="12" fillId="0" borderId="0" xfId="0" applyNumberFormat="1" applyFont="1" applyBorder="1"/>
    <xf numFmtId="3" fontId="13" fillId="0" borderId="0" xfId="0" applyNumberFormat="1" applyFont="1" applyFill="1" applyBorder="1"/>
    <xf numFmtId="0" fontId="27" fillId="0" borderId="0" xfId="0" applyFont="1"/>
    <xf numFmtId="3" fontId="15" fillId="0" borderId="0" xfId="0" applyNumberFormat="1" applyFont="1" applyBorder="1"/>
    <xf numFmtId="49" fontId="18" fillId="0" borderId="0" xfId="0" applyNumberFormat="1" applyFont="1" applyBorder="1" applyAlignment="1">
      <alignment horizontal="left"/>
    </xf>
    <xf numFmtId="49" fontId="18" fillId="0" borderId="11" xfId="0" applyNumberFormat="1" applyFont="1" applyBorder="1" applyAlignment="1">
      <alignment horizontal="left"/>
    </xf>
    <xf numFmtId="0" fontId="15" fillId="0" borderId="22" xfId="0" applyFont="1" applyBorder="1"/>
    <xf numFmtId="0" fontId="12" fillId="0" borderId="10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8" fillId="0" borderId="24" xfId="0" applyFont="1" applyBorder="1" applyAlignment="1">
      <alignment vertical="top"/>
    </xf>
    <xf numFmtId="3" fontId="18" fillId="0" borderId="25" xfId="0" applyNumberFormat="1" applyFont="1" applyBorder="1" applyAlignment="1">
      <alignment horizontal="right"/>
    </xf>
    <xf numFmtId="3" fontId="18" fillId="0" borderId="23" xfId="0" applyNumberFormat="1" applyFont="1" applyBorder="1" applyAlignment="1">
      <alignment horizontal="right"/>
    </xf>
    <xf numFmtId="0" fontId="18" fillId="0" borderId="12" xfId="0" applyFont="1" applyBorder="1"/>
    <xf numFmtId="0" fontId="18" fillId="0" borderId="12" xfId="0" applyFont="1" applyFill="1" applyBorder="1" applyAlignment="1">
      <alignment vertical="top"/>
    </xf>
    <xf numFmtId="49" fontId="18" fillId="0" borderId="26" xfId="0" applyNumberFormat="1" applyFont="1" applyBorder="1"/>
    <xf numFmtId="3" fontId="15" fillId="0" borderId="26" xfId="0" applyNumberFormat="1" applyFont="1" applyBorder="1" applyAlignment="1"/>
    <xf numFmtId="3" fontId="16" fillId="0" borderId="26" xfId="0" applyNumberFormat="1" applyFont="1" applyBorder="1"/>
    <xf numFmtId="49" fontId="18" fillId="0" borderId="0" xfId="0" applyNumberFormat="1" applyFont="1" applyBorder="1"/>
    <xf numFmtId="3" fontId="15" fillId="0" borderId="0" xfId="0" applyNumberFormat="1" applyFont="1" applyBorder="1" applyAlignment="1"/>
    <xf numFmtId="3" fontId="16" fillId="0" borderId="0" xfId="0" applyNumberFormat="1" applyFont="1" applyBorder="1"/>
    <xf numFmtId="49" fontId="18" fillId="0" borderId="27" xfId="0" applyNumberFormat="1" applyFont="1" applyBorder="1"/>
    <xf numFmtId="3" fontId="15" fillId="0" borderId="27" xfId="0" applyNumberFormat="1" applyFont="1" applyBorder="1" applyAlignment="1"/>
    <xf numFmtId="3" fontId="16" fillId="0" borderId="27" xfId="0" applyNumberFormat="1" applyFont="1" applyBorder="1"/>
    <xf numFmtId="3" fontId="13" fillId="0" borderId="10" xfId="0" applyNumberFormat="1" applyFont="1" applyBorder="1" applyAlignment="1">
      <alignment horizontal="center"/>
    </xf>
    <xf numFmtId="3" fontId="12" fillId="0" borderId="10" xfId="0" applyNumberFormat="1" applyFont="1" applyBorder="1" applyAlignment="1">
      <alignment horizontal="right"/>
    </xf>
    <xf numFmtId="3" fontId="13" fillId="0" borderId="10" xfId="0" applyNumberFormat="1" applyFont="1" applyBorder="1" applyAlignment="1">
      <alignment horizontal="right"/>
    </xf>
    <xf numFmtId="3" fontId="15" fillId="0" borderId="16" xfId="0" applyNumberFormat="1" applyFont="1" applyBorder="1" applyAlignment="1">
      <alignment horizontal="right"/>
    </xf>
    <xf numFmtId="3" fontId="15" fillId="0" borderId="12" xfId="0" applyNumberFormat="1" applyFont="1" applyBorder="1" applyAlignment="1">
      <alignment horizontal="right"/>
    </xf>
    <xf numFmtId="3" fontId="17" fillId="0" borderId="16" xfId="0" applyNumberFormat="1" applyFont="1" applyBorder="1" applyAlignment="1">
      <alignment horizontal="right"/>
    </xf>
    <xf numFmtId="3" fontId="17" fillId="0" borderId="12" xfId="0" applyNumberFormat="1" applyFont="1" applyBorder="1" applyAlignment="1">
      <alignment horizontal="right"/>
    </xf>
    <xf numFmtId="3" fontId="16" fillId="0" borderId="16" xfId="0" applyNumberFormat="1" applyFont="1" applyBorder="1" applyAlignment="1">
      <alignment horizontal="right"/>
    </xf>
    <xf numFmtId="3" fontId="16" fillId="0" borderId="12" xfId="0" applyNumberFormat="1" applyFont="1" applyBorder="1" applyAlignment="1">
      <alignment horizontal="right"/>
    </xf>
    <xf numFmtId="3" fontId="16" fillId="0" borderId="11" xfId="0" applyNumberFormat="1" applyFont="1" applyBorder="1" applyAlignment="1">
      <alignment horizontal="right"/>
    </xf>
    <xf numFmtId="3" fontId="16" fillId="0" borderId="26" xfId="0" applyNumberFormat="1" applyFont="1" applyBorder="1" applyAlignment="1">
      <alignment horizontal="right"/>
    </xf>
    <xf numFmtId="3" fontId="16" fillId="0" borderId="0" xfId="0" applyNumberFormat="1" applyFont="1" applyAlignment="1">
      <alignment horizontal="right"/>
    </xf>
    <xf numFmtId="3" fontId="16" fillId="0" borderId="0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right"/>
    </xf>
    <xf numFmtId="3" fontId="13" fillId="0" borderId="28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12" fillId="0" borderId="13" xfId="0" applyNumberFormat="1" applyFont="1" applyBorder="1" applyAlignment="1">
      <alignment horizontal="right"/>
    </xf>
    <xf numFmtId="3" fontId="15" fillId="0" borderId="0" xfId="0" applyNumberFormat="1" applyFont="1" applyBorder="1" applyAlignment="1">
      <alignment horizontal="right"/>
    </xf>
    <xf numFmtId="3" fontId="15" fillId="0" borderId="0" xfId="0" applyNumberFormat="1" applyFont="1" applyAlignment="1">
      <alignment horizontal="right"/>
    </xf>
    <xf numFmtId="3" fontId="21" fillId="0" borderId="0" xfId="0" applyNumberFormat="1" applyFont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3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/>
    </xf>
    <xf numFmtId="0" fontId="12" fillId="0" borderId="24" xfId="0" applyFont="1" applyBorder="1" applyAlignment="1">
      <alignment vertical="top"/>
    </xf>
    <xf numFmtId="3" fontId="12" fillId="0" borderId="31" xfId="0" applyNumberFormat="1" applyFont="1" applyBorder="1" applyAlignment="1">
      <alignment horizontal="right"/>
    </xf>
    <xf numFmtId="0" fontId="48" fillId="0" borderId="0" xfId="0" applyFont="1"/>
    <xf numFmtId="0" fontId="0" fillId="0" borderId="11" xfId="0" applyBorder="1" applyAlignment="1">
      <alignment wrapText="1"/>
    </xf>
    <xf numFmtId="0" fontId="13" fillId="0" borderId="10" xfId="0" applyFont="1" applyBorder="1" applyAlignment="1">
      <alignment horizontal="center" wrapText="1"/>
    </xf>
    <xf numFmtId="2" fontId="15" fillId="0" borderId="33" xfId="0" applyNumberFormat="1" applyFont="1" applyBorder="1"/>
    <xf numFmtId="0" fontId="15" fillId="0" borderId="29" xfId="0" applyFont="1" applyBorder="1"/>
    <xf numFmtId="2" fontId="15" fillId="0" borderId="16" xfId="0" applyNumberFormat="1" applyFont="1" applyBorder="1"/>
    <xf numFmtId="0" fontId="15" fillId="0" borderId="30" xfId="0" applyFont="1" applyBorder="1"/>
    <xf numFmtId="2" fontId="15" fillId="0" borderId="34" xfId="0" applyNumberFormat="1" applyFont="1" applyBorder="1"/>
    <xf numFmtId="3" fontId="48" fillId="0" borderId="0" xfId="0" applyNumberFormat="1" applyFont="1"/>
    <xf numFmtId="3" fontId="0" fillId="0" borderId="0" xfId="0" applyNumberFormat="1"/>
    <xf numFmtId="49" fontId="15" fillId="0" borderId="21" xfId="0" applyNumberFormat="1" applyFont="1" applyBorder="1"/>
    <xf numFmtId="3" fontId="17" fillId="0" borderId="21" xfId="0" applyNumberFormat="1" applyFont="1" applyBorder="1"/>
    <xf numFmtId="49" fontId="15" fillId="0" borderId="10" xfId="0" applyNumberFormat="1" applyFont="1" applyBorder="1"/>
    <xf numFmtId="49" fontId="22" fillId="0" borderId="10" xfId="0" applyNumberFormat="1" applyFont="1" applyBorder="1" applyAlignment="1">
      <alignment horizontal="left"/>
    </xf>
    <xf numFmtId="49" fontId="15" fillId="0" borderId="29" xfId="0" applyNumberFormat="1" applyFont="1" applyBorder="1"/>
    <xf numFmtId="3" fontId="13" fillId="0" borderId="0" xfId="0" applyNumberFormat="1" applyFont="1" applyFill="1"/>
    <xf numFmtId="3" fontId="15" fillId="0" borderId="29" xfId="0" applyNumberFormat="1" applyFont="1" applyBorder="1"/>
    <xf numFmtId="0" fontId="0" fillId="0" borderId="11" xfId="0" applyBorder="1" applyAlignment="1">
      <alignment wrapText="1"/>
    </xf>
    <xf numFmtId="2" fontId="15" fillId="0" borderId="0" xfId="0" applyNumberFormat="1" applyFont="1" applyFill="1"/>
    <xf numFmtId="3" fontId="15" fillId="0" borderId="10" xfId="0" applyNumberFormat="1" applyFont="1" applyBorder="1" applyAlignment="1">
      <alignment horizontal="right"/>
    </xf>
    <xf numFmtId="3" fontId="18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7" fillId="0" borderId="12" xfId="0" applyNumberFormat="1" applyFont="1" applyBorder="1"/>
    <xf numFmtId="3" fontId="17" fillId="0" borderId="11" xfId="0" applyNumberFormat="1" applyFont="1" applyBorder="1"/>
    <xf numFmtId="3" fontId="15" fillId="0" borderId="12" xfId="0" applyNumberFormat="1" applyFont="1" applyBorder="1"/>
    <xf numFmtId="3" fontId="13" fillId="0" borderId="10" xfId="0" applyNumberFormat="1" applyFont="1" applyBorder="1"/>
    <xf numFmtId="3" fontId="16" fillId="0" borderId="12" xfId="0" applyNumberFormat="1" applyFont="1" applyBorder="1"/>
    <xf numFmtId="3" fontId="18" fillId="0" borderId="12" xfId="0" applyNumberFormat="1" applyFont="1" applyBorder="1"/>
    <xf numFmtId="3" fontId="13" fillId="0" borderId="11" xfId="0" applyNumberFormat="1" applyFont="1" applyFill="1" applyBorder="1"/>
    <xf numFmtId="3" fontId="18" fillId="0" borderId="11" xfId="0" applyNumberFormat="1" applyFont="1" applyBorder="1"/>
    <xf numFmtId="3" fontId="15" fillId="0" borderId="10" xfId="0" applyNumberFormat="1" applyFont="1" applyFill="1" applyBorder="1"/>
    <xf numFmtId="3" fontId="26" fillId="0" borderId="11" xfId="0" applyNumberFormat="1" applyFont="1" applyBorder="1"/>
    <xf numFmtId="3" fontId="15" fillId="0" borderId="12" xfId="0" applyNumberFormat="1" applyFont="1" applyFill="1" applyBorder="1"/>
    <xf numFmtId="3" fontId="26" fillId="0" borderId="12" xfId="0" applyNumberFormat="1" applyFont="1" applyBorder="1"/>
    <xf numFmtId="3" fontId="18" fillId="0" borderId="10" xfId="0" applyNumberFormat="1" applyFont="1" applyBorder="1"/>
    <xf numFmtId="3" fontId="26" fillId="0" borderId="10" xfId="0" applyNumberFormat="1" applyFont="1" applyBorder="1"/>
    <xf numFmtId="3" fontId="15" fillId="0" borderId="13" xfId="0" applyNumberFormat="1" applyFont="1" applyFill="1" applyBorder="1"/>
    <xf numFmtId="3" fontId="26" fillId="0" borderId="13" xfId="0" applyNumberFormat="1" applyFont="1" applyBorder="1"/>
    <xf numFmtId="3" fontId="15" fillId="0" borderId="11" xfId="0" applyNumberFormat="1" applyFont="1" applyFill="1" applyBorder="1"/>
    <xf numFmtId="3" fontId="23" fillId="0" borderId="10" xfId="0" applyNumberFormat="1" applyFont="1" applyBorder="1"/>
    <xf numFmtId="3" fontId="23" fillId="0" borderId="12" xfId="0" applyNumberFormat="1" applyFont="1" applyBorder="1"/>
    <xf numFmtId="3" fontId="23" fillId="0" borderId="11" xfId="0" applyNumberFormat="1" applyFont="1" applyBorder="1"/>
    <xf numFmtId="0" fontId="15" fillId="0" borderId="0" xfId="0" applyFont="1" applyFill="1"/>
    <xf numFmtId="3" fontId="13" fillId="0" borderId="10" xfId="0" applyNumberFormat="1" applyFont="1" applyFill="1" applyBorder="1"/>
    <xf numFmtId="4" fontId="13" fillId="0" borderId="10" xfId="0" applyNumberFormat="1" applyFont="1" applyFill="1" applyBorder="1"/>
    <xf numFmtId="3" fontId="27" fillId="0" borderId="10" xfId="0" applyNumberFormat="1" applyFont="1" applyFill="1" applyBorder="1" applyAlignment="1">
      <alignment horizontal="center"/>
    </xf>
    <xf numFmtId="3" fontId="27" fillId="0" borderId="14" xfId="0" applyNumberFormat="1" applyFont="1" applyFill="1" applyBorder="1" applyAlignment="1">
      <alignment horizontal="center"/>
    </xf>
    <xf numFmtId="3" fontId="15" fillId="0" borderId="12" xfId="0" applyNumberFormat="1" applyFont="1" applyBorder="1"/>
    <xf numFmtId="3" fontId="15" fillId="0" borderId="11" xfId="0" applyNumberFormat="1" applyFont="1" applyBorder="1"/>
    <xf numFmtId="3" fontId="15" fillId="0" borderId="16" xfId="0" applyNumberFormat="1" applyFont="1" applyBorder="1"/>
    <xf numFmtId="3" fontId="19" fillId="0" borderId="0" xfId="0" applyNumberFormat="1" applyFont="1"/>
    <xf numFmtId="3" fontId="20" fillId="0" borderId="12" xfId="0" applyNumberFormat="1" applyFont="1" applyBorder="1"/>
    <xf numFmtId="3" fontId="20" fillId="0" borderId="11" xfId="0" applyNumberFormat="1" applyFont="1" applyBorder="1"/>
    <xf numFmtId="3" fontId="19" fillId="0" borderId="10" xfId="0" applyNumberFormat="1" applyFont="1" applyBorder="1"/>
    <xf numFmtId="3" fontId="12" fillId="0" borderId="11" xfId="0" applyNumberFormat="1" applyFont="1" applyFill="1" applyBorder="1"/>
    <xf numFmtId="0" fontId="15" fillId="0" borderId="22" xfId="0" applyFont="1" applyBorder="1"/>
    <xf numFmtId="0" fontId="18" fillId="0" borderId="24" xfId="0" applyFont="1" applyBorder="1" applyAlignment="1">
      <alignment vertical="top"/>
    </xf>
    <xf numFmtId="3" fontId="18" fillId="0" borderId="25" xfId="0" applyNumberFormat="1" applyFont="1" applyBorder="1" applyAlignment="1">
      <alignment horizontal="right"/>
    </xf>
    <xf numFmtId="3" fontId="18" fillId="0" borderId="23" xfId="0" applyNumberFormat="1" applyFont="1" applyBorder="1" applyAlignment="1">
      <alignment horizontal="right"/>
    </xf>
    <xf numFmtId="3" fontId="15" fillId="0" borderId="13" xfId="0" applyNumberFormat="1" applyFont="1" applyBorder="1"/>
    <xf numFmtId="0" fontId="13" fillId="0" borderId="10" xfId="0" applyFont="1" applyBorder="1" applyAlignment="1">
      <alignment horizontal="center" wrapText="1"/>
    </xf>
    <xf numFmtId="3" fontId="12" fillId="0" borderId="32" xfId="0" applyNumberFormat="1" applyFont="1" applyBorder="1" applyAlignment="1">
      <alignment horizontal="right"/>
    </xf>
    <xf numFmtId="0" fontId="9" fillId="0" borderId="0" xfId="86"/>
    <xf numFmtId="164" fontId="11" fillId="0" borderId="0" xfId="86" applyNumberFormat="1" applyFont="1" applyAlignment="1"/>
    <xf numFmtId="0" fontId="15" fillId="0" borderId="0" xfId="86" applyFont="1" applyProtection="1">
      <protection locked="0"/>
    </xf>
    <xf numFmtId="3" fontId="15" fillId="0" borderId="0" xfId="86" applyNumberFormat="1" applyFont="1" applyFill="1" applyBorder="1"/>
    <xf numFmtId="3" fontId="13" fillId="0" borderId="10" xfId="86" applyNumberFormat="1" applyFont="1" applyFill="1" applyBorder="1"/>
    <xf numFmtId="3" fontId="15" fillId="0" borderId="0" xfId="86" applyNumberFormat="1" applyFont="1" applyProtection="1">
      <protection locked="0"/>
    </xf>
    <xf numFmtId="3" fontId="66" fillId="0" borderId="11" xfId="84" applyNumberFormat="1" applyFont="1" applyBorder="1"/>
    <xf numFmtId="3" fontId="66" fillId="0" borderId="12" xfId="84" applyNumberFormat="1" applyFont="1" applyBorder="1"/>
    <xf numFmtId="3" fontId="66" fillId="0" borderId="13" xfId="84" applyNumberFormat="1" applyFont="1" applyBorder="1"/>
    <xf numFmtId="3" fontId="13" fillId="0" borderId="10" xfId="0" applyNumberFormat="1" applyFont="1" applyBorder="1"/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3" fillId="0" borderId="28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15" fillId="0" borderId="0" xfId="0" applyFont="1" applyAlignment="1" applyProtection="1">
      <alignment horizontal="left"/>
      <protection locked="0"/>
    </xf>
    <xf numFmtId="0" fontId="12" fillId="0" borderId="13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3" fillId="0" borderId="13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0" fontId="13" fillId="0" borderId="13" xfId="0" applyFont="1" applyFill="1" applyBorder="1" applyAlignment="1">
      <alignment wrapText="1"/>
    </xf>
    <xf numFmtId="0" fontId="13" fillId="0" borderId="12" xfId="0" applyFont="1" applyFill="1" applyBorder="1" applyAlignment="1">
      <alignment wrapText="1"/>
    </xf>
    <xf numFmtId="0" fontId="13" fillId="0" borderId="11" xfId="0" applyFont="1" applyFill="1" applyBorder="1" applyAlignment="1">
      <alignment wrapText="1"/>
    </xf>
    <xf numFmtId="1" fontId="13" fillId="0" borderId="13" xfId="0" applyNumberFormat="1" applyFont="1" applyFill="1" applyBorder="1" applyAlignment="1">
      <alignment horizontal="center" wrapText="1"/>
    </xf>
    <xf numFmtId="0" fontId="15" fillId="0" borderId="12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1" fontId="13" fillId="0" borderId="13" xfId="86" applyNumberFormat="1" applyFont="1" applyFill="1" applyBorder="1" applyAlignment="1">
      <alignment horizontal="center" wrapText="1"/>
    </xf>
    <xf numFmtId="0" fontId="9" fillId="0" borderId="12" xfId="86" applyBorder="1" applyAlignment="1">
      <alignment horizontal="center" wrapText="1"/>
    </xf>
    <xf numFmtId="0" fontId="9" fillId="0" borderId="11" xfId="86" applyBorder="1" applyAlignment="1">
      <alignment horizontal="center" wrapText="1"/>
    </xf>
    <xf numFmtId="1" fontId="13" fillId="0" borderId="12" xfId="0" applyNumberFormat="1" applyFont="1" applyFill="1" applyBorder="1" applyAlignment="1">
      <alignment horizontal="center" wrapText="1"/>
    </xf>
    <xf numFmtId="1" fontId="13" fillId="0" borderId="11" xfId="0" applyNumberFormat="1" applyFont="1" applyFill="1" applyBorder="1" applyAlignment="1">
      <alignment horizontal="center" wrapText="1"/>
    </xf>
    <xf numFmtId="1" fontId="13" fillId="0" borderId="12" xfId="86" applyNumberFormat="1" applyFont="1" applyFill="1" applyBorder="1" applyAlignment="1">
      <alignment horizontal="center" wrapText="1"/>
    </xf>
    <xf numFmtId="1" fontId="13" fillId="0" borderId="11" xfId="86" applyNumberFormat="1" applyFont="1" applyFill="1" applyBorder="1" applyAlignment="1">
      <alignment horizont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left" wrapText="1"/>
    </xf>
  </cellXfs>
  <cellStyles count="365">
    <cellStyle name="20 % - zvýraznenie1" xfId="60" builtinId="30" customBuiltin="1"/>
    <cellStyle name="20 % - zvýraznenie1 10" xfId="296"/>
    <cellStyle name="20 % - zvýraznenie1 11" xfId="353"/>
    <cellStyle name="20 % - zvýraznenie1 2" xfId="113"/>
    <cellStyle name="20 % - zvýraznenie1 2 2" xfId="212"/>
    <cellStyle name="20 % - zvýraznenie1 2 3" xfId="312"/>
    <cellStyle name="20 % - zvýraznenie1 3" xfId="126"/>
    <cellStyle name="20 % - zvýraznenie1 3 2" xfId="225"/>
    <cellStyle name="20 % - zvýraznenie1 3 3" xfId="325"/>
    <cellStyle name="20 % - zvýraznenie1 4" xfId="140"/>
    <cellStyle name="20 % - zvýraznenie1 4 2" xfId="239"/>
    <cellStyle name="20 % - zvýraznenie1 4 3" xfId="339"/>
    <cellStyle name="20 % - zvýraznenie1 5" xfId="154"/>
    <cellStyle name="20 % - zvýraznenie1 6" xfId="168"/>
    <cellStyle name="20 % - zvýraznenie1 7" xfId="183"/>
    <cellStyle name="20 % - zvýraznenie1 8" xfId="255"/>
    <cellStyle name="20 % - zvýraznenie1 9" xfId="269"/>
    <cellStyle name="20 % - zvýraznenie2" xfId="64" builtinId="34" customBuiltin="1"/>
    <cellStyle name="20 % - zvýraznenie2 10" xfId="298"/>
    <cellStyle name="20 % - zvýraznenie2 11" xfId="355"/>
    <cellStyle name="20 % - zvýraznenie2 2" xfId="115"/>
    <cellStyle name="20 % - zvýraznenie2 2 2" xfId="214"/>
    <cellStyle name="20 % - zvýraznenie2 2 3" xfId="314"/>
    <cellStyle name="20 % - zvýraznenie2 3" xfId="128"/>
    <cellStyle name="20 % - zvýraznenie2 3 2" xfId="227"/>
    <cellStyle name="20 % - zvýraznenie2 3 3" xfId="327"/>
    <cellStyle name="20 % - zvýraznenie2 4" xfId="142"/>
    <cellStyle name="20 % - zvýraznenie2 4 2" xfId="241"/>
    <cellStyle name="20 % - zvýraznenie2 4 3" xfId="341"/>
    <cellStyle name="20 % - zvýraznenie2 5" xfId="156"/>
    <cellStyle name="20 % - zvýraznenie2 6" xfId="170"/>
    <cellStyle name="20 % - zvýraznenie2 7" xfId="185"/>
    <cellStyle name="20 % - zvýraznenie2 8" xfId="257"/>
    <cellStyle name="20 % - zvýraznenie2 9" xfId="271"/>
    <cellStyle name="20 % - zvýraznenie3" xfId="68" builtinId="38" customBuiltin="1"/>
    <cellStyle name="20 % - zvýraznenie3 10" xfId="300"/>
    <cellStyle name="20 % - zvýraznenie3 11" xfId="357"/>
    <cellStyle name="20 % - zvýraznenie3 2" xfId="117"/>
    <cellStyle name="20 % - zvýraznenie3 2 2" xfId="216"/>
    <cellStyle name="20 % - zvýraznenie3 2 3" xfId="316"/>
    <cellStyle name="20 % - zvýraznenie3 3" xfId="130"/>
    <cellStyle name="20 % - zvýraznenie3 3 2" xfId="229"/>
    <cellStyle name="20 % - zvýraznenie3 3 3" xfId="329"/>
    <cellStyle name="20 % - zvýraznenie3 4" xfId="144"/>
    <cellStyle name="20 % - zvýraznenie3 4 2" xfId="243"/>
    <cellStyle name="20 % - zvýraznenie3 4 3" xfId="343"/>
    <cellStyle name="20 % - zvýraznenie3 5" xfId="158"/>
    <cellStyle name="20 % - zvýraznenie3 6" xfId="172"/>
    <cellStyle name="20 % - zvýraznenie3 7" xfId="187"/>
    <cellStyle name="20 % - zvýraznenie3 8" xfId="259"/>
    <cellStyle name="20 % - zvýraznenie3 9" xfId="273"/>
    <cellStyle name="20 % - zvýraznenie4" xfId="72" builtinId="42" customBuiltin="1"/>
    <cellStyle name="20 % - zvýraznenie4 10" xfId="302"/>
    <cellStyle name="20 % - zvýraznenie4 11" xfId="359"/>
    <cellStyle name="20 % - zvýraznenie4 2" xfId="119"/>
    <cellStyle name="20 % - zvýraznenie4 2 2" xfId="218"/>
    <cellStyle name="20 % - zvýraznenie4 2 3" xfId="318"/>
    <cellStyle name="20 % - zvýraznenie4 3" xfId="132"/>
    <cellStyle name="20 % - zvýraznenie4 3 2" xfId="231"/>
    <cellStyle name="20 % - zvýraznenie4 3 3" xfId="331"/>
    <cellStyle name="20 % - zvýraznenie4 4" xfId="146"/>
    <cellStyle name="20 % - zvýraznenie4 4 2" xfId="245"/>
    <cellStyle name="20 % - zvýraznenie4 4 3" xfId="345"/>
    <cellStyle name="20 % - zvýraznenie4 5" xfId="160"/>
    <cellStyle name="20 % - zvýraznenie4 6" xfId="174"/>
    <cellStyle name="20 % - zvýraznenie4 7" xfId="189"/>
    <cellStyle name="20 % - zvýraznenie4 8" xfId="261"/>
    <cellStyle name="20 % - zvýraznenie4 9" xfId="275"/>
    <cellStyle name="20 % - zvýraznenie5" xfId="76" builtinId="46" customBuiltin="1"/>
    <cellStyle name="20 % - zvýraznenie5 10" xfId="304"/>
    <cellStyle name="20 % - zvýraznenie5 11" xfId="361"/>
    <cellStyle name="20 % - zvýraznenie5 2" xfId="121"/>
    <cellStyle name="20 % - zvýraznenie5 2 2" xfId="220"/>
    <cellStyle name="20 % - zvýraznenie5 2 3" xfId="320"/>
    <cellStyle name="20 % - zvýraznenie5 3" xfId="134"/>
    <cellStyle name="20 % - zvýraznenie5 3 2" xfId="233"/>
    <cellStyle name="20 % - zvýraznenie5 3 3" xfId="333"/>
    <cellStyle name="20 % - zvýraznenie5 4" xfId="148"/>
    <cellStyle name="20 % - zvýraznenie5 4 2" xfId="247"/>
    <cellStyle name="20 % - zvýraznenie5 4 3" xfId="347"/>
    <cellStyle name="20 % - zvýraznenie5 5" xfId="162"/>
    <cellStyle name="20 % - zvýraznenie5 6" xfId="176"/>
    <cellStyle name="20 % - zvýraznenie5 7" xfId="191"/>
    <cellStyle name="20 % - zvýraznenie5 8" xfId="263"/>
    <cellStyle name="20 % - zvýraznenie5 9" xfId="277"/>
    <cellStyle name="20 % - zvýraznenie6" xfId="80" builtinId="50" customBuiltin="1"/>
    <cellStyle name="20 % - zvýraznenie6 10" xfId="306"/>
    <cellStyle name="20 % - zvýraznenie6 11" xfId="363"/>
    <cellStyle name="20 % - zvýraznenie6 2" xfId="123"/>
    <cellStyle name="20 % - zvýraznenie6 2 2" xfId="222"/>
    <cellStyle name="20 % - zvýraznenie6 2 3" xfId="322"/>
    <cellStyle name="20 % - zvýraznenie6 3" xfId="136"/>
    <cellStyle name="20 % - zvýraznenie6 3 2" xfId="235"/>
    <cellStyle name="20 % - zvýraznenie6 3 3" xfId="335"/>
    <cellStyle name="20 % - zvýraznenie6 4" xfId="150"/>
    <cellStyle name="20 % - zvýraznenie6 4 2" xfId="249"/>
    <cellStyle name="20 % - zvýraznenie6 4 3" xfId="349"/>
    <cellStyle name="20 % - zvýraznenie6 5" xfId="164"/>
    <cellStyle name="20 % - zvýraznenie6 6" xfId="178"/>
    <cellStyle name="20 % - zvýraznenie6 7" xfId="193"/>
    <cellStyle name="20 % - zvýraznenie6 8" xfId="265"/>
    <cellStyle name="20 % - zvýraznenie6 9" xfId="279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1" xfId="354"/>
    <cellStyle name="40 % - zvýraznenie1 2" xfId="114"/>
    <cellStyle name="40 % - zvýraznenie1 2 2" xfId="213"/>
    <cellStyle name="40 % - zvýraznenie1 2 3" xfId="313"/>
    <cellStyle name="40 % - zvýraznenie1 3" xfId="127"/>
    <cellStyle name="40 % - zvýraznenie1 3 2" xfId="226"/>
    <cellStyle name="40 % - zvýraznenie1 3 3" xfId="326"/>
    <cellStyle name="40 % - zvýraznenie1 4" xfId="141"/>
    <cellStyle name="40 % - zvýraznenie1 4 2" xfId="240"/>
    <cellStyle name="40 % - zvýraznenie1 4 3" xfId="340"/>
    <cellStyle name="40 % - zvýraznenie1 5" xfId="155"/>
    <cellStyle name="40 % - zvýraznenie1 6" xfId="169"/>
    <cellStyle name="40 % - zvýraznenie1 7" xfId="184"/>
    <cellStyle name="40 % - zvýraznenie1 8" xfId="256"/>
    <cellStyle name="40 % - zvýraznenie1 9" xfId="270"/>
    <cellStyle name="40 % - zvýraznenie2" xfId="65" builtinId="35" customBuiltin="1"/>
    <cellStyle name="40 % - zvýraznenie2 10" xfId="299"/>
    <cellStyle name="40 % - zvýraznenie2 11" xfId="356"/>
    <cellStyle name="40 % - zvýraznenie2 2" xfId="116"/>
    <cellStyle name="40 % - zvýraznenie2 2 2" xfId="215"/>
    <cellStyle name="40 % - zvýraznenie2 2 3" xfId="315"/>
    <cellStyle name="40 % - zvýraznenie2 3" xfId="129"/>
    <cellStyle name="40 % - zvýraznenie2 3 2" xfId="228"/>
    <cellStyle name="40 % - zvýraznenie2 3 3" xfId="328"/>
    <cellStyle name="40 % - zvýraznenie2 4" xfId="143"/>
    <cellStyle name="40 % - zvýraznenie2 4 2" xfId="242"/>
    <cellStyle name="40 % - zvýraznenie2 4 3" xfId="342"/>
    <cellStyle name="40 % - zvýraznenie2 5" xfId="157"/>
    <cellStyle name="40 % - zvýraznenie2 6" xfId="171"/>
    <cellStyle name="40 % - zvýraznenie2 7" xfId="186"/>
    <cellStyle name="40 % - zvýraznenie2 8" xfId="258"/>
    <cellStyle name="40 % - zvýraznenie2 9" xfId="272"/>
    <cellStyle name="40 % - zvýraznenie3" xfId="69" builtinId="39" customBuiltin="1"/>
    <cellStyle name="40 % - zvýraznenie3 10" xfId="301"/>
    <cellStyle name="40 % - zvýraznenie3 11" xfId="358"/>
    <cellStyle name="40 % - zvýraznenie3 2" xfId="118"/>
    <cellStyle name="40 % - zvýraznenie3 2 2" xfId="217"/>
    <cellStyle name="40 % - zvýraznenie3 2 3" xfId="317"/>
    <cellStyle name="40 % - zvýraznenie3 3" xfId="131"/>
    <cellStyle name="40 % - zvýraznenie3 3 2" xfId="230"/>
    <cellStyle name="40 % - zvýraznenie3 3 3" xfId="330"/>
    <cellStyle name="40 % - zvýraznenie3 4" xfId="145"/>
    <cellStyle name="40 % - zvýraznenie3 4 2" xfId="244"/>
    <cellStyle name="40 % - zvýraznenie3 4 3" xfId="344"/>
    <cellStyle name="40 % - zvýraznenie3 5" xfId="159"/>
    <cellStyle name="40 % - zvýraznenie3 6" xfId="173"/>
    <cellStyle name="40 % - zvýraznenie3 7" xfId="188"/>
    <cellStyle name="40 % - zvýraznenie3 8" xfId="260"/>
    <cellStyle name="40 % - zvýraznenie3 9" xfId="274"/>
    <cellStyle name="40 % - zvýraznenie4" xfId="73" builtinId="43" customBuiltin="1"/>
    <cellStyle name="40 % - zvýraznenie4 10" xfId="303"/>
    <cellStyle name="40 % - zvýraznenie4 11" xfId="360"/>
    <cellStyle name="40 % - zvýraznenie4 2" xfId="120"/>
    <cellStyle name="40 % - zvýraznenie4 2 2" xfId="219"/>
    <cellStyle name="40 % - zvýraznenie4 2 3" xfId="319"/>
    <cellStyle name="40 % - zvýraznenie4 3" xfId="133"/>
    <cellStyle name="40 % - zvýraznenie4 3 2" xfId="232"/>
    <cellStyle name="40 % - zvýraznenie4 3 3" xfId="332"/>
    <cellStyle name="40 % - zvýraznenie4 4" xfId="147"/>
    <cellStyle name="40 % - zvýraznenie4 4 2" xfId="246"/>
    <cellStyle name="40 % - zvýraznenie4 4 3" xfId="346"/>
    <cellStyle name="40 % - zvýraznenie4 5" xfId="161"/>
    <cellStyle name="40 % - zvýraznenie4 6" xfId="175"/>
    <cellStyle name="40 % - zvýraznenie4 7" xfId="190"/>
    <cellStyle name="40 % - zvýraznenie4 8" xfId="262"/>
    <cellStyle name="40 % - zvýraznenie4 9" xfId="276"/>
    <cellStyle name="40 % - zvýraznenie5" xfId="77" builtinId="47" customBuiltin="1"/>
    <cellStyle name="40 % - zvýraznenie5 10" xfId="305"/>
    <cellStyle name="40 % - zvýraznenie5 11" xfId="362"/>
    <cellStyle name="40 % - zvýraznenie5 2" xfId="122"/>
    <cellStyle name="40 % - zvýraznenie5 2 2" xfId="221"/>
    <cellStyle name="40 % - zvýraznenie5 2 3" xfId="321"/>
    <cellStyle name="40 % - zvýraznenie5 3" xfId="135"/>
    <cellStyle name="40 % - zvýraznenie5 3 2" xfId="234"/>
    <cellStyle name="40 % - zvýraznenie5 3 3" xfId="334"/>
    <cellStyle name="40 % - zvýraznenie5 4" xfId="149"/>
    <cellStyle name="40 % - zvýraznenie5 4 2" xfId="248"/>
    <cellStyle name="40 % - zvýraznenie5 4 3" xfId="348"/>
    <cellStyle name="40 % - zvýraznenie5 5" xfId="163"/>
    <cellStyle name="40 % - zvýraznenie5 6" xfId="177"/>
    <cellStyle name="40 % - zvýraznenie5 7" xfId="192"/>
    <cellStyle name="40 % - zvýraznenie5 8" xfId="264"/>
    <cellStyle name="40 % - zvýraznenie5 9" xfId="278"/>
    <cellStyle name="40 % - zvýraznenie6" xfId="81" builtinId="51" customBuiltin="1"/>
    <cellStyle name="40 % - zvýraznenie6 10" xfId="307"/>
    <cellStyle name="40 % - zvýraznenie6 11" xfId="364"/>
    <cellStyle name="40 % - zvýraznenie6 2" xfId="124"/>
    <cellStyle name="40 % - zvýraznenie6 2 2" xfId="223"/>
    <cellStyle name="40 % - zvýraznenie6 2 3" xfId="323"/>
    <cellStyle name="40 % - zvýraznenie6 3" xfId="137"/>
    <cellStyle name="40 % - zvýraznenie6 3 2" xfId="236"/>
    <cellStyle name="40 % - zvýraznenie6 3 3" xfId="336"/>
    <cellStyle name="40 % - zvýraznenie6 4" xfId="151"/>
    <cellStyle name="40 % - zvýraznenie6 4 2" xfId="250"/>
    <cellStyle name="40 % - zvýraznenie6 4 3" xfId="350"/>
    <cellStyle name="40 % - zvýraznenie6 5" xfId="165"/>
    <cellStyle name="40 % - zvýraznenie6 6" xfId="179"/>
    <cellStyle name="40 % - zvýraznenie6 7" xfId="194"/>
    <cellStyle name="40 % - zvýraznenie6 8" xfId="266"/>
    <cellStyle name="40 % - zvýraznenie6 9" xfId="280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3" xfId="308"/>
    <cellStyle name="Normálna 11" xfId="110"/>
    <cellStyle name="Normálna 11 2" xfId="210"/>
    <cellStyle name="Normálna 11 3" xfId="310"/>
    <cellStyle name="Normálna 12" xfId="111"/>
    <cellStyle name="Normálna 13" xfId="138"/>
    <cellStyle name="Normálna 13 2" xfId="237"/>
    <cellStyle name="Normálna 13 3" xfId="337"/>
    <cellStyle name="Normálna 14" xfId="152"/>
    <cellStyle name="Normálna 14 2" xfId="251"/>
    <cellStyle name="Normálna 15" xfId="166"/>
    <cellStyle name="Normálna 16" xfId="180"/>
    <cellStyle name="Normálna 17" xfId="253"/>
    <cellStyle name="Normálna 18" xfId="267"/>
    <cellStyle name="Normálna 19" xfId="351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3" xfId="293"/>
    <cellStyle name="Normálna 2 2 2 3" xfId="197"/>
    <cellStyle name="Normálna 2 2 2 4" xfId="285"/>
    <cellStyle name="Normálna 2 2 3" xfId="97"/>
    <cellStyle name="Normálna 2 2 3 2" xfId="107"/>
    <cellStyle name="Normálna 2 2 3 2 2" xfId="207"/>
    <cellStyle name="Normálna 2 2 3 2 3" xfId="295"/>
    <cellStyle name="Normálna 2 2 3 3" xfId="199"/>
    <cellStyle name="Normálna 2 2 3 4" xfId="287"/>
    <cellStyle name="Normálna 2 2 4" xfId="101"/>
    <cellStyle name="Normálna 2 2 4 2" xfId="202"/>
    <cellStyle name="Normálna 2 2 4 3" xfId="290"/>
    <cellStyle name="Normálna 2 2 5" xfId="181"/>
    <cellStyle name="Normálna 2 2 6" xfId="282"/>
    <cellStyle name="Normálna 2 3" xfId="86"/>
    <cellStyle name="Normálna 2 4" xfId="93"/>
    <cellStyle name="Normálna 2 4 2" xfId="103"/>
    <cellStyle name="Normálna 2 4 2 2" xfId="204"/>
    <cellStyle name="Normálna 2 4 2 3" xfId="292"/>
    <cellStyle name="Normálna 2 4 3" xfId="196"/>
    <cellStyle name="Normálna 2 4 4" xfId="284"/>
    <cellStyle name="Normálna 2 5" xfId="96"/>
    <cellStyle name="Normálna 2 5 2" xfId="106"/>
    <cellStyle name="Normálna 2 6" xfId="100"/>
    <cellStyle name="Normálna 2 6 2" xfId="201"/>
    <cellStyle name="Normálna 2 6 3" xfId="289"/>
    <cellStyle name="Normálna 2 7" xfId="281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3" xfId="291"/>
    <cellStyle name="Normálna 6 3" xfId="195"/>
    <cellStyle name="Normálna 6 4" xfId="283"/>
    <cellStyle name="Normálna 7" xfId="95"/>
    <cellStyle name="Normálna 7 2" xfId="105"/>
    <cellStyle name="Normálna 7 2 2" xfId="206"/>
    <cellStyle name="Normálna 7 2 3" xfId="294"/>
    <cellStyle name="Normálna 7 3" xfId="198"/>
    <cellStyle name="Normálna 7 4" xfId="286"/>
    <cellStyle name="Normálna 8" xfId="98"/>
    <cellStyle name="Normálna 8 2" xfId="200"/>
    <cellStyle name="Normálna 8 3" xfId="288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1" xfId="352"/>
    <cellStyle name="Poznámka 2" xfId="109"/>
    <cellStyle name="Poznámka 2 2" xfId="209"/>
    <cellStyle name="Poznámka 2 3" xfId="309"/>
    <cellStyle name="Poznámka 3" xfId="112"/>
    <cellStyle name="Poznámka 3 2" xfId="211"/>
    <cellStyle name="Poznámka 3 3" xfId="311"/>
    <cellStyle name="Poznámka 4" xfId="125"/>
    <cellStyle name="Poznámka 4 2" xfId="224"/>
    <cellStyle name="Poznámka 4 3" xfId="324"/>
    <cellStyle name="Poznámka 5" xfId="139"/>
    <cellStyle name="Poznámka 5 2" xfId="238"/>
    <cellStyle name="Poznámka 5 3" xfId="338"/>
    <cellStyle name="Poznámka 6" xfId="153"/>
    <cellStyle name="Poznámka 7" xfId="167"/>
    <cellStyle name="Poznámka 8" xfId="182"/>
    <cellStyle name="Poznámka 9" xfId="254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H10" activePane="bottomRight" state="frozen"/>
      <selection pane="topRight" activeCell="B1" sqref="B1"/>
      <selection pane="bottomLeft" activeCell="A5" sqref="A5"/>
      <selection pane="bottomRight" activeCell="A27" sqref="A27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88" t="s">
        <v>341</v>
      </c>
      <c r="C2" s="188" t="s">
        <v>345</v>
      </c>
      <c r="D2" s="188" t="s">
        <v>346</v>
      </c>
      <c r="E2" s="122" t="s">
        <v>348</v>
      </c>
      <c r="F2" s="188" t="s">
        <v>352</v>
      </c>
      <c r="G2" s="246" t="s">
        <v>432</v>
      </c>
      <c r="H2" s="246" t="s">
        <v>438</v>
      </c>
      <c r="I2" s="188" t="s">
        <v>442</v>
      </c>
      <c r="J2" s="188" t="s">
        <v>449</v>
      </c>
      <c r="K2" s="188"/>
      <c r="L2" s="188"/>
      <c r="M2" s="188"/>
      <c r="N2" s="260" t="s">
        <v>330</v>
      </c>
    </row>
    <row r="3" spans="1:14" ht="12.75" customHeight="1" x14ac:dyDescent="0.2">
      <c r="A3" s="7" t="s">
        <v>1</v>
      </c>
      <c r="B3" s="187"/>
      <c r="C3" s="207"/>
      <c r="D3" s="187"/>
      <c r="E3" s="187"/>
      <c r="F3" s="187"/>
      <c r="G3" s="187"/>
      <c r="H3" s="187"/>
      <c r="I3" s="187"/>
      <c r="J3" s="203"/>
      <c r="K3" s="187"/>
      <c r="L3" s="187"/>
      <c r="M3" s="187"/>
      <c r="N3" s="261"/>
    </row>
    <row r="4" spans="1:14" s="6" customFormat="1" ht="12" customHeight="1" x14ac:dyDescent="0.2">
      <c r="A4" s="198" t="s">
        <v>286</v>
      </c>
      <c r="B4" s="124">
        <v>184039</v>
      </c>
      <c r="C4" s="211">
        <v>180827</v>
      </c>
      <c r="D4" s="124">
        <v>185220</v>
      </c>
      <c r="E4" s="124">
        <v>187283</v>
      </c>
      <c r="F4" s="124">
        <v>186895</v>
      </c>
      <c r="G4" s="124">
        <v>185886</v>
      </c>
      <c r="H4" s="211">
        <v>185437</v>
      </c>
      <c r="I4" s="124">
        <v>185607</v>
      </c>
      <c r="J4" s="257">
        <v>185529</v>
      </c>
      <c r="K4" s="124"/>
      <c r="L4" s="124"/>
      <c r="M4" s="124"/>
      <c r="N4" s="124">
        <f>AVERAGE(B4:M4)</f>
        <v>185191.44444444444</v>
      </c>
    </row>
    <row r="5" spans="1:14" ht="12.75" customHeight="1" x14ac:dyDescent="0.2">
      <c r="A5" s="84" t="s">
        <v>274</v>
      </c>
      <c r="B5" s="110">
        <v>7348</v>
      </c>
      <c r="C5" s="110">
        <v>7372</v>
      </c>
      <c r="D5" s="110">
        <v>7675</v>
      </c>
      <c r="E5" s="110">
        <v>7574</v>
      </c>
      <c r="F5" s="110">
        <v>7045</v>
      </c>
      <c r="G5" s="110">
        <v>6642</v>
      </c>
      <c r="H5" s="233">
        <v>6555</v>
      </c>
      <c r="I5" s="233">
        <v>6452</v>
      </c>
      <c r="J5" s="233">
        <v>6489</v>
      </c>
      <c r="K5" s="110"/>
      <c r="L5" s="110"/>
      <c r="M5" s="110"/>
      <c r="N5" s="129">
        <f t="shared" ref="N5:N68" si="0">AVERAGE(B5:M5)</f>
        <v>7016.8888888888887</v>
      </c>
    </row>
    <row r="6" spans="1:14" ht="12.75" customHeight="1" x14ac:dyDescent="0.2">
      <c r="A6" s="84" t="s">
        <v>273</v>
      </c>
      <c r="B6" s="110">
        <v>4301</v>
      </c>
      <c r="C6" s="110">
        <v>4320</v>
      </c>
      <c r="D6" s="110">
        <v>4518</v>
      </c>
      <c r="E6" s="110">
        <v>4615</v>
      </c>
      <c r="F6" s="110">
        <v>4637</v>
      </c>
      <c r="G6" s="110">
        <v>4608</v>
      </c>
      <c r="H6" s="233">
        <v>4696</v>
      </c>
      <c r="I6" s="233">
        <v>4692</v>
      </c>
      <c r="J6" s="233">
        <v>4709</v>
      </c>
      <c r="K6" s="110"/>
      <c r="L6" s="110"/>
      <c r="M6" s="110"/>
      <c r="N6" s="129">
        <f t="shared" si="0"/>
        <v>4566.2222222222226</v>
      </c>
    </row>
    <row r="7" spans="1:14" ht="12.75" customHeight="1" x14ac:dyDescent="0.2">
      <c r="A7" s="84" t="s">
        <v>277</v>
      </c>
      <c r="B7" s="110">
        <v>133285</v>
      </c>
      <c r="C7" s="110">
        <v>134882</v>
      </c>
      <c r="D7" s="110">
        <v>138891</v>
      </c>
      <c r="E7" s="110">
        <v>140921</v>
      </c>
      <c r="F7" s="110">
        <v>140283</v>
      </c>
      <c r="G7" s="110">
        <v>139053</v>
      </c>
      <c r="H7" s="233">
        <v>138505</v>
      </c>
      <c r="I7" s="233">
        <v>137945</v>
      </c>
      <c r="J7" s="233">
        <v>136709</v>
      </c>
      <c r="K7" s="110"/>
      <c r="L7" s="110"/>
      <c r="M7" s="110"/>
      <c r="N7" s="129">
        <f t="shared" si="0"/>
        <v>137830.44444444444</v>
      </c>
    </row>
    <row r="8" spans="1:14" ht="12.75" customHeight="1" x14ac:dyDescent="0.2">
      <c r="A8" s="84" t="s">
        <v>278</v>
      </c>
      <c r="B8" s="110">
        <v>51044</v>
      </c>
      <c r="C8" s="110">
        <v>55690</v>
      </c>
      <c r="D8" s="110">
        <v>53854</v>
      </c>
      <c r="E8" s="110">
        <v>58377</v>
      </c>
      <c r="F8" s="110">
        <v>63388</v>
      </c>
      <c r="G8" s="110">
        <v>55618</v>
      </c>
      <c r="H8" s="233">
        <v>55126</v>
      </c>
      <c r="I8" s="233">
        <v>55901</v>
      </c>
      <c r="J8" s="233">
        <v>55924</v>
      </c>
      <c r="K8" s="110"/>
      <c r="L8" s="110"/>
      <c r="M8" s="110"/>
      <c r="N8" s="129">
        <f t="shared" si="0"/>
        <v>56102.444444444445</v>
      </c>
    </row>
    <row r="9" spans="1:14" ht="12.75" customHeight="1" x14ac:dyDescent="0.2">
      <c r="A9" s="84" t="s">
        <v>276</v>
      </c>
      <c r="B9" s="110">
        <v>271</v>
      </c>
      <c r="C9" s="110">
        <v>267</v>
      </c>
      <c r="D9" s="110">
        <v>277</v>
      </c>
      <c r="E9" s="110">
        <v>286</v>
      </c>
      <c r="F9" s="110">
        <v>285</v>
      </c>
      <c r="G9" s="110">
        <v>280</v>
      </c>
      <c r="H9" s="110">
        <v>275</v>
      </c>
      <c r="I9" s="110">
        <v>279</v>
      </c>
      <c r="J9" s="110">
        <v>273</v>
      </c>
      <c r="K9" s="110"/>
      <c r="L9" s="110"/>
      <c r="M9" s="110"/>
      <c r="N9" s="129">
        <f t="shared" si="0"/>
        <v>277</v>
      </c>
    </row>
    <row r="10" spans="1:14" s="11" customFormat="1" ht="12.75" customHeight="1" x14ac:dyDescent="0.2">
      <c r="A10" s="84" t="s">
        <v>279</v>
      </c>
      <c r="B10" s="110">
        <v>3172</v>
      </c>
      <c r="C10" s="110">
        <v>3252</v>
      </c>
      <c r="D10" s="110">
        <v>3164</v>
      </c>
      <c r="E10" s="110">
        <v>3205</v>
      </c>
      <c r="F10" s="110">
        <v>3208</v>
      </c>
      <c r="G10" s="110">
        <v>3222</v>
      </c>
      <c r="H10" s="233">
        <v>3140</v>
      </c>
      <c r="I10" s="233">
        <v>3138</v>
      </c>
      <c r="J10" s="233">
        <v>3113</v>
      </c>
      <c r="K10" s="110"/>
      <c r="L10" s="110"/>
      <c r="M10" s="110"/>
      <c r="N10" s="129">
        <f t="shared" si="0"/>
        <v>3179.3333333333335</v>
      </c>
    </row>
    <row r="11" spans="1:14" s="11" customFormat="1" ht="12.75" customHeight="1" x14ac:dyDescent="0.2">
      <c r="A11" s="84" t="s">
        <v>280</v>
      </c>
      <c r="B11" s="110">
        <v>1599</v>
      </c>
      <c r="C11" s="110">
        <v>1617</v>
      </c>
      <c r="D11" s="110">
        <v>1512</v>
      </c>
      <c r="E11" s="110">
        <v>1541</v>
      </c>
      <c r="F11" s="110">
        <v>1562</v>
      </c>
      <c r="G11" s="110">
        <v>1585</v>
      </c>
      <c r="H11" s="233">
        <v>1561</v>
      </c>
      <c r="I11" s="233">
        <v>1574</v>
      </c>
      <c r="J11" s="233">
        <v>1584</v>
      </c>
      <c r="K11" s="110"/>
      <c r="L11" s="110"/>
      <c r="M11" s="110"/>
      <c r="N11" s="129">
        <f t="shared" si="0"/>
        <v>1570.5555555555557</v>
      </c>
    </row>
    <row r="12" spans="1:14" s="11" customFormat="1" ht="12.75" customHeight="1" x14ac:dyDescent="0.2">
      <c r="A12" s="84" t="s">
        <v>281</v>
      </c>
      <c r="B12" s="110">
        <v>1484</v>
      </c>
      <c r="C12" s="110">
        <v>1487</v>
      </c>
      <c r="D12" s="110">
        <v>1535</v>
      </c>
      <c r="E12" s="110">
        <v>1572</v>
      </c>
      <c r="F12" s="110">
        <v>1617</v>
      </c>
      <c r="G12" s="110">
        <v>1658</v>
      </c>
      <c r="H12" s="233">
        <v>1598</v>
      </c>
      <c r="I12" s="233">
        <v>1589</v>
      </c>
      <c r="J12" s="233">
        <v>1537</v>
      </c>
      <c r="K12" s="110"/>
      <c r="L12" s="110"/>
      <c r="M12" s="110"/>
      <c r="N12" s="129">
        <f t="shared" si="0"/>
        <v>1564.1111111111111</v>
      </c>
    </row>
    <row r="13" spans="1:14" s="11" customFormat="1" ht="12.75" customHeight="1" x14ac:dyDescent="0.2">
      <c r="A13" s="84" t="s">
        <v>282</v>
      </c>
      <c r="B13" s="110">
        <v>63299</v>
      </c>
      <c r="C13" s="110">
        <v>64124</v>
      </c>
      <c r="D13" s="110">
        <v>65128</v>
      </c>
      <c r="E13" s="110">
        <v>65525</v>
      </c>
      <c r="F13" s="110">
        <v>65350</v>
      </c>
      <c r="G13" s="110">
        <v>64965</v>
      </c>
      <c r="H13" s="233">
        <v>64318</v>
      </c>
      <c r="I13" s="233">
        <v>63835</v>
      </c>
      <c r="J13" s="233">
        <v>62212</v>
      </c>
      <c r="K13" s="110"/>
      <c r="L13" s="110"/>
      <c r="M13" s="110"/>
      <c r="N13" s="129">
        <f t="shared" si="0"/>
        <v>64306.222222222219</v>
      </c>
    </row>
    <row r="14" spans="1:14" ht="12.75" customHeight="1" x14ac:dyDescent="0.2">
      <c r="A14" s="84" t="s">
        <v>275</v>
      </c>
      <c r="B14" s="110">
        <v>356407</v>
      </c>
      <c r="C14" s="110">
        <v>354458</v>
      </c>
      <c r="D14" s="110">
        <v>361280</v>
      </c>
      <c r="E14" s="110">
        <v>365077</v>
      </c>
      <c r="F14" s="110">
        <v>364472</v>
      </c>
      <c r="G14" s="110">
        <v>362767</v>
      </c>
      <c r="H14" s="233">
        <v>361215</v>
      </c>
      <c r="I14" s="233">
        <v>360560</v>
      </c>
      <c r="J14" s="233">
        <v>359910</v>
      </c>
      <c r="K14" s="110"/>
      <c r="L14" s="110"/>
      <c r="M14" s="110"/>
      <c r="N14" s="129">
        <f t="shared" si="0"/>
        <v>360682.88888888888</v>
      </c>
    </row>
    <row r="15" spans="1:14" ht="12.75" customHeight="1" x14ac:dyDescent="0.2">
      <c r="A15" s="84" t="s">
        <v>146</v>
      </c>
      <c r="B15" s="110">
        <v>124329</v>
      </c>
      <c r="C15" s="110">
        <v>125726</v>
      </c>
      <c r="D15" s="110">
        <v>127284</v>
      </c>
      <c r="E15" s="110">
        <v>128564</v>
      </c>
      <c r="F15" s="110">
        <v>128517</v>
      </c>
      <c r="G15" s="110">
        <v>128130</v>
      </c>
      <c r="H15" s="233">
        <v>127373</v>
      </c>
      <c r="I15" s="233">
        <v>126779</v>
      </c>
      <c r="J15" s="233">
        <v>126414</v>
      </c>
      <c r="K15" s="110"/>
      <c r="L15" s="110"/>
      <c r="M15" s="110"/>
      <c r="N15" s="129">
        <f t="shared" si="0"/>
        <v>127012.88888888889</v>
      </c>
    </row>
    <row r="16" spans="1:14" ht="12.75" customHeight="1" x14ac:dyDescent="0.2">
      <c r="A16" s="84" t="s">
        <v>287</v>
      </c>
      <c r="B16" s="110">
        <v>113533</v>
      </c>
      <c r="C16" s="110">
        <v>114866</v>
      </c>
      <c r="D16" s="110">
        <v>116455</v>
      </c>
      <c r="E16" s="110">
        <v>117772</v>
      </c>
      <c r="F16" s="110">
        <v>117910</v>
      </c>
      <c r="G16" s="110">
        <v>117782</v>
      </c>
      <c r="H16" s="233">
        <v>117280</v>
      </c>
      <c r="I16" s="233">
        <v>116922</v>
      </c>
      <c r="J16" s="233">
        <v>116646</v>
      </c>
      <c r="K16" s="110"/>
      <c r="L16" s="110"/>
      <c r="M16" s="110"/>
      <c r="N16" s="129">
        <f t="shared" si="0"/>
        <v>116574</v>
      </c>
    </row>
    <row r="17" spans="1:17" ht="12.75" customHeight="1" x14ac:dyDescent="0.2">
      <c r="A17" s="84" t="s">
        <v>288</v>
      </c>
      <c r="B17" s="110">
        <v>10796</v>
      </c>
      <c r="C17" s="110">
        <v>10860</v>
      </c>
      <c r="D17" s="110">
        <v>10829</v>
      </c>
      <c r="E17" s="110">
        <v>10792</v>
      </c>
      <c r="F17" s="110">
        <v>10607</v>
      </c>
      <c r="G17" s="110">
        <v>10348</v>
      </c>
      <c r="H17" s="233">
        <v>10093</v>
      </c>
      <c r="I17" s="233">
        <v>9857</v>
      </c>
      <c r="J17" s="233">
        <v>9768</v>
      </c>
      <c r="K17" s="110"/>
      <c r="L17" s="110"/>
      <c r="M17" s="110"/>
      <c r="N17" s="129">
        <f t="shared" si="0"/>
        <v>10438.888888888889</v>
      </c>
    </row>
    <row r="18" spans="1:17" ht="12.75" customHeight="1" x14ac:dyDescent="0.2">
      <c r="A18" s="84" t="s">
        <v>271</v>
      </c>
      <c r="B18" s="110">
        <v>614785</v>
      </c>
      <c r="C18" s="110">
        <v>604216</v>
      </c>
      <c r="D18" s="110">
        <v>614795</v>
      </c>
      <c r="E18" s="110">
        <v>611696</v>
      </c>
      <c r="F18" s="110">
        <v>598850</v>
      </c>
      <c r="G18" s="110">
        <v>612568</v>
      </c>
      <c r="H18" s="233">
        <v>611191</v>
      </c>
      <c r="I18" s="110">
        <v>608781</v>
      </c>
      <c r="J18" s="233">
        <v>606606</v>
      </c>
      <c r="K18" s="110"/>
      <c r="L18" s="110"/>
      <c r="M18" s="110"/>
      <c r="N18" s="129">
        <f t="shared" si="0"/>
        <v>609276.4444444445</v>
      </c>
    </row>
    <row r="19" spans="1:17" ht="12.75" customHeight="1" x14ac:dyDescent="0.2">
      <c r="A19" s="84" t="s">
        <v>283</v>
      </c>
      <c r="B19" s="110">
        <v>351096</v>
      </c>
      <c r="C19" s="110">
        <v>349141</v>
      </c>
      <c r="D19" s="110">
        <v>356501</v>
      </c>
      <c r="E19" s="110">
        <v>361268</v>
      </c>
      <c r="F19" s="110">
        <v>361394</v>
      </c>
      <c r="G19" s="110">
        <v>359808</v>
      </c>
      <c r="H19" s="233">
        <v>358130</v>
      </c>
      <c r="I19" s="233">
        <v>357404</v>
      </c>
      <c r="J19" s="233">
        <v>356850</v>
      </c>
      <c r="K19" s="110"/>
      <c r="L19" s="110"/>
      <c r="M19" s="110"/>
      <c r="N19" s="129">
        <f t="shared" si="0"/>
        <v>356843.55555555556</v>
      </c>
    </row>
    <row r="20" spans="1:17" ht="12.75" customHeight="1" x14ac:dyDescent="0.2">
      <c r="A20" s="84" t="s">
        <v>284</v>
      </c>
      <c r="B20" s="110">
        <v>60771</v>
      </c>
      <c r="C20" s="110">
        <v>60148</v>
      </c>
      <c r="D20" s="110">
        <v>61442</v>
      </c>
      <c r="E20" s="110">
        <v>62969</v>
      </c>
      <c r="F20" s="110">
        <v>63249</v>
      </c>
      <c r="G20" s="110">
        <v>63949</v>
      </c>
      <c r="H20" s="233">
        <v>65781</v>
      </c>
      <c r="I20" s="233">
        <v>65224</v>
      </c>
      <c r="J20" s="233">
        <v>65132</v>
      </c>
      <c r="K20" s="110"/>
      <c r="L20" s="110"/>
      <c r="M20" s="110"/>
      <c r="N20" s="129">
        <f t="shared" si="0"/>
        <v>63185</v>
      </c>
    </row>
    <row r="21" spans="1:17" ht="12.75" customHeight="1" x14ac:dyDescent="0.2">
      <c r="A21" s="84" t="s">
        <v>148</v>
      </c>
      <c r="B21" s="110">
        <v>2024</v>
      </c>
      <c r="C21" s="110">
        <v>1777</v>
      </c>
      <c r="D21" s="110">
        <v>1852</v>
      </c>
      <c r="E21" s="110">
        <v>1938</v>
      </c>
      <c r="F21" s="110">
        <v>1997</v>
      </c>
      <c r="G21" s="110">
        <v>2533</v>
      </c>
      <c r="H21" s="233">
        <v>3009</v>
      </c>
      <c r="I21" s="233">
        <v>3201</v>
      </c>
      <c r="J21" s="233">
        <v>3398</v>
      </c>
      <c r="K21" s="110"/>
      <c r="L21" s="110"/>
      <c r="M21" s="110"/>
      <c r="N21" s="129">
        <f t="shared" si="0"/>
        <v>2414.3333333333335</v>
      </c>
    </row>
    <row r="22" spans="1:17" ht="12.75" customHeight="1" x14ac:dyDescent="0.2">
      <c r="A22" s="84" t="s">
        <v>147</v>
      </c>
      <c r="B22" s="110">
        <v>325</v>
      </c>
      <c r="C22" s="110">
        <v>349</v>
      </c>
      <c r="D22" s="110">
        <v>353</v>
      </c>
      <c r="E22" s="110">
        <v>367</v>
      </c>
      <c r="F22" s="110">
        <v>413</v>
      </c>
      <c r="G22" s="110">
        <v>520</v>
      </c>
      <c r="H22" s="233">
        <v>577</v>
      </c>
      <c r="I22" s="233">
        <v>578</v>
      </c>
      <c r="J22" s="233">
        <v>558</v>
      </c>
      <c r="K22" s="110"/>
      <c r="L22" s="110"/>
      <c r="M22" s="110"/>
      <c r="N22" s="129">
        <f t="shared" si="0"/>
        <v>448.88888888888891</v>
      </c>
    </row>
    <row r="23" spans="1:17" ht="12.75" customHeight="1" x14ac:dyDescent="0.2">
      <c r="A23" s="84" t="s">
        <v>437</v>
      </c>
      <c r="B23" s="125">
        <v>69572</v>
      </c>
      <c r="C23" s="125">
        <v>69339</v>
      </c>
      <c r="D23" s="110">
        <v>70780</v>
      </c>
      <c r="E23" s="110">
        <v>63602</v>
      </c>
      <c r="F23" s="110">
        <v>71325</v>
      </c>
      <c r="G23" s="110">
        <v>71036</v>
      </c>
      <c r="H23" s="233">
        <v>85422</v>
      </c>
      <c r="I23" s="233">
        <v>84608</v>
      </c>
      <c r="J23" s="233">
        <v>84885</v>
      </c>
      <c r="K23" s="110"/>
      <c r="L23" s="110"/>
      <c r="M23" s="110"/>
      <c r="N23" s="129">
        <f t="shared" si="0"/>
        <v>74507.666666666672</v>
      </c>
    </row>
    <row r="24" spans="1:17" ht="12.75" customHeight="1" x14ac:dyDescent="0.2">
      <c r="A24" s="84" t="s">
        <v>161</v>
      </c>
      <c r="B24" s="110">
        <v>19710</v>
      </c>
      <c r="C24" s="110">
        <v>15624</v>
      </c>
      <c r="D24" s="110">
        <v>16145</v>
      </c>
      <c r="E24" s="110">
        <v>15308</v>
      </c>
      <c r="F24" s="110">
        <v>15250</v>
      </c>
      <c r="G24" s="110">
        <v>15201</v>
      </c>
      <c r="H24" s="233">
        <v>15128</v>
      </c>
      <c r="I24" s="233">
        <v>15128</v>
      </c>
      <c r="J24" s="233">
        <v>15153</v>
      </c>
      <c r="K24" s="110"/>
      <c r="L24" s="110"/>
      <c r="M24" s="110"/>
      <c r="N24" s="129">
        <f t="shared" si="0"/>
        <v>15849.666666666666</v>
      </c>
    </row>
    <row r="25" spans="1:17" ht="12.75" customHeight="1" x14ac:dyDescent="0.2">
      <c r="A25" s="84" t="s">
        <v>285</v>
      </c>
      <c r="B25" s="110">
        <v>48853</v>
      </c>
      <c r="C25" s="110">
        <v>44353</v>
      </c>
      <c r="D25" s="110">
        <v>43264</v>
      </c>
      <c r="E25" s="110">
        <v>41452</v>
      </c>
      <c r="F25" s="110">
        <v>35915</v>
      </c>
      <c r="G25" s="110">
        <v>35951</v>
      </c>
      <c r="H25" s="233">
        <v>35942</v>
      </c>
      <c r="I25" s="233">
        <v>36121</v>
      </c>
      <c r="J25" s="233">
        <v>35990</v>
      </c>
      <c r="K25" s="110"/>
      <c r="L25" s="110"/>
      <c r="M25" s="110"/>
      <c r="N25" s="129">
        <f t="shared" si="0"/>
        <v>39760.111111111109</v>
      </c>
      <c r="O25" s="14"/>
      <c r="P25" s="14"/>
      <c r="Q25" s="14"/>
    </row>
    <row r="26" spans="1:17" ht="12.75" customHeight="1" x14ac:dyDescent="0.2">
      <c r="A26" s="200" t="s">
        <v>266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84" t="s">
        <v>267</v>
      </c>
      <c r="B27" s="110">
        <v>81582</v>
      </c>
      <c r="C27" s="110">
        <v>83788</v>
      </c>
      <c r="D27" s="110">
        <v>84341</v>
      </c>
      <c r="E27" s="110">
        <v>88315</v>
      </c>
      <c r="F27" s="110">
        <v>88365</v>
      </c>
      <c r="G27" s="110">
        <v>89377</v>
      </c>
      <c r="H27" s="17">
        <v>1890</v>
      </c>
      <c r="I27" s="17">
        <v>2149</v>
      </c>
      <c r="J27" s="17">
        <v>80049</v>
      </c>
      <c r="K27" s="17"/>
      <c r="L27" s="17"/>
      <c r="M27" s="17"/>
      <c r="N27" s="129">
        <f t="shared" si="0"/>
        <v>66650.666666666672</v>
      </c>
      <c r="O27" s="27"/>
      <c r="P27" s="27"/>
      <c r="Q27" s="27"/>
    </row>
    <row r="28" spans="1:17" ht="12.75" customHeight="1" x14ac:dyDescent="0.2">
      <c r="A28" s="84" t="s">
        <v>268</v>
      </c>
      <c r="B28" s="110">
        <v>10911</v>
      </c>
      <c r="C28" s="110">
        <v>11130</v>
      </c>
      <c r="D28" s="110">
        <v>11505</v>
      </c>
      <c r="E28" s="110">
        <v>12252</v>
      </c>
      <c r="F28" s="110">
        <v>12063</v>
      </c>
      <c r="G28" s="110">
        <v>11991</v>
      </c>
      <c r="H28" s="110">
        <v>11503</v>
      </c>
      <c r="I28" s="233">
        <v>12055</v>
      </c>
      <c r="J28" s="233">
        <v>12248</v>
      </c>
      <c r="K28" s="110"/>
      <c r="L28" s="110"/>
      <c r="M28" s="110"/>
      <c r="N28" s="129">
        <f t="shared" si="0"/>
        <v>11739.777777777777</v>
      </c>
      <c r="O28" s="27"/>
      <c r="P28" s="27"/>
      <c r="Q28" s="27"/>
    </row>
    <row r="29" spans="1:17" s="12" customFormat="1" ht="12.75" customHeight="1" x14ac:dyDescent="0.2">
      <c r="A29" s="84" t="s">
        <v>269</v>
      </c>
      <c r="B29" s="110">
        <v>84</v>
      </c>
      <c r="C29" s="110">
        <v>89</v>
      </c>
      <c r="D29" s="110">
        <v>102</v>
      </c>
      <c r="E29" s="110">
        <v>99</v>
      </c>
      <c r="F29" s="110">
        <v>98</v>
      </c>
      <c r="G29" s="110">
        <v>100</v>
      </c>
      <c r="H29" s="17">
        <v>101</v>
      </c>
      <c r="I29" s="208">
        <v>100</v>
      </c>
      <c r="J29" s="208">
        <v>103</v>
      </c>
      <c r="K29" s="17"/>
      <c r="L29" s="17"/>
      <c r="M29" s="17"/>
      <c r="N29" s="129">
        <f t="shared" si="0"/>
        <v>97.333333333333329</v>
      </c>
      <c r="O29" s="14"/>
      <c r="P29" s="14"/>
      <c r="Q29" s="14"/>
    </row>
    <row r="30" spans="1:17" s="12" customFormat="1" ht="12.75" customHeight="1" x14ac:dyDescent="0.2">
      <c r="A30" s="196" t="s">
        <v>270</v>
      </c>
      <c r="B30" s="135">
        <v>0</v>
      </c>
      <c r="C30" s="135">
        <v>81107</v>
      </c>
      <c r="D30" s="135">
        <v>0</v>
      </c>
      <c r="E30" s="135">
        <v>0</v>
      </c>
      <c r="F30" s="135">
        <v>0</v>
      </c>
      <c r="G30" s="135">
        <v>0</v>
      </c>
      <c r="H30" s="197">
        <v>0</v>
      </c>
      <c r="I30" s="197">
        <v>0</v>
      </c>
      <c r="J30" s="197">
        <v>84537</v>
      </c>
      <c r="K30" s="197"/>
      <c r="L30" s="197"/>
      <c r="M30" s="197"/>
      <c r="N30" s="129">
        <f t="shared" si="0"/>
        <v>18404.888888888891</v>
      </c>
      <c r="O30" s="14"/>
      <c r="P30" s="14"/>
      <c r="Q30" s="14"/>
    </row>
    <row r="31" spans="1:17" s="12" customFormat="1" ht="12.75" customHeight="1" x14ac:dyDescent="0.2">
      <c r="A31" s="84" t="s">
        <v>263</v>
      </c>
      <c r="B31" s="17">
        <v>565</v>
      </c>
      <c r="C31" s="17">
        <v>199</v>
      </c>
      <c r="D31" s="17">
        <v>242</v>
      </c>
      <c r="E31" s="17">
        <v>228</v>
      </c>
      <c r="F31" s="17">
        <v>234</v>
      </c>
      <c r="G31" s="17">
        <v>202</v>
      </c>
      <c r="H31" s="17">
        <v>226</v>
      </c>
      <c r="I31" s="17">
        <v>188</v>
      </c>
      <c r="J31" s="208">
        <v>179</v>
      </c>
      <c r="K31" s="17"/>
      <c r="L31" s="17"/>
      <c r="M31" s="17"/>
      <c r="N31" s="129">
        <f t="shared" si="0"/>
        <v>251.44444444444446</v>
      </c>
      <c r="O31" s="9"/>
      <c r="P31" s="9"/>
      <c r="Q31" s="9"/>
    </row>
    <row r="32" spans="1:17" s="21" customFormat="1" ht="12.75" customHeight="1" x14ac:dyDescent="0.2">
      <c r="A32" s="199" t="s">
        <v>289</v>
      </c>
      <c r="B32" s="124">
        <f t="shared" ref="B32:J32" si="1">B33+B34</f>
        <v>9125</v>
      </c>
      <c r="C32" s="211">
        <f t="shared" si="1"/>
        <v>9217</v>
      </c>
      <c r="D32" s="211">
        <f t="shared" si="1"/>
        <v>9346</v>
      </c>
      <c r="E32" s="211">
        <f t="shared" si="1"/>
        <v>9382</v>
      </c>
      <c r="F32" s="211">
        <f t="shared" si="1"/>
        <v>9430</v>
      </c>
      <c r="G32" s="211">
        <f t="shared" si="1"/>
        <v>9579</v>
      </c>
      <c r="H32" s="211">
        <f t="shared" si="1"/>
        <v>9623</v>
      </c>
      <c r="I32" s="257">
        <f t="shared" si="1"/>
        <v>9633</v>
      </c>
      <c r="J32" s="257">
        <f t="shared" si="1"/>
        <v>9641</v>
      </c>
      <c r="K32" s="134"/>
      <c r="L32" s="134"/>
      <c r="M32" s="134"/>
      <c r="N32" s="124">
        <f t="shared" si="0"/>
        <v>9441.7777777777774</v>
      </c>
      <c r="O32" s="6"/>
      <c r="P32" s="6"/>
      <c r="Q32" s="6"/>
    </row>
    <row r="33" spans="1:17" ht="12.75" customHeight="1" x14ac:dyDescent="0.2">
      <c r="A33" s="85" t="s">
        <v>162</v>
      </c>
      <c r="B33" s="17">
        <v>8448</v>
      </c>
      <c r="C33" s="17">
        <v>8555</v>
      </c>
      <c r="D33" s="17">
        <v>8683</v>
      </c>
      <c r="E33" s="17">
        <v>8724</v>
      </c>
      <c r="F33" s="17">
        <v>8768</v>
      </c>
      <c r="G33" s="17">
        <v>8917</v>
      </c>
      <c r="H33" s="233">
        <v>8954</v>
      </c>
      <c r="I33" s="110">
        <v>8984</v>
      </c>
      <c r="J33" s="233">
        <v>8994</v>
      </c>
      <c r="K33" s="110"/>
      <c r="L33" s="110"/>
      <c r="M33" s="110"/>
      <c r="N33" s="129">
        <f t="shared" si="0"/>
        <v>8780.7777777777774</v>
      </c>
    </row>
    <row r="34" spans="1:17" ht="12.75" customHeight="1" x14ac:dyDescent="0.2">
      <c r="A34" s="85" t="s">
        <v>163</v>
      </c>
      <c r="B34" s="17">
        <v>677</v>
      </c>
      <c r="C34" s="17">
        <v>662</v>
      </c>
      <c r="D34" s="17">
        <v>663</v>
      </c>
      <c r="E34" s="17">
        <v>658</v>
      </c>
      <c r="F34" s="17">
        <v>662</v>
      </c>
      <c r="G34" s="17">
        <v>662</v>
      </c>
      <c r="H34" s="233">
        <v>669</v>
      </c>
      <c r="I34" s="110">
        <v>649</v>
      </c>
      <c r="J34" s="233">
        <v>647</v>
      </c>
      <c r="K34" s="110"/>
      <c r="L34" s="110"/>
      <c r="M34" s="110"/>
      <c r="N34" s="129">
        <f t="shared" si="0"/>
        <v>661</v>
      </c>
      <c r="O34" s="11"/>
      <c r="P34" s="11"/>
      <c r="Q34" s="11"/>
    </row>
    <row r="35" spans="1:17" ht="12.75" customHeight="1" x14ac:dyDescent="0.2">
      <c r="A35" s="85" t="s">
        <v>164</v>
      </c>
      <c r="B35" s="17">
        <v>12684</v>
      </c>
      <c r="C35" s="17">
        <v>12890</v>
      </c>
      <c r="D35" s="17">
        <v>13103</v>
      </c>
      <c r="E35" s="17">
        <v>13187</v>
      </c>
      <c r="F35" s="17">
        <v>13240</v>
      </c>
      <c r="G35" s="17">
        <v>13424</v>
      </c>
      <c r="H35" s="233">
        <v>13457</v>
      </c>
      <c r="I35" s="110">
        <v>13505</v>
      </c>
      <c r="J35" s="233">
        <v>13535</v>
      </c>
      <c r="K35" s="110"/>
      <c r="L35" s="110"/>
      <c r="M35" s="110"/>
      <c r="N35" s="129">
        <f t="shared" si="0"/>
        <v>13225</v>
      </c>
      <c r="O35" s="6"/>
      <c r="P35" s="6"/>
      <c r="Q35" s="6"/>
    </row>
    <row r="36" spans="1:17" ht="12.75" customHeight="1" x14ac:dyDescent="0.2">
      <c r="A36" s="85" t="s">
        <v>165</v>
      </c>
      <c r="B36" s="17">
        <v>1127</v>
      </c>
      <c r="C36" s="17">
        <v>1099</v>
      </c>
      <c r="D36" s="17">
        <v>1101</v>
      </c>
      <c r="E36" s="17">
        <v>1102</v>
      </c>
      <c r="F36" s="17">
        <v>1100</v>
      </c>
      <c r="G36" s="17">
        <v>1094</v>
      </c>
      <c r="H36" s="233">
        <v>1105</v>
      </c>
      <c r="I36" s="110">
        <v>1082</v>
      </c>
      <c r="J36" s="233">
        <v>1075</v>
      </c>
      <c r="K36" s="110"/>
      <c r="L36" s="110"/>
      <c r="M36" s="110"/>
      <c r="N36" s="129">
        <f t="shared" si="0"/>
        <v>1098.3333333333333</v>
      </c>
    </row>
    <row r="37" spans="1:17" ht="12.75" customHeight="1" x14ac:dyDescent="0.2">
      <c r="A37" s="199" t="s">
        <v>290</v>
      </c>
      <c r="B37" s="257">
        <f t="shared" ref="B37:C37" si="2">B38+B39+B40+B41+B42+B43+B48+B49+B55+B56+B58+B59+B60+B61+B62+B63</f>
        <v>848884</v>
      </c>
      <c r="C37" s="257">
        <f t="shared" si="2"/>
        <v>853556</v>
      </c>
      <c r="D37" s="257">
        <f>D38+D39+D40+D41+D42+D43+D48+D49+D55+D56+D58+D59+D60+D61+D62+D63</f>
        <v>852731</v>
      </c>
      <c r="E37" s="257">
        <f t="shared" ref="E37:J37" si="3">E38+E39+E40+E41+E42+E43+E48+E49+E55+E56+E58+E59+E60+E61+E62+E63</f>
        <v>853950</v>
      </c>
      <c r="F37" s="257">
        <f t="shared" si="3"/>
        <v>855085</v>
      </c>
      <c r="G37" s="257">
        <f t="shared" si="3"/>
        <v>856901</v>
      </c>
      <c r="H37" s="257">
        <f t="shared" si="3"/>
        <v>849564</v>
      </c>
      <c r="I37" s="257">
        <f t="shared" si="3"/>
        <v>846110</v>
      </c>
      <c r="J37" s="257">
        <f t="shared" si="3"/>
        <v>847127</v>
      </c>
      <c r="K37" s="257"/>
      <c r="L37" s="257"/>
      <c r="M37" s="257"/>
      <c r="N37" s="257">
        <f t="shared" si="0"/>
        <v>851545.33333333337</v>
      </c>
      <c r="O37" s="14"/>
      <c r="P37" s="14"/>
      <c r="Q37" s="14"/>
    </row>
    <row r="38" spans="1:17" s="14" customFormat="1" ht="12.75" customHeight="1" x14ac:dyDescent="0.2">
      <c r="A38" s="105" t="s">
        <v>304</v>
      </c>
      <c r="B38" s="130">
        <v>4623</v>
      </c>
      <c r="C38" s="130">
        <v>4846</v>
      </c>
      <c r="D38" s="130">
        <v>4317</v>
      </c>
      <c r="E38" s="130">
        <v>4695</v>
      </c>
      <c r="F38" s="130">
        <v>4686</v>
      </c>
      <c r="G38" s="130">
        <v>4914</v>
      </c>
      <c r="H38" s="130">
        <v>4439</v>
      </c>
      <c r="I38" s="130">
        <v>5280</v>
      </c>
      <c r="J38" s="212">
        <v>5033</v>
      </c>
      <c r="K38" s="130"/>
      <c r="L38" s="130"/>
      <c r="M38" s="130"/>
      <c r="N38" s="129">
        <f t="shared" si="0"/>
        <v>4759.2222222222226</v>
      </c>
    </row>
    <row r="39" spans="1:17" s="27" customFormat="1" ht="12.75" customHeight="1" x14ac:dyDescent="0.2">
      <c r="A39" s="91" t="s">
        <v>302</v>
      </c>
      <c r="B39" s="110">
        <v>4009</v>
      </c>
      <c r="C39" s="110">
        <v>4646</v>
      </c>
      <c r="D39" s="110">
        <v>3935</v>
      </c>
      <c r="E39" s="110">
        <v>4202</v>
      </c>
      <c r="F39" s="110">
        <v>4274</v>
      </c>
      <c r="G39" s="110">
        <v>4407</v>
      </c>
      <c r="H39" s="110">
        <v>3833</v>
      </c>
      <c r="I39" s="110">
        <v>4550</v>
      </c>
      <c r="J39" s="233">
        <v>4681</v>
      </c>
      <c r="K39" s="110"/>
      <c r="L39" s="110"/>
      <c r="M39" s="110"/>
      <c r="N39" s="129">
        <f t="shared" si="0"/>
        <v>4281.8888888888887</v>
      </c>
      <c r="O39" s="14"/>
      <c r="P39" s="14"/>
      <c r="Q39" s="14"/>
    </row>
    <row r="40" spans="1:17" s="27" customFormat="1" ht="12.75" customHeight="1" x14ac:dyDescent="0.2">
      <c r="A40" s="92" t="s">
        <v>177</v>
      </c>
      <c r="B40" s="110">
        <v>58</v>
      </c>
      <c r="C40" s="110">
        <v>75</v>
      </c>
      <c r="D40" s="110">
        <v>58</v>
      </c>
      <c r="E40" s="110">
        <v>49</v>
      </c>
      <c r="F40" s="110">
        <v>58</v>
      </c>
      <c r="G40" s="110">
        <v>52</v>
      </c>
      <c r="H40" s="110">
        <v>55</v>
      </c>
      <c r="I40" s="110">
        <v>74</v>
      </c>
      <c r="J40" s="233">
        <v>66</v>
      </c>
      <c r="K40" s="110"/>
      <c r="L40" s="110"/>
      <c r="M40" s="110"/>
      <c r="N40" s="129">
        <f t="shared" si="0"/>
        <v>60.555555555555557</v>
      </c>
      <c r="O40" s="14"/>
      <c r="P40" s="14"/>
      <c r="Q40" s="14"/>
    </row>
    <row r="41" spans="1:17" s="14" customFormat="1" ht="12.75" customHeight="1" x14ac:dyDescent="0.2">
      <c r="A41" s="91" t="s">
        <v>295</v>
      </c>
      <c r="B41" s="110">
        <v>11</v>
      </c>
      <c r="C41" s="110">
        <v>24</v>
      </c>
      <c r="D41" s="110">
        <v>10</v>
      </c>
      <c r="E41" s="110">
        <v>7</v>
      </c>
      <c r="F41" s="110">
        <v>8</v>
      </c>
      <c r="G41" s="110">
        <v>17</v>
      </c>
      <c r="H41" s="110">
        <v>17</v>
      </c>
      <c r="I41" s="110">
        <v>12</v>
      </c>
      <c r="J41" s="233">
        <v>5</v>
      </c>
      <c r="K41" s="110"/>
      <c r="L41" s="110"/>
      <c r="M41" s="110"/>
      <c r="N41" s="129">
        <f t="shared" si="0"/>
        <v>12.333333333333334</v>
      </c>
    </row>
    <row r="42" spans="1:17" s="14" customFormat="1" ht="12.75" customHeight="1" x14ac:dyDescent="0.2">
      <c r="A42" s="91" t="s">
        <v>294</v>
      </c>
      <c r="B42" s="110">
        <v>4230</v>
      </c>
      <c r="C42" s="110">
        <v>4968</v>
      </c>
      <c r="D42" s="110">
        <v>4378</v>
      </c>
      <c r="E42" s="110">
        <v>4472</v>
      </c>
      <c r="F42" s="110">
        <v>4195</v>
      </c>
      <c r="G42" s="110">
        <v>4091</v>
      </c>
      <c r="H42" s="110">
        <v>3730</v>
      </c>
      <c r="I42" s="110">
        <v>4172</v>
      </c>
      <c r="J42" s="233">
        <v>3931</v>
      </c>
      <c r="K42" s="110"/>
      <c r="L42" s="110"/>
      <c r="M42" s="110"/>
      <c r="N42" s="129">
        <f t="shared" si="0"/>
        <v>4240.7777777777774</v>
      </c>
    </row>
    <row r="43" spans="1:17" ht="12.75" customHeight="1" x14ac:dyDescent="0.2">
      <c r="A43" s="87" t="s">
        <v>293</v>
      </c>
      <c r="B43" s="110">
        <v>681465</v>
      </c>
      <c r="C43" s="110">
        <v>683628</v>
      </c>
      <c r="D43" s="110">
        <v>684585</v>
      </c>
      <c r="E43" s="110">
        <v>685170</v>
      </c>
      <c r="F43" s="110">
        <v>686403</v>
      </c>
      <c r="G43" s="110">
        <v>687493</v>
      </c>
      <c r="H43" s="110">
        <v>681796</v>
      </c>
      <c r="I43" s="233">
        <v>676167</v>
      </c>
      <c r="J43" s="233">
        <v>677817</v>
      </c>
      <c r="K43" s="110"/>
      <c r="L43" s="110"/>
      <c r="M43" s="110"/>
      <c r="N43" s="129">
        <f t="shared" si="0"/>
        <v>682724.88888888888</v>
      </c>
      <c r="O43" s="14"/>
      <c r="P43" s="14"/>
      <c r="Q43" s="14"/>
    </row>
    <row r="44" spans="1:17" ht="12.75" customHeight="1" x14ac:dyDescent="0.2">
      <c r="A44" s="142" t="s">
        <v>153</v>
      </c>
      <c r="B44" s="111">
        <v>1139098</v>
      </c>
      <c r="C44" s="111">
        <v>1145555</v>
      </c>
      <c r="D44" s="111">
        <v>1147385</v>
      </c>
      <c r="E44" s="111">
        <v>1148458</v>
      </c>
      <c r="F44" s="111">
        <v>1150908</v>
      </c>
      <c r="G44" s="111">
        <v>1153238</v>
      </c>
      <c r="H44" s="111">
        <v>1144188</v>
      </c>
      <c r="I44" s="234">
        <v>1134947</v>
      </c>
      <c r="J44" s="234">
        <v>1139798</v>
      </c>
      <c r="K44" s="111"/>
      <c r="L44" s="111"/>
      <c r="M44" s="111"/>
      <c r="N44" s="129">
        <f t="shared" si="0"/>
        <v>1144841.6666666667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0" t="s">
        <v>341</v>
      </c>
      <c r="C47" s="160" t="s">
        <v>345</v>
      </c>
      <c r="D47" s="160" t="s">
        <v>346</v>
      </c>
      <c r="E47" s="160" t="s">
        <v>348</v>
      </c>
      <c r="F47" s="160" t="s">
        <v>352</v>
      </c>
      <c r="G47" s="160" t="s">
        <v>432</v>
      </c>
      <c r="H47" s="160" t="s">
        <v>438</v>
      </c>
      <c r="I47" s="160" t="s">
        <v>442</v>
      </c>
      <c r="J47" s="160" t="s">
        <v>449</v>
      </c>
      <c r="K47" s="160"/>
      <c r="L47" s="188"/>
      <c r="M47" s="188"/>
      <c r="N47" s="124"/>
      <c r="O47" s="16"/>
      <c r="P47" s="16"/>
      <c r="Q47" s="16"/>
    </row>
    <row r="48" spans="1:17" ht="12.75" customHeight="1" x14ac:dyDescent="0.25">
      <c r="A48" s="90" t="s">
        <v>303</v>
      </c>
      <c r="B48" s="110">
        <v>3561</v>
      </c>
      <c r="C48" s="210">
        <v>3753</v>
      </c>
      <c r="D48" s="202">
        <v>3754</v>
      </c>
      <c r="E48" s="110">
        <v>3023</v>
      </c>
      <c r="F48" s="125">
        <v>3024</v>
      </c>
      <c r="G48" s="110">
        <v>3030</v>
      </c>
      <c r="H48" s="110">
        <v>2909</v>
      </c>
      <c r="I48" s="233">
        <v>2799</v>
      </c>
      <c r="J48" s="233">
        <v>2819</v>
      </c>
      <c r="K48" s="110"/>
      <c r="L48" s="110"/>
      <c r="M48" s="110"/>
      <c r="N48" s="129">
        <f t="shared" si="0"/>
        <v>3185.7777777777778</v>
      </c>
      <c r="O48" s="16"/>
      <c r="P48" s="16"/>
      <c r="Q48" s="16"/>
    </row>
    <row r="49" spans="1:17" s="14" customFormat="1" ht="12.75" customHeight="1" x14ac:dyDescent="0.25">
      <c r="A49" s="87" t="s">
        <v>291</v>
      </c>
      <c r="B49" s="130">
        <v>141705</v>
      </c>
      <c r="C49" s="212">
        <v>142282</v>
      </c>
      <c r="D49" s="130">
        <v>142309</v>
      </c>
      <c r="E49" s="130">
        <v>142818</v>
      </c>
      <c r="F49" s="130">
        <v>142813</v>
      </c>
      <c r="G49" s="130">
        <v>143238</v>
      </c>
      <c r="H49" s="212">
        <v>143149</v>
      </c>
      <c r="I49" s="212">
        <v>143694</v>
      </c>
      <c r="J49" s="212">
        <v>143511</v>
      </c>
      <c r="K49" s="130"/>
      <c r="L49" s="130"/>
      <c r="M49" s="130"/>
      <c r="N49" s="129">
        <f t="shared" si="0"/>
        <v>142835.44444444444</v>
      </c>
      <c r="O49" s="16"/>
      <c r="P49" s="16"/>
      <c r="Q49" s="16"/>
    </row>
    <row r="50" spans="1:17" s="14" customFormat="1" ht="12.75" customHeight="1" x14ac:dyDescent="0.25">
      <c r="A50" s="87" t="s">
        <v>272</v>
      </c>
      <c r="B50" s="130"/>
      <c r="C50" s="212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316</v>
      </c>
      <c r="B51" s="130">
        <v>140098</v>
      </c>
      <c r="C51" s="212">
        <v>140824</v>
      </c>
      <c r="D51" s="130">
        <v>140824</v>
      </c>
      <c r="E51" s="130">
        <v>141345</v>
      </c>
      <c r="F51" s="130">
        <v>141407</v>
      </c>
      <c r="G51" s="130">
        <v>141819</v>
      </c>
      <c r="H51" s="212">
        <v>141693</v>
      </c>
      <c r="I51" s="212">
        <v>142225</v>
      </c>
      <c r="J51" s="212">
        <v>141997</v>
      </c>
      <c r="K51" s="130"/>
      <c r="L51" s="130"/>
      <c r="M51" s="130"/>
      <c r="N51" s="129">
        <f t="shared" si="0"/>
        <v>141359.11111111112</v>
      </c>
      <c r="O51" s="16"/>
      <c r="P51" s="16"/>
      <c r="Q51" s="16"/>
    </row>
    <row r="52" spans="1:17" s="14" customFormat="1" ht="12.75" customHeight="1" x14ac:dyDescent="0.25">
      <c r="A52" s="87" t="s">
        <v>317</v>
      </c>
      <c r="B52" s="130">
        <v>255</v>
      </c>
      <c r="C52" s="212">
        <v>199</v>
      </c>
      <c r="D52" s="130">
        <v>132</v>
      </c>
      <c r="E52" s="130">
        <v>90</v>
      </c>
      <c r="F52" s="130">
        <v>60</v>
      </c>
      <c r="G52" s="130">
        <v>34</v>
      </c>
      <c r="H52" s="212">
        <v>16</v>
      </c>
      <c r="I52" s="212">
        <v>8</v>
      </c>
      <c r="J52" s="212">
        <v>6</v>
      </c>
      <c r="K52" s="130"/>
      <c r="L52" s="130"/>
      <c r="M52" s="130"/>
      <c r="N52" s="129">
        <f t="shared" si="0"/>
        <v>88.888888888888886</v>
      </c>
      <c r="O52" s="16"/>
      <c r="P52" s="16"/>
      <c r="Q52" s="16"/>
    </row>
    <row r="53" spans="1:17" s="14" customFormat="1" ht="12.75" customHeight="1" x14ac:dyDescent="0.25">
      <c r="A53" s="87" t="s">
        <v>264</v>
      </c>
      <c r="B53" s="130">
        <v>186</v>
      </c>
      <c r="C53" s="212">
        <v>198</v>
      </c>
      <c r="D53" s="130">
        <v>207</v>
      </c>
      <c r="E53" s="130">
        <v>202</v>
      </c>
      <c r="F53" s="130">
        <v>208</v>
      </c>
      <c r="G53" s="130">
        <v>214</v>
      </c>
      <c r="H53" s="212">
        <v>230</v>
      </c>
      <c r="I53" s="212">
        <v>237</v>
      </c>
      <c r="J53" s="212">
        <v>248</v>
      </c>
      <c r="K53" s="130"/>
      <c r="L53" s="130"/>
      <c r="M53" s="130"/>
      <c r="N53" s="129">
        <f t="shared" si="0"/>
        <v>214.44444444444446</v>
      </c>
      <c r="O53" s="16"/>
      <c r="P53" s="16"/>
      <c r="Q53" s="16"/>
    </row>
    <row r="54" spans="1:17" s="14" customFormat="1" ht="12.75" customHeight="1" x14ac:dyDescent="0.25">
      <c r="A54" s="87" t="s">
        <v>318</v>
      </c>
      <c r="B54" s="130">
        <v>0</v>
      </c>
      <c r="C54" s="212">
        <v>0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0</v>
      </c>
      <c r="K54" s="130"/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308</v>
      </c>
      <c r="B55" s="130">
        <v>0</v>
      </c>
      <c r="C55" s="212">
        <v>0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130"/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292</v>
      </c>
      <c r="B56" s="130">
        <v>1730</v>
      </c>
      <c r="C56" s="212">
        <v>1784</v>
      </c>
      <c r="D56" s="130">
        <v>1847</v>
      </c>
      <c r="E56" s="130">
        <v>1904</v>
      </c>
      <c r="F56" s="130">
        <v>1996</v>
      </c>
      <c r="G56" s="130">
        <v>1997</v>
      </c>
      <c r="H56" s="130">
        <v>1965</v>
      </c>
      <c r="I56" s="130">
        <v>1690</v>
      </c>
      <c r="J56" s="212">
        <v>1561</v>
      </c>
      <c r="K56" s="130"/>
      <c r="L56" s="130"/>
      <c r="M56" s="130"/>
      <c r="N56" s="129">
        <f t="shared" si="0"/>
        <v>1830.4444444444443</v>
      </c>
      <c r="O56" s="16"/>
      <c r="P56" s="16"/>
      <c r="Q56" s="16"/>
    </row>
    <row r="57" spans="1:17" s="14" customFormat="1" ht="12.75" customHeight="1" x14ac:dyDescent="0.25">
      <c r="A57" s="87" t="s">
        <v>305</v>
      </c>
      <c r="B57" s="130">
        <v>1502</v>
      </c>
      <c r="C57" s="212">
        <v>1540</v>
      </c>
      <c r="D57" s="130">
        <v>1619</v>
      </c>
      <c r="E57" s="130">
        <v>1640</v>
      </c>
      <c r="F57" s="130">
        <v>1710</v>
      </c>
      <c r="G57" s="130">
        <v>1723</v>
      </c>
      <c r="H57" s="130">
        <v>1689</v>
      </c>
      <c r="I57" s="130">
        <v>1430</v>
      </c>
      <c r="J57" s="212">
        <v>1301</v>
      </c>
      <c r="K57" s="130"/>
      <c r="L57" s="130"/>
      <c r="M57" s="130"/>
      <c r="N57" s="129">
        <f t="shared" si="0"/>
        <v>1572.6666666666667</v>
      </c>
      <c r="O57" s="16"/>
      <c r="P57" s="16"/>
      <c r="Q57" s="16"/>
    </row>
    <row r="58" spans="1:17" s="14" customFormat="1" ht="12.75" customHeight="1" x14ac:dyDescent="0.25">
      <c r="A58" s="93" t="s">
        <v>296</v>
      </c>
      <c r="B58" s="130">
        <v>37</v>
      </c>
      <c r="C58" s="212">
        <v>88</v>
      </c>
      <c r="D58" s="130">
        <v>54</v>
      </c>
      <c r="E58" s="130">
        <v>73</v>
      </c>
      <c r="F58" s="130">
        <v>70</v>
      </c>
      <c r="G58" s="130">
        <v>71</v>
      </c>
      <c r="H58" s="130">
        <v>57</v>
      </c>
      <c r="I58" s="130">
        <v>67</v>
      </c>
      <c r="J58" s="212">
        <v>65</v>
      </c>
      <c r="K58" s="130"/>
      <c r="L58" s="130"/>
      <c r="M58" s="130"/>
      <c r="N58" s="129">
        <f t="shared" si="0"/>
        <v>64.666666666666671</v>
      </c>
      <c r="O58" s="16"/>
      <c r="P58" s="16"/>
      <c r="Q58" s="16"/>
    </row>
    <row r="59" spans="1:17" s="14" customFormat="1" ht="12.75" customHeight="1" x14ac:dyDescent="0.25">
      <c r="A59" s="84" t="s">
        <v>297</v>
      </c>
      <c r="B59" s="130">
        <v>19</v>
      </c>
      <c r="C59" s="212">
        <v>48</v>
      </c>
      <c r="D59" s="130">
        <v>41</v>
      </c>
      <c r="E59" s="130">
        <v>54</v>
      </c>
      <c r="F59" s="130">
        <v>43</v>
      </c>
      <c r="G59" s="130">
        <v>29</v>
      </c>
      <c r="H59" s="130">
        <v>39</v>
      </c>
      <c r="I59" s="130">
        <v>33</v>
      </c>
      <c r="J59" s="212">
        <v>36</v>
      </c>
      <c r="K59" s="130"/>
      <c r="L59" s="130"/>
      <c r="M59" s="130"/>
      <c r="N59" s="129">
        <f t="shared" si="0"/>
        <v>38</v>
      </c>
      <c r="O59" s="16"/>
      <c r="P59" s="16"/>
      <c r="Q59" s="16"/>
    </row>
    <row r="60" spans="1:17" s="14" customFormat="1" ht="12.75" customHeight="1" x14ac:dyDescent="0.25">
      <c r="A60" s="93" t="s">
        <v>301</v>
      </c>
      <c r="B60" s="130">
        <v>5919</v>
      </c>
      <c r="C60" s="212">
        <v>5902</v>
      </c>
      <c r="D60" s="130">
        <v>5945</v>
      </c>
      <c r="E60" s="130">
        <v>5986</v>
      </c>
      <c r="F60" s="130">
        <v>6033</v>
      </c>
      <c r="G60" s="130">
        <v>6070</v>
      </c>
      <c r="H60" s="130">
        <v>6089</v>
      </c>
      <c r="I60" s="130">
        <v>6082</v>
      </c>
      <c r="J60" s="212">
        <v>6113</v>
      </c>
      <c r="K60" s="130"/>
      <c r="L60" s="130"/>
      <c r="M60" s="130"/>
      <c r="N60" s="129">
        <f t="shared" si="0"/>
        <v>6015.4444444444443</v>
      </c>
      <c r="O60" s="20"/>
      <c r="P60" s="20"/>
      <c r="Q60" s="20"/>
    </row>
    <row r="61" spans="1:17" s="14" customFormat="1" ht="12.75" customHeight="1" x14ac:dyDescent="0.2">
      <c r="A61" s="84" t="s">
        <v>298</v>
      </c>
      <c r="B61" s="130">
        <v>1201</v>
      </c>
      <c r="C61" s="212">
        <v>1201</v>
      </c>
      <c r="D61" s="130">
        <v>1192</v>
      </c>
      <c r="E61" s="130">
        <v>1197</v>
      </c>
      <c r="F61" s="130">
        <v>1193</v>
      </c>
      <c r="G61" s="130">
        <v>1205</v>
      </c>
      <c r="H61" s="130">
        <v>1205</v>
      </c>
      <c r="I61" s="130">
        <v>1210</v>
      </c>
      <c r="J61" s="212">
        <v>1214</v>
      </c>
      <c r="K61" s="130"/>
      <c r="L61" s="130"/>
      <c r="M61" s="130"/>
      <c r="N61" s="129">
        <f t="shared" si="0"/>
        <v>1202</v>
      </c>
      <c r="O61" s="6"/>
      <c r="P61" s="6"/>
      <c r="Q61" s="6"/>
    </row>
    <row r="62" spans="1:17" s="14" customFormat="1" ht="12.75" customHeight="1" x14ac:dyDescent="0.25">
      <c r="A62" s="84" t="s">
        <v>299</v>
      </c>
      <c r="B62" s="130">
        <v>262</v>
      </c>
      <c r="C62" s="212">
        <v>254</v>
      </c>
      <c r="D62" s="130">
        <v>249</v>
      </c>
      <c r="E62" s="130">
        <v>242</v>
      </c>
      <c r="F62" s="130">
        <v>232</v>
      </c>
      <c r="G62" s="130">
        <v>229</v>
      </c>
      <c r="H62" s="212">
        <v>224</v>
      </c>
      <c r="I62" s="130">
        <v>220</v>
      </c>
      <c r="J62" s="212">
        <v>219</v>
      </c>
      <c r="K62" s="130"/>
      <c r="L62" s="130"/>
      <c r="M62" s="130"/>
      <c r="N62" s="129">
        <f t="shared" si="0"/>
        <v>236.77777777777777</v>
      </c>
      <c r="O62" s="16"/>
      <c r="P62" s="16"/>
      <c r="Q62" s="16"/>
    </row>
    <row r="63" spans="1:17" s="14" customFormat="1" ht="12.75" customHeight="1" x14ac:dyDescent="0.25">
      <c r="A63" s="106" t="s">
        <v>300</v>
      </c>
      <c r="B63" s="130">
        <v>54</v>
      </c>
      <c r="C63" s="212">
        <v>57</v>
      </c>
      <c r="D63" s="130">
        <v>57</v>
      </c>
      <c r="E63" s="130">
        <v>58</v>
      </c>
      <c r="F63" s="130">
        <v>57</v>
      </c>
      <c r="G63" s="130">
        <v>58</v>
      </c>
      <c r="H63" s="130">
        <v>57</v>
      </c>
      <c r="I63" s="130">
        <v>60</v>
      </c>
      <c r="J63" s="212">
        <v>56</v>
      </c>
      <c r="K63" s="130"/>
      <c r="L63" s="130"/>
      <c r="M63" s="130"/>
      <c r="N63" s="129">
        <f t="shared" si="0"/>
        <v>57.111111111111114</v>
      </c>
      <c r="O63" s="16"/>
      <c r="P63" s="16"/>
      <c r="Q63" s="16"/>
    </row>
    <row r="64" spans="1:17" s="6" customFormat="1" ht="12.75" customHeight="1" x14ac:dyDescent="0.25">
      <c r="A64" s="120" t="s">
        <v>306</v>
      </c>
      <c r="B64" s="124">
        <v>168330</v>
      </c>
      <c r="C64" s="211">
        <v>168949</v>
      </c>
      <c r="D64" s="124">
        <v>169272</v>
      </c>
      <c r="E64" s="124">
        <v>169488</v>
      </c>
      <c r="F64" s="124">
        <v>169692</v>
      </c>
      <c r="G64" s="124">
        <v>170022</v>
      </c>
      <c r="H64" s="211">
        <v>170352</v>
      </c>
      <c r="I64" s="124">
        <v>166205</v>
      </c>
      <c r="J64" s="257">
        <v>168078</v>
      </c>
      <c r="K64" s="124"/>
      <c r="L64" s="124"/>
      <c r="M64" s="124"/>
      <c r="N64" s="124">
        <f t="shared" si="0"/>
        <v>168932</v>
      </c>
      <c r="O64" s="16"/>
      <c r="P64" s="16"/>
      <c r="Q64" s="16"/>
    </row>
    <row r="65" spans="1:17" s="16" customFormat="1" ht="12.75" customHeight="1" x14ac:dyDescent="0.25">
      <c r="A65" s="95" t="s">
        <v>230</v>
      </c>
      <c r="B65" s="110">
        <v>7641</v>
      </c>
      <c r="C65" s="210">
        <v>8477</v>
      </c>
      <c r="D65" s="110">
        <v>8570</v>
      </c>
      <c r="E65" s="110">
        <v>8613</v>
      </c>
      <c r="F65" s="110">
        <v>8598</v>
      </c>
      <c r="G65" s="110">
        <v>8613</v>
      </c>
      <c r="H65" s="233">
        <v>8595</v>
      </c>
      <c r="I65" s="233">
        <v>8505</v>
      </c>
      <c r="J65" s="233">
        <v>8565</v>
      </c>
      <c r="K65" s="110"/>
      <c r="L65" s="110"/>
      <c r="M65" s="110"/>
      <c r="N65" s="129">
        <f t="shared" si="0"/>
        <v>8464.1111111111113</v>
      </c>
      <c r="O65" s="21"/>
      <c r="P65" s="21"/>
      <c r="Q65" s="21"/>
    </row>
    <row r="66" spans="1:17" s="16" customFormat="1" ht="12.75" customHeight="1" x14ac:dyDescent="0.25">
      <c r="A66" s="95" t="s">
        <v>186</v>
      </c>
      <c r="B66" s="110">
        <v>2755</v>
      </c>
      <c r="C66" s="210">
        <v>2743</v>
      </c>
      <c r="D66" s="110">
        <v>2750</v>
      </c>
      <c r="E66" s="110">
        <v>2792</v>
      </c>
      <c r="F66" s="110">
        <v>2835</v>
      </c>
      <c r="G66" s="110">
        <v>2809</v>
      </c>
      <c r="H66" s="233">
        <v>2829</v>
      </c>
      <c r="I66" s="233">
        <v>2814</v>
      </c>
      <c r="J66" s="233">
        <v>2816</v>
      </c>
      <c r="K66" s="110"/>
      <c r="L66" s="110"/>
      <c r="M66" s="110"/>
      <c r="N66" s="129">
        <f t="shared" si="0"/>
        <v>2793.6666666666665</v>
      </c>
      <c r="O66" s="21"/>
      <c r="P66" s="21"/>
      <c r="Q66" s="21"/>
    </row>
    <row r="67" spans="1:17" s="16" customFormat="1" ht="12.75" customHeight="1" x14ac:dyDescent="0.25">
      <c r="A67" s="95" t="s">
        <v>187</v>
      </c>
      <c r="B67" s="110">
        <v>165140</v>
      </c>
      <c r="C67" s="210">
        <v>165460</v>
      </c>
      <c r="D67" s="110">
        <v>165804</v>
      </c>
      <c r="E67" s="110">
        <v>165980</v>
      </c>
      <c r="F67" s="110">
        <v>166181</v>
      </c>
      <c r="G67" s="110">
        <v>166545</v>
      </c>
      <c r="H67" s="233">
        <v>166863</v>
      </c>
      <c r="I67" s="110">
        <v>162643</v>
      </c>
      <c r="J67" s="233">
        <v>164538</v>
      </c>
      <c r="K67" s="110"/>
      <c r="L67" s="110"/>
      <c r="M67" s="110"/>
      <c r="N67" s="129">
        <f t="shared" si="0"/>
        <v>165461.55555555556</v>
      </c>
      <c r="O67" s="21"/>
      <c r="P67" s="21"/>
      <c r="Q67" s="21"/>
    </row>
    <row r="68" spans="1:17" s="16" customFormat="1" ht="12.75" customHeight="1" x14ac:dyDescent="0.25">
      <c r="A68" s="95" t="s">
        <v>188</v>
      </c>
      <c r="B68" s="233">
        <v>54060</v>
      </c>
      <c r="C68" s="210">
        <v>54261</v>
      </c>
      <c r="D68" s="110">
        <v>54462</v>
      </c>
      <c r="E68" s="110">
        <v>54593</v>
      </c>
      <c r="F68" s="110">
        <v>54740</v>
      </c>
      <c r="G68" s="110">
        <v>54955</v>
      </c>
      <c r="H68" s="233">
        <v>55112</v>
      </c>
      <c r="I68" s="233">
        <v>53106</v>
      </c>
      <c r="J68" s="233">
        <v>53976</v>
      </c>
      <c r="K68" s="110"/>
      <c r="L68" s="110"/>
      <c r="M68" s="110"/>
      <c r="N68" s="129">
        <f t="shared" si="0"/>
        <v>54362.777777777781</v>
      </c>
      <c r="O68" s="21"/>
      <c r="P68" s="21"/>
      <c r="Q68" s="21"/>
    </row>
    <row r="69" spans="1:17" s="16" customFormat="1" ht="12.75" customHeight="1" x14ac:dyDescent="0.25">
      <c r="A69" s="95" t="s">
        <v>189</v>
      </c>
      <c r="B69" s="110">
        <v>93433</v>
      </c>
      <c r="C69" s="210">
        <v>93424</v>
      </c>
      <c r="D69" s="110">
        <v>93500</v>
      </c>
      <c r="E69" s="110">
        <v>93460</v>
      </c>
      <c r="F69" s="110">
        <v>93425</v>
      </c>
      <c r="G69" s="110">
        <v>93544</v>
      </c>
      <c r="H69" s="233">
        <v>93651</v>
      </c>
      <c r="I69" s="233">
        <v>91923</v>
      </c>
      <c r="J69" s="233">
        <v>92659</v>
      </c>
      <c r="K69" s="110"/>
      <c r="L69" s="110"/>
      <c r="M69" s="110"/>
      <c r="N69" s="129">
        <f t="shared" ref="N69:N101" si="4">AVERAGE(B69:M69)</f>
        <v>93224.333333333328</v>
      </c>
      <c r="O69" s="21"/>
      <c r="P69" s="21"/>
      <c r="Q69" s="21"/>
    </row>
    <row r="70" spans="1:17" s="16" customFormat="1" ht="12.75" customHeight="1" x14ac:dyDescent="0.25">
      <c r="A70" s="95" t="s">
        <v>190</v>
      </c>
      <c r="B70" s="110">
        <v>67990</v>
      </c>
      <c r="C70" s="210">
        <v>68243</v>
      </c>
      <c r="D70" s="110">
        <v>68459</v>
      </c>
      <c r="E70" s="110">
        <v>68460</v>
      </c>
      <c r="F70" s="110">
        <v>68753</v>
      </c>
      <c r="G70" s="110">
        <v>68918</v>
      </c>
      <c r="H70" s="233">
        <v>69049</v>
      </c>
      <c r="I70" s="233">
        <v>67599</v>
      </c>
      <c r="J70" s="233">
        <v>68382</v>
      </c>
      <c r="K70" s="110"/>
      <c r="L70" s="110"/>
      <c r="M70" s="110"/>
      <c r="N70" s="129">
        <f t="shared" si="4"/>
        <v>68428.111111111109</v>
      </c>
      <c r="O70" s="21"/>
      <c r="P70" s="21"/>
      <c r="Q70" s="21"/>
    </row>
    <row r="71" spans="1:17" s="16" customFormat="1" ht="12.75" customHeight="1" x14ac:dyDescent="0.25">
      <c r="A71" s="118" t="s">
        <v>191</v>
      </c>
      <c r="B71" s="110">
        <v>73</v>
      </c>
      <c r="C71" s="210">
        <v>72</v>
      </c>
      <c r="D71" s="110">
        <v>74</v>
      </c>
      <c r="E71" s="110">
        <v>74</v>
      </c>
      <c r="F71" s="110">
        <v>74</v>
      </c>
      <c r="G71" s="110">
        <v>75</v>
      </c>
      <c r="H71" s="233">
        <v>76</v>
      </c>
      <c r="I71" s="233">
        <v>72</v>
      </c>
      <c r="J71" s="233">
        <v>70</v>
      </c>
      <c r="K71" s="110"/>
      <c r="L71" s="110"/>
      <c r="M71" s="110"/>
      <c r="N71" s="129">
        <f t="shared" si="4"/>
        <v>73.333333333333329</v>
      </c>
      <c r="O71" s="21"/>
      <c r="P71" s="21"/>
      <c r="Q71" s="21"/>
    </row>
    <row r="72" spans="1:17" s="20" customFormat="1" ht="12.75" customHeight="1" x14ac:dyDescent="0.25">
      <c r="A72" s="97" t="s">
        <v>192</v>
      </c>
      <c r="B72" s="110">
        <v>248</v>
      </c>
      <c r="C72" s="210">
        <v>384</v>
      </c>
      <c r="D72" s="110">
        <v>262</v>
      </c>
      <c r="E72" s="110">
        <v>230</v>
      </c>
      <c r="F72" s="110">
        <v>232</v>
      </c>
      <c r="G72" s="110">
        <v>260</v>
      </c>
      <c r="H72" s="233">
        <v>252</v>
      </c>
      <c r="I72" s="233">
        <v>290</v>
      </c>
      <c r="J72" s="233">
        <v>255</v>
      </c>
      <c r="K72" s="110"/>
      <c r="L72" s="110"/>
      <c r="M72" s="110"/>
      <c r="N72" s="129">
        <f t="shared" si="4"/>
        <v>268.11111111111109</v>
      </c>
      <c r="O72" s="21"/>
      <c r="P72" s="21"/>
      <c r="Q72" s="21"/>
    </row>
    <row r="73" spans="1:17" s="6" customFormat="1" ht="12.75" customHeight="1" x14ac:dyDescent="0.2">
      <c r="A73" s="97" t="s">
        <v>209</v>
      </c>
      <c r="B73" s="110">
        <v>3</v>
      </c>
      <c r="C73" s="210">
        <v>3</v>
      </c>
      <c r="D73" s="110">
        <v>3</v>
      </c>
      <c r="E73" s="110">
        <v>0</v>
      </c>
      <c r="F73" s="110">
        <v>1</v>
      </c>
      <c r="G73" s="110">
        <v>4</v>
      </c>
      <c r="H73" s="233">
        <v>2</v>
      </c>
      <c r="I73" s="233">
        <v>8</v>
      </c>
      <c r="J73" s="233">
        <v>4</v>
      </c>
      <c r="K73" s="110"/>
      <c r="L73" s="110"/>
      <c r="M73" s="110"/>
      <c r="N73" s="129">
        <f t="shared" si="4"/>
        <v>3.1111111111111112</v>
      </c>
      <c r="O73" s="21"/>
      <c r="P73" s="21"/>
      <c r="Q73" s="21"/>
    </row>
    <row r="74" spans="1:17" s="16" customFormat="1" ht="12.75" customHeight="1" x14ac:dyDescent="0.25">
      <c r="A74" s="97" t="s">
        <v>193</v>
      </c>
      <c r="B74" s="110">
        <v>3</v>
      </c>
      <c r="C74" s="210">
        <v>4</v>
      </c>
      <c r="D74" s="110">
        <v>1</v>
      </c>
      <c r="E74" s="110">
        <v>2</v>
      </c>
      <c r="F74" s="110">
        <v>4</v>
      </c>
      <c r="G74" s="110">
        <v>2</v>
      </c>
      <c r="H74" s="233">
        <v>3</v>
      </c>
      <c r="I74" s="233">
        <v>4</v>
      </c>
      <c r="J74" s="233">
        <v>2</v>
      </c>
      <c r="K74" s="110"/>
      <c r="L74" s="110"/>
      <c r="M74" s="110"/>
      <c r="N74" s="129">
        <f t="shared" si="4"/>
        <v>2.7777777777777777</v>
      </c>
      <c r="O74" s="21"/>
      <c r="P74" s="21"/>
      <c r="Q74" s="21"/>
    </row>
    <row r="75" spans="1:17" s="16" customFormat="1" ht="12.75" customHeight="1" x14ac:dyDescent="0.25">
      <c r="A75" s="95" t="s">
        <v>194</v>
      </c>
      <c r="B75" s="110">
        <v>38</v>
      </c>
      <c r="C75" s="210">
        <v>41</v>
      </c>
      <c r="D75" s="110">
        <v>39</v>
      </c>
      <c r="E75" s="110">
        <v>37</v>
      </c>
      <c r="F75" s="110">
        <v>40</v>
      </c>
      <c r="G75" s="110">
        <v>48</v>
      </c>
      <c r="H75" s="233">
        <v>58</v>
      </c>
      <c r="I75" s="233">
        <v>70</v>
      </c>
      <c r="J75" s="233">
        <v>40</v>
      </c>
      <c r="K75" s="110"/>
      <c r="L75" s="110"/>
      <c r="M75" s="110"/>
      <c r="N75" s="129">
        <f t="shared" si="4"/>
        <v>45.666666666666664</v>
      </c>
      <c r="O75" s="21"/>
      <c r="P75" s="21"/>
      <c r="Q75" s="21"/>
    </row>
    <row r="76" spans="1:17" s="16" customFormat="1" ht="12.75" customHeight="1" x14ac:dyDescent="0.25">
      <c r="A76" s="95" t="s">
        <v>195</v>
      </c>
      <c r="B76" s="110">
        <v>40</v>
      </c>
      <c r="C76" s="210">
        <v>57</v>
      </c>
      <c r="D76" s="110">
        <v>46</v>
      </c>
      <c r="E76" s="110">
        <v>42</v>
      </c>
      <c r="F76" s="110">
        <v>44</v>
      </c>
      <c r="G76" s="110">
        <v>58</v>
      </c>
      <c r="H76" s="233">
        <v>54</v>
      </c>
      <c r="I76" s="233">
        <v>62</v>
      </c>
      <c r="J76" s="233">
        <v>48</v>
      </c>
      <c r="K76" s="110"/>
      <c r="L76" s="110"/>
      <c r="M76" s="110"/>
      <c r="N76" s="129">
        <f t="shared" si="4"/>
        <v>50.111111111111114</v>
      </c>
      <c r="O76" s="21"/>
      <c r="P76" s="21"/>
      <c r="Q76" s="21"/>
    </row>
    <row r="77" spans="1:17" s="21" customFormat="1" ht="12.75" customHeight="1" x14ac:dyDescent="0.2">
      <c r="A77" s="95" t="s">
        <v>196</v>
      </c>
      <c r="B77" s="17">
        <v>133</v>
      </c>
      <c r="C77" s="208">
        <v>146</v>
      </c>
      <c r="D77" s="17">
        <v>108</v>
      </c>
      <c r="E77" s="17">
        <v>108</v>
      </c>
      <c r="F77" s="17">
        <v>106</v>
      </c>
      <c r="G77" s="17">
        <v>120</v>
      </c>
      <c r="H77" s="208">
        <v>109</v>
      </c>
      <c r="I77" s="208">
        <v>123</v>
      </c>
      <c r="J77" s="208">
        <v>106</v>
      </c>
      <c r="K77" s="17"/>
      <c r="L77" s="17"/>
      <c r="M77" s="17"/>
      <c r="N77" s="129">
        <f t="shared" si="4"/>
        <v>117.66666666666667</v>
      </c>
    </row>
    <row r="78" spans="1:17" s="21" customFormat="1" ht="12.75" customHeight="1" x14ac:dyDescent="0.2">
      <c r="A78" s="95" t="s">
        <v>197</v>
      </c>
      <c r="B78" s="17">
        <v>5</v>
      </c>
      <c r="C78" s="208">
        <v>11</v>
      </c>
      <c r="D78" s="17">
        <v>8</v>
      </c>
      <c r="E78" s="17">
        <v>5</v>
      </c>
      <c r="F78" s="17">
        <v>8</v>
      </c>
      <c r="G78" s="17">
        <v>12</v>
      </c>
      <c r="H78" s="17">
        <v>13</v>
      </c>
      <c r="I78" s="17">
        <v>5</v>
      </c>
      <c r="J78" s="208">
        <v>10</v>
      </c>
      <c r="K78" s="17"/>
      <c r="L78" s="17"/>
      <c r="M78" s="17"/>
      <c r="N78" s="129">
        <f t="shared" si="4"/>
        <v>8.5555555555555554</v>
      </c>
    </row>
    <row r="79" spans="1:17" s="21" customFormat="1" ht="12.75" customHeight="1" x14ac:dyDescent="0.2">
      <c r="A79" s="97" t="s">
        <v>198</v>
      </c>
      <c r="B79" s="17">
        <v>47</v>
      </c>
      <c r="C79" s="208">
        <v>49</v>
      </c>
      <c r="D79" s="17">
        <v>57</v>
      </c>
      <c r="E79" s="17">
        <v>49</v>
      </c>
      <c r="F79" s="17">
        <v>47</v>
      </c>
      <c r="G79" s="17">
        <v>59</v>
      </c>
      <c r="H79" s="208">
        <v>66</v>
      </c>
      <c r="I79" s="208">
        <v>54</v>
      </c>
      <c r="J79" s="208">
        <v>52</v>
      </c>
      <c r="K79" s="17"/>
      <c r="L79" s="17"/>
      <c r="M79" s="17"/>
      <c r="N79" s="129">
        <f t="shared" si="4"/>
        <v>53.333333333333336</v>
      </c>
    </row>
    <row r="80" spans="1:17" s="21" customFormat="1" ht="12.75" customHeight="1" x14ac:dyDescent="0.2">
      <c r="A80" s="97" t="s">
        <v>199</v>
      </c>
      <c r="B80" s="17">
        <v>100</v>
      </c>
      <c r="C80" s="208">
        <v>94</v>
      </c>
      <c r="D80" s="17">
        <v>106</v>
      </c>
      <c r="E80" s="17">
        <v>89</v>
      </c>
      <c r="F80" s="17">
        <v>114</v>
      </c>
      <c r="G80" s="17">
        <v>93</v>
      </c>
      <c r="H80" s="208">
        <v>93</v>
      </c>
      <c r="I80" s="208">
        <v>108</v>
      </c>
      <c r="J80" s="208">
        <v>100</v>
      </c>
      <c r="K80" s="17"/>
      <c r="L80" s="17"/>
      <c r="M80" s="17"/>
      <c r="N80" s="129">
        <f t="shared" si="4"/>
        <v>99.666666666666671</v>
      </c>
    </row>
    <row r="81" spans="1:17" s="21" customFormat="1" ht="12.75" customHeight="1" x14ac:dyDescent="0.2">
      <c r="A81" s="96" t="s">
        <v>200</v>
      </c>
      <c r="B81" s="18">
        <v>0</v>
      </c>
      <c r="C81" s="209">
        <v>0</v>
      </c>
      <c r="D81" s="18">
        <v>0</v>
      </c>
      <c r="E81" s="18">
        <v>1</v>
      </c>
      <c r="F81" s="18">
        <v>0</v>
      </c>
      <c r="G81" s="18">
        <v>0</v>
      </c>
      <c r="H81" s="18">
        <v>3</v>
      </c>
      <c r="I81" s="18">
        <v>4</v>
      </c>
      <c r="J81" s="18">
        <v>4</v>
      </c>
      <c r="K81" s="18"/>
      <c r="L81" s="18"/>
      <c r="M81" s="18"/>
      <c r="N81" s="129">
        <f t="shared" si="4"/>
        <v>1.3333333333333333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347</v>
      </c>
      <c r="B83" s="134">
        <v>59078</v>
      </c>
      <c r="C83" s="239">
        <v>59175</v>
      </c>
      <c r="D83" s="134">
        <v>59091</v>
      </c>
      <c r="E83" s="134">
        <v>59004</v>
      </c>
      <c r="F83" s="134">
        <v>58967</v>
      </c>
      <c r="G83" s="239">
        <v>58903</v>
      </c>
      <c r="H83" s="239">
        <v>58905</v>
      </c>
      <c r="I83" s="239">
        <v>58633</v>
      </c>
      <c r="J83" s="239">
        <v>58811</v>
      </c>
      <c r="K83" s="134"/>
      <c r="L83" s="134"/>
      <c r="M83" s="134"/>
      <c r="N83" s="124">
        <f t="shared" si="4"/>
        <v>58951.888888888891</v>
      </c>
    </row>
    <row r="84" spans="1:17" s="21" customFormat="1" ht="12.75" customHeight="1" x14ac:dyDescent="0.2">
      <c r="A84" s="95" t="s">
        <v>309</v>
      </c>
      <c r="B84" s="132">
        <v>21487</v>
      </c>
      <c r="C84" s="237">
        <v>21478</v>
      </c>
      <c r="D84" s="132">
        <v>21400</v>
      </c>
      <c r="E84" s="132">
        <v>21380</v>
      </c>
      <c r="F84" s="132">
        <v>21345</v>
      </c>
      <c r="G84" s="237">
        <v>21356</v>
      </c>
      <c r="H84" s="237">
        <v>21622</v>
      </c>
      <c r="I84" s="237">
        <v>21650</v>
      </c>
      <c r="J84" s="237">
        <v>21718</v>
      </c>
      <c r="K84" s="132"/>
      <c r="L84" s="132"/>
      <c r="M84" s="132"/>
      <c r="N84" s="129">
        <f t="shared" si="4"/>
        <v>21492.888888888891</v>
      </c>
    </row>
    <row r="85" spans="1:17" s="21" customFormat="1" ht="12.75" customHeight="1" x14ac:dyDescent="0.2">
      <c r="A85" s="95" t="s">
        <v>332</v>
      </c>
      <c r="B85" s="132">
        <v>21046</v>
      </c>
      <c r="C85" s="237">
        <v>21041</v>
      </c>
      <c r="D85" s="132">
        <v>20973</v>
      </c>
      <c r="E85" s="132">
        <v>20950</v>
      </c>
      <c r="F85" s="132">
        <v>20916</v>
      </c>
      <c r="G85" s="237">
        <v>20932</v>
      </c>
      <c r="H85" s="237">
        <v>21205</v>
      </c>
      <c r="I85" s="237">
        <v>21238</v>
      </c>
      <c r="J85" s="237">
        <v>21309</v>
      </c>
      <c r="K85" s="132"/>
      <c r="L85" s="132"/>
      <c r="M85" s="132"/>
      <c r="N85" s="129">
        <f t="shared" si="4"/>
        <v>21067.777777777777</v>
      </c>
    </row>
    <row r="86" spans="1:17" s="21" customFormat="1" ht="12.75" customHeight="1" x14ac:dyDescent="0.2">
      <c r="A86" s="95" t="s">
        <v>333</v>
      </c>
      <c r="B86" s="132">
        <v>441</v>
      </c>
      <c r="C86" s="237">
        <v>437</v>
      </c>
      <c r="D86" s="132">
        <v>427</v>
      </c>
      <c r="E86" s="132">
        <v>430</v>
      </c>
      <c r="F86" s="132">
        <v>429</v>
      </c>
      <c r="G86" s="237">
        <v>424</v>
      </c>
      <c r="H86" s="237">
        <v>417</v>
      </c>
      <c r="I86" s="237">
        <v>412</v>
      </c>
      <c r="J86" s="237">
        <v>409</v>
      </c>
      <c r="K86" s="132"/>
      <c r="L86" s="132"/>
      <c r="M86" s="132"/>
      <c r="N86" s="129">
        <f t="shared" si="4"/>
        <v>425.11111111111109</v>
      </c>
      <c r="O86" s="9"/>
      <c r="P86" s="9"/>
      <c r="Q86" s="9"/>
    </row>
    <row r="87" spans="1:17" s="21" customFormat="1" ht="12.75" customHeight="1" x14ac:dyDescent="0.2">
      <c r="A87" s="95" t="s">
        <v>312</v>
      </c>
      <c r="B87" s="132">
        <v>1513</v>
      </c>
      <c r="C87" s="237">
        <v>1449</v>
      </c>
      <c r="D87" s="132">
        <v>1439</v>
      </c>
      <c r="E87" s="132">
        <v>1409</v>
      </c>
      <c r="F87" s="132">
        <v>1402</v>
      </c>
      <c r="G87" s="237">
        <v>1389</v>
      </c>
      <c r="H87" s="237">
        <v>1316</v>
      </c>
      <c r="I87" s="237">
        <v>1295</v>
      </c>
      <c r="J87" s="237">
        <v>1280</v>
      </c>
      <c r="K87" s="132"/>
      <c r="L87" s="132"/>
      <c r="M87" s="132"/>
      <c r="N87" s="129">
        <f t="shared" si="4"/>
        <v>1388</v>
      </c>
      <c r="O87" s="9"/>
      <c r="P87" s="9"/>
      <c r="Q87" s="9"/>
    </row>
    <row r="88" spans="1:17" s="21" customFormat="1" ht="12.75" customHeight="1" x14ac:dyDescent="0.2">
      <c r="A88" s="95" t="s">
        <v>331</v>
      </c>
      <c r="B88" s="132">
        <v>36078</v>
      </c>
      <c r="C88" s="237">
        <v>36248</v>
      </c>
      <c r="D88" s="132">
        <v>36252</v>
      </c>
      <c r="E88" s="132">
        <v>36215</v>
      </c>
      <c r="F88" s="132">
        <v>36220</v>
      </c>
      <c r="G88" s="237">
        <v>36158</v>
      </c>
      <c r="H88" s="237">
        <v>35967</v>
      </c>
      <c r="I88" s="237">
        <v>35688</v>
      </c>
      <c r="J88" s="237">
        <v>35813</v>
      </c>
      <c r="K88" s="132"/>
      <c r="L88" s="132"/>
      <c r="M88" s="132"/>
      <c r="N88" s="129">
        <f t="shared" si="4"/>
        <v>36071</v>
      </c>
      <c r="O88" s="9"/>
      <c r="P88" s="9"/>
      <c r="Q88" s="9"/>
    </row>
    <row r="89" spans="1:17" s="21" customFormat="1" ht="12.75" customHeight="1" x14ac:dyDescent="0.2">
      <c r="A89" s="95" t="s">
        <v>334</v>
      </c>
      <c r="B89" s="132">
        <v>33379</v>
      </c>
      <c r="C89" s="237">
        <v>33575</v>
      </c>
      <c r="D89" s="132">
        <v>33592</v>
      </c>
      <c r="E89" s="132">
        <v>33571</v>
      </c>
      <c r="F89" s="132">
        <v>33585</v>
      </c>
      <c r="G89" s="237">
        <v>33528</v>
      </c>
      <c r="H89" s="237">
        <v>33350</v>
      </c>
      <c r="I89" s="237">
        <v>33106</v>
      </c>
      <c r="J89" s="237">
        <v>33236</v>
      </c>
      <c r="K89" s="132"/>
      <c r="L89" s="132"/>
      <c r="M89" s="132"/>
      <c r="N89" s="129">
        <f t="shared" si="4"/>
        <v>33435.777777777781</v>
      </c>
      <c r="O89" s="9"/>
      <c r="P89" s="9"/>
      <c r="Q89" s="9"/>
    </row>
    <row r="90" spans="1:17" s="21" customFormat="1" ht="12.75" customHeight="1" x14ac:dyDescent="0.2">
      <c r="A90" s="95" t="s">
        <v>335</v>
      </c>
      <c r="B90" s="132">
        <v>1334</v>
      </c>
      <c r="C90" s="237">
        <v>1325</v>
      </c>
      <c r="D90" s="132">
        <v>1313</v>
      </c>
      <c r="E90" s="132">
        <v>1309</v>
      </c>
      <c r="F90" s="132">
        <v>1259</v>
      </c>
      <c r="G90" s="237">
        <v>1259</v>
      </c>
      <c r="H90" s="237">
        <v>1242</v>
      </c>
      <c r="I90" s="237">
        <v>1231</v>
      </c>
      <c r="J90" s="237">
        <v>1230</v>
      </c>
      <c r="K90" s="132"/>
      <c r="L90" s="132"/>
      <c r="M90" s="132"/>
      <c r="N90" s="129">
        <f t="shared" si="4"/>
        <v>1278</v>
      </c>
      <c r="O90" s="9"/>
      <c r="P90" s="9"/>
      <c r="Q90" s="9"/>
    </row>
    <row r="91" spans="1:17" s="21" customFormat="1" ht="12.75" customHeight="1" x14ac:dyDescent="0.2">
      <c r="A91" s="95" t="s">
        <v>336</v>
      </c>
      <c r="B91" s="132">
        <v>1330</v>
      </c>
      <c r="C91" s="237">
        <v>1317</v>
      </c>
      <c r="D91" s="132">
        <v>1315</v>
      </c>
      <c r="E91" s="132">
        <v>1303</v>
      </c>
      <c r="F91" s="132">
        <v>1307</v>
      </c>
      <c r="G91" s="237">
        <v>1302</v>
      </c>
      <c r="H91" s="237">
        <v>1304</v>
      </c>
      <c r="I91" s="237">
        <v>1281</v>
      </c>
      <c r="J91" s="237">
        <v>1278</v>
      </c>
      <c r="K91" s="132"/>
      <c r="L91" s="132"/>
      <c r="M91" s="132"/>
      <c r="N91" s="129">
        <f t="shared" si="4"/>
        <v>1304.1111111111111</v>
      </c>
      <c r="O91" s="9"/>
      <c r="P91" s="9"/>
      <c r="Q91" s="9"/>
    </row>
    <row r="92" spans="1:17" s="21" customFormat="1" ht="12.75" customHeight="1" x14ac:dyDescent="0.2">
      <c r="A92" s="95" t="s">
        <v>337</v>
      </c>
      <c r="B92" s="132">
        <v>35</v>
      </c>
      <c r="C92" s="237">
        <v>31</v>
      </c>
      <c r="D92" s="132">
        <v>32</v>
      </c>
      <c r="E92" s="132">
        <v>32</v>
      </c>
      <c r="F92" s="132">
        <v>32</v>
      </c>
      <c r="G92" s="237">
        <v>31</v>
      </c>
      <c r="H92" s="237">
        <v>32</v>
      </c>
      <c r="I92" s="237">
        <v>32</v>
      </c>
      <c r="J92" s="237">
        <v>32</v>
      </c>
      <c r="K92" s="132"/>
      <c r="L92" s="132"/>
      <c r="M92" s="132"/>
      <c r="N92" s="129">
        <f t="shared" si="4"/>
        <v>32.111111111111114</v>
      </c>
      <c r="O92" s="9"/>
      <c r="P92" s="9"/>
      <c r="Q92" s="9"/>
    </row>
    <row r="93" spans="1:17" s="21" customFormat="1" ht="12.75" customHeight="1" x14ac:dyDescent="0.2">
      <c r="A93" s="101" t="s">
        <v>338</v>
      </c>
      <c r="B93" s="133">
        <v>70</v>
      </c>
      <c r="C93" s="238">
        <v>67</v>
      </c>
      <c r="D93" s="133">
        <v>68</v>
      </c>
      <c r="E93" s="133">
        <v>69</v>
      </c>
      <c r="F93" s="133">
        <v>37</v>
      </c>
      <c r="G93" s="238">
        <v>38</v>
      </c>
      <c r="H93" s="238">
        <v>39</v>
      </c>
      <c r="I93" s="238">
        <v>38</v>
      </c>
      <c r="J93" s="238">
        <v>37</v>
      </c>
      <c r="K93" s="133"/>
      <c r="L93" s="133"/>
      <c r="M93" s="133"/>
      <c r="N93" s="129">
        <f t="shared" si="4"/>
        <v>51.444444444444443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36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143</v>
      </c>
      <c r="B95" s="160"/>
      <c r="C95" s="246"/>
      <c r="D95" s="160"/>
      <c r="E95" s="122"/>
      <c r="F95" s="188"/>
      <c r="G95" s="188"/>
      <c r="H95" s="188"/>
      <c r="I95" s="188"/>
      <c r="J95" s="188"/>
      <c r="K95" s="188"/>
      <c r="L95" s="188"/>
      <c r="M95" s="188"/>
      <c r="N95" s="124"/>
      <c r="O95" s="9"/>
      <c r="P95" s="9"/>
      <c r="Q95" s="9"/>
    </row>
    <row r="96" spans="1:17" s="21" customFormat="1" ht="12.75" customHeight="1" x14ac:dyDescent="0.2">
      <c r="A96" s="99" t="s">
        <v>137</v>
      </c>
      <c r="B96" s="132">
        <v>115742</v>
      </c>
      <c r="C96" s="237">
        <v>112602</v>
      </c>
      <c r="D96" s="132">
        <v>115869</v>
      </c>
      <c r="E96" s="132">
        <v>117216</v>
      </c>
      <c r="F96" s="237">
        <v>116960</v>
      </c>
      <c r="G96" s="237">
        <v>116226</v>
      </c>
      <c r="H96" s="237">
        <v>116181</v>
      </c>
      <c r="I96" s="237">
        <v>116633</v>
      </c>
      <c r="J96" s="237">
        <v>116739</v>
      </c>
      <c r="K96" s="132"/>
      <c r="L96" s="132"/>
      <c r="M96" s="132"/>
      <c r="N96" s="129">
        <f t="shared" si="4"/>
        <v>116018.66666666667</v>
      </c>
      <c r="O96" s="9"/>
      <c r="P96" s="9"/>
      <c r="Q96" s="9"/>
    </row>
    <row r="97" spans="1:17" s="21" customFormat="1" ht="12.75" customHeight="1" x14ac:dyDescent="0.2">
      <c r="A97" s="100" t="s">
        <v>138</v>
      </c>
      <c r="B97" s="132">
        <v>19895</v>
      </c>
      <c r="C97" s="237">
        <v>19960</v>
      </c>
      <c r="D97" s="132">
        <v>20204</v>
      </c>
      <c r="E97" s="132">
        <v>20455</v>
      </c>
      <c r="F97" s="237">
        <v>20477</v>
      </c>
      <c r="G97" s="237">
        <v>20511</v>
      </c>
      <c r="H97" s="237">
        <v>20440</v>
      </c>
      <c r="I97" s="237">
        <v>20380</v>
      </c>
      <c r="J97" s="237">
        <v>20400</v>
      </c>
      <c r="K97" s="132"/>
      <c r="L97" s="132"/>
      <c r="M97" s="132"/>
      <c r="N97" s="129">
        <f t="shared" si="4"/>
        <v>20302.444444444445</v>
      </c>
      <c r="O97" s="9"/>
      <c r="P97" s="9"/>
      <c r="Q97" s="9"/>
    </row>
    <row r="98" spans="1:17" s="21" customFormat="1" ht="12.75" customHeight="1" x14ac:dyDescent="0.2">
      <c r="A98" s="100" t="s">
        <v>141</v>
      </c>
      <c r="B98" s="132">
        <v>379</v>
      </c>
      <c r="C98" s="237">
        <v>381</v>
      </c>
      <c r="D98" s="132">
        <v>384</v>
      </c>
      <c r="E98" s="132">
        <v>396</v>
      </c>
      <c r="F98" s="132">
        <v>410</v>
      </c>
      <c r="G98" s="237">
        <v>409</v>
      </c>
      <c r="H98" s="132">
        <v>420</v>
      </c>
      <c r="I98" s="237">
        <v>429</v>
      </c>
      <c r="J98" s="132">
        <v>426</v>
      </c>
      <c r="K98" s="132"/>
      <c r="L98" s="132"/>
      <c r="M98" s="132"/>
      <c r="N98" s="129">
        <f t="shared" si="4"/>
        <v>403.77777777777777</v>
      </c>
      <c r="O98" s="9"/>
      <c r="P98" s="9"/>
      <c r="Q98" s="9"/>
    </row>
    <row r="99" spans="1:17" s="21" customFormat="1" ht="12.75" customHeight="1" x14ac:dyDescent="0.2">
      <c r="A99" s="100" t="s">
        <v>139</v>
      </c>
      <c r="B99" s="132">
        <v>13950</v>
      </c>
      <c r="C99" s="237">
        <v>13348</v>
      </c>
      <c r="D99" s="132">
        <v>13645</v>
      </c>
      <c r="E99" s="132">
        <v>13765</v>
      </c>
      <c r="F99" s="237">
        <v>13687</v>
      </c>
      <c r="G99" s="237">
        <v>13615</v>
      </c>
      <c r="H99" s="237">
        <v>13521</v>
      </c>
      <c r="I99" s="237">
        <v>13484</v>
      </c>
      <c r="J99" s="237">
        <v>13420</v>
      </c>
      <c r="K99" s="132"/>
      <c r="L99" s="132"/>
      <c r="M99" s="132"/>
      <c r="N99" s="129">
        <f t="shared" si="4"/>
        <v>13603.888888888889</v>
      </c>
      <c r="O99" s="9"/>
      <c r="P99" s="9"/>
      <c r="Q99" s="9"/>
    </row>
    <row r="100" spans="1:17" s="21" customFormat="1" ht="12.75" customHeight="1" x14ac:dyDescent="0.2">
      <c r="A100" s="100" t="s">
        <v>140</v>
      </c>
      <c r="B100" s="132">
        <v>28785</v>
      </c>
      <c r="C100" s="237">
        <v>29205</v>
      </c>
      <c r="D100" s="132">
        <v>29749</v>
      </c>
      <c r="E100" s="132">
        <v>30053</v>
      </c>
      <c r="F100" s="237">
        <v>29948</v>
      </c>
      <c r="G100" s="237">
        <v>29726</v>
      </c>
      <c r="H100" s="237">
        <v>29510</v>
      </c>
      <c r="I100" s="237">
        <v>29335</v>
      </c>
      <c r="J100" s="237">
        <v>29207</v>
      </c>
      <c r="K100" s="132"/>
      <c r="L100" s="132"/>
      <c r="M100" s="132"/>
      <c r="N100" s="129">
        <f t="shared" si="4"/>
        <v>29502</v>
      </c>
      <c r="O100" s="9"/>
      <c r="P100" s="9"/>
      <c r="Q100" s="9"/>
    </row>
    <row r="101" spans="1:17" s="21" customFormat="1" ht="12.75" customHeight="1" x14ac:dyDescent="0.2">
      <c r="A101" s="101" t="s">
        <v>142</v>
      </c>
      <c r="B101" s="133">
        <v>5288</v>
      </c>
      <c r="C101" s="238">
        <v>5331</v>
      </c>
      <c r="D101" s="133">
        <v>5368</v>
      </c>
      <c r="E101" s="133">
        <v>5397</v>
      </c>
      <c r="F101" s="238">
        <v>5413</v>
      </c>
      <c r="G101" s="238">
        <v>5399</v>
      </c>
      <c r="H101" s="238">
        <v>5365</v>
      </c>
      <c r="I101" s="238">
        <v>5346</v>
      </c>
      <c r="J101" s="238">
        <v>5337</v>
      </c>
      <c r="K101" s="133"/>
      <c r="L101" s="133"/>
      <c r="M101" s="133"/>
      <c r="N101" s="129">
        <f t="shared" si="4"/>
        <v>5360.4444444444443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10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G4" activePane="bottomRight" state="frozen"/>
      <selection pane="topRight" activeCell="B1" sqref="B1"/>
      <selection pane="bottomLeft" activeCell="A4" sqref="A4"/>
      <selection pane="bottomRight" activeCell="J17" sqref="J17:J19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224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158</v>
      </c>
    </row>
    <row r="3" spans="1:14" s="6" customFormat="1" ht="12" customHeight="1" x14ac:dyDescent="0.2">
      <c r="A3" s="4"/>
      <c r="B3" s="5" t="s">
        <v>341</v>
      </c>
      <c r="C3" s="246" t="s">
        <v>345</v>
      </c>
      <c r="D3" s="122" t="s">
        <v>346</v>
      </c>
      <c r="E3" s="122" t="s">
        <v>348</v>
      </c>
      <c r="F3" s="122" t="s">
        <v>352</v>
      </c>
      <c r="G3" s="188" t="s">
        <v>432</v>
      </c>
      <c r="H3" s="246" t="s">
        <v>438</v>
      </c>
      <c r="I3" s="188" t="s">
        <v>442</v>
      </c>
      <c r="J3" s="122" t="s">
        <v>449</v>
      </c>
      <c r="K3" s="188"/>
      <c r="L3" s="188"/>
      <c r="M3" s="188"/>
      <c r="N3" s="122" t="s">
        <v>251</v>
      </c>
    </row>
    <row r="4" spans="1:14" ht="12.75" customHeight="1" x14ac:dyDescent="0.2">
      <c r="A4" s="7" t="s">
        <v>1</v>
      </c>
      <c r="B4" s="8">
        <f t="shared" ref="B4:J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>
        <f t="shared" si="0"/>
        <v>25121533.759999998</v>
      </c>
      <c r="F4" s="8">
        <f t="shared" si="0"/>
        <v>24879092.749999996</v>
      </c>
      <c r="G4" s="8">
        <f t="shared" si="0"/>
        <v>24682310.899999999</v>
      </c>
      <c r="H4" s="8">
        <f t="shared" si="0"/>
        <v>23260061.440000001</v>
      </c>
      <c r="I4" s="8">
        <f t="shared" si="0"/>
        <v>23208026.59</v>
      </c>
      <c r="J4" s="8">
        <f t="shared" si="0"/>
        <v>26027523.336999997</v>
      </c>
      <c r="K4" s="8"/>
      <c r="L4" s="8"/>
      <c r="M4" s="8"/>
      <c r="N4" s="8">
        <f>SUM(B4:M4)</f>
        <v>222060223.36699998</v>
      </c>
    </row>
    <row r="5" spans="1:14" s="6" customFormat="1" ht="12" customHeight="1" x14ac:dyDescent="0.2">
      <c r="A5" s="88" t="s">
        <v>262</v>
      </c>
      <c r="B5" s="8">
        <v>22605876.100000001</v>
      </c>
      <c r="C5" s="8">
        <v>22175407.780000001</v>
      </c>
      <c r="D5" s="29">
        <v>22747589.199999999</v>
      </c>
      <c r="E5" s="29">
        <v>22959190.149999999</v>
      </c>
      <c r="F5" s="29">
        <v>22709605.559999999</v>
      </c>
      <c r="G5" s="29">
        <v>22537232.079999998</v>
      </c>
      <c r="H5" s="29">
        <v>22500150.620000001</v>
      </c>
      <c r="I5" s="29">
        <v>22439844.940000001</v>
      </c>
      <c r="J5" s="29">
        <v>22447704.449999999</v>
      </c>
      <c r="K5" s="161"/>
      <c r="L5" s="161"/>
      <c r="M5" s="162"/>
      <c r="N5" s="8">
        <f t="shared" ref="N5:N37" si="1">SUM(B5:M5)</f>
        <v>203122600.88</v>
      </c>
    </row>
    <row r="6" spans="1:14" ht="12.75" customHeight="1" x14ac:dyDescent="0.2">
      <c r="A6" s="84" t="s">
        <v>156</v>
      </c>
      <c r="B6" s="13">
        <v>910739.16</v>
      </c>
      <c r="C6" s="13">
        <v>882945.08</v>
      </c>
      <c r="D6" s="125">
        <v>921921.71</v>
      </c>
      <c r="E6" s="125">
        <v>898355.05</v>
      </c>
      <c r="F6" s="125">
        <v>832126.44</v>
      </c>
      <c r="G6" s="125">
        <v>790756.38</v>
      </c>
      <c r="H6" s="125">
        <v>775288.58</v>
      </c>
      <c r="I6" s="125">
        <v>768381.11</v>
      </c>
      <c r="J6" s="125">
        <v>780042.13</v>
      </c>
      <c r="K6" s="163"/>
      <c r="L6" s="164"/>
      <c r="M6" s="164"/>
      <c r="N6" s="206">
        <f t="shared" si="1"/>
        <v>7560555.6399999997</v>
      </c>
    </row>
    <row r="7" spans="1:14" ht="12.75" customHeight="1" x14ac:dyDescent="0.2">
      <c r="A7" s="84" t="s">
        <v>157</v>
      </c>
      <c r="B7" s="13">
        <v>909442.43</v>
      </c>
      <c r="C7" s="13">
        <v>904828.8</v>
      </c>
      <c r="D7" s="125">
        <v>944809.48</v>
      </c>
      <c r="E7" s="125">
        <v>961202.03</v>
      </c>
      <c r="F7" s="125">
        <v>953151.68</v>
      </c>
      <c r="G7" s="125">
        <v>946350.47</v>
      </c>
      <c r="H7" s="125">
        <v>971042.22</v>
      </c>
      <c r="I7" s="125">
        <v>971079.9</v>
      </c>
      <c r="J7" s="125">
        <v>979305.98</v>
      </c>
      <c r="K7" s="163"/>
      <c r="L7" s="164"/>
      <c r="M7" s="164"/>
      <c r="N7" s="206">
        <f t="shared" si="1"/>
        <v>8541212.9900000002</v>
      </c>
    </row>
    <row r="8" spans="1:14" ht="12.75" customHeight="1" x14ac:dyDescent="0.2">
      <c r="A8" s="84" t="s">
        <v>265</v>
      </c>
      <c r="B8" s="13">
        <v>31215.42</v>
      </c>
      <c r="C8" s="13">
        <v>31164.49</v>
      </c>
      <c r="D8" s="125">
        <v>32853.29</v>
      </c>
      <c r="E8" s="125">
        <v>33419.440000000002</v>
      </c>
      <c r="F8" s="125">
        <v>33133.32</v>
      </c>
      <c r="G8" s="125">
        <v>32881.410000000003</v>
      </c>
      <c r="H8" s="125">
        <v>31446.98</v>
      </c>
      <c r="I8" s="125">
        <v>32180.49</v>
      </c>
      <c r="J8" s="125">
        <v>31861.51</v>
      </c>
      <c r="K8" s="163"/>
      <c r="L8" s="164"/>
      <c r="M8" s="164"/>
      <c r="N8" s="206">
        <f t="shared" si="1"/>
        <v>290156.35000000003</v>
      </c>
    </row>
    <row r="9" spans="1:14" ht="12.75" customHeight="1" x14ac:dyDescent="0.2">
      <c r="A9" s="84" t="s">
        <v>144</v>
      </c>
      <c r="B9" s="13">
        <v>19008847.789999999</v>
      </c>
      <c r="C9" s="13">
        <v>18829897.02</v>
      </c>
      <c r="D9" s="125">
        <v>19400656.829999998</v>
      </c>
      <c r="E9" s="125">
        <v>19616887.629999999</v>
      </c>
      <c r="F9" s="125">
        <v>19392600.289999999</v>
      </c>
      <c r="G9" s="125">
        <v>19227924.530000001</v>
      </c>
      <c r="H9" s="125">
        <v>19180530.989999998</v>
      </c>
      <c r="I9" s="125">
        <v>19044624.050000001</v>
      </c>
      <c r="J9" s="125">
        <v>18918880.98</v>
      </c>
      <c r="K9" s="163"/>
      <c r="L9" s="164"/>
      <c r="M9" s="164"/>
      <c r="N9" s="206">
        <f t="shared" si="1"/>
        <v>172620850.11000001</v>
      </c>
    </row>
    <row r="10" spans="1:14" ht="12.75" customHeight="1" x14ac:dyDescent="0.2">
      <c r="A10" s="84" t="s">
        <v>145</v>
      </c>
      <c r="B10" s="13">
        <v>3339470.67</v>
      </c>
      <c r="C10" s="13">
        <v>3810576.61</v>
      </c>
      <c r="D10" s="125">
        <v>3472690.06</v>
      </c>
      <c r="E10" s="125">
        <v>3958420.61</v>
      </c>
      <c r="F10" s="125">
        <v>4479797.63</v>
      </c>
      <c r="G10" s="125">
        <v>3555048.84</v>
      </c>
      <c r="H10" s="125">
        <v>3517600.79</v>
      </c>
      <c r="I10" s="125">
        <v>3557218.11</v>
      </c>
      <c r="J10" s="125">
        <v>3568787.82</v>
      </c>
      <c r="K10" s="163"/>
      <c r="L10" s="164"/>
      <c r="M10" s="164"/>
      <c r="N10" s="206">
        <f t="shared" si="1"/>
        <v>33259611.139999997</v>
      </c>
    </row>
    <row r="11" spans="1:14" s="11" customFormat="1" ht="12.75" customHeight="1" x14ac:dyDescent="0.2">
      <c r="A11" s="84" t="s">
        <v>439</v>
      </c>
      <c r="B11" s="13">
        <v>194250.8</v>
      </c>
      <c r="C11" s="13">
        <v>200614.46</v>
      </c>
      <c r="D11" s="125">
        <v>194938.16</v>
      </c>
      <c r="E11" s="125">
        <v>174607.55</v>
      </c>
      <c r="F11" s="125">
        <v>174503.61</v>
      </c>
      <c r="G11" s="125">
        <v>175428.9</v>
      </c>
      <c r="H11" s="125">
        <v>164953.35</v>
      </c>
      <c r="I11" s="125">
        <v>167599.81</v>
      </c>
      <c r="J11" s="125">
        <v>162687.57999999999</v>
      </c>
      <c r="K11" s="163"/>
      <c r="L11" s="164"/>
      <c r="M11" s="164"/>
      <c r="N11" s="206">
        <f t="shared" si="1"/>
        <v>1609584.2200000002</v>
      </c>
    </row>
    <row r="12" spans="1:14" s="11" customFormat="1" ht="12.75" customHeight="1" x14ac:dyDescent="0.2">
      <c r="A12" s="84" t="s">
        <v>440</v>
      </c>
      <c r="B12" s="13">
        <v>21586.5</v>
      </c>
      <c r="C12" s="13">
        <v>21829.5</v>
      </c>
      <c r="D12" s="125">
        <v>20412</v>
      </c>
      <c r="E12" s="125">
        <v>20803.5</v>
      </c>
      <c r="F12" s="125">
        <v>21087</v>
      </c>
      <c r="G12" s="125">
        <v>21397.5</v>
      </c>
      <c r="H12" s="125">
        <v>21073.5</v>
      </c>
      <c r="I12" s="125">
        <v>21249</v>
      </c>
      <c r="J12" s="125">
        <v>21384</v>
      </c>
      <c r="K12" s="163"/>
      <c r="L12" s="164"/>
      <c r="M12" s="164"/>
      <c r="N12" s="206">
        <f t="shared" si="1"/>
        <v>190822.5</v>
      </c>
    </row>
    <row r="13" spans="1:14" ht="12.75" customHeight="1" x14ac:dyDescent="0.2">
      <c r="A13" s="84" t="s">
        <v>149</v>
      </c>
      <c r="B13" s="13">
        <v>28420.28</v>
      </c>
      <c r="C13" s="13">
        <v>10056.790000000001</v>
      </c>
      <c r="D13" s="125">
        <v>12576.12</v>
      </c>
      <c r="E13" s="125">
        <v>12066.77</v>
      </c>
      <c r="F13" s="125">
        <v>12915.41</v>
      </c>
      <c r="G13" s="125">
        <v>11059.12</v>
      </c>
      <c r="H13" s="125">
        <v>12610.67</v>
      </c>
      <c r="I13" s="125">
        <v>10512.22</v>
      </c>
      <c r="J13" s="125">
        <v>10111.540000000001</v>
      </c>
      <c r="K13" s="163"/>
      <c r="L13" s="164"/>
      <c r="M13" s="164"/>
      <c r="N13" s="206">
        <f t="shared" si="1"/>
        <v>120328.92000000001</v>
      </c>
    </row>
    <row r="14" spans="1:14" s="12" customFormat="1" ht="12.75" customHeight="1" x14ac:dyDescent="0.2">
      <c r="A14" s="85" t="s">
        <v>150</v>
      </c>
      <c r="B14" s="126">
        <f t="shared" ref="B14:J14" si="2">B15+B16</f>
        <v>663961.68000000005</v>
      </c>
      <c r="C14" s="126">
        <f t="shared" si="2"/>
        <v>677554.51</v>
      </c>
      <c r="D14" s="126">
        <f t="shared" si="2"/>
        <v>688386.26</v>
      </c>
      <c r="E14" s="126">
        <f t="shared" si="2"/>
        <v>693301.17999999993</v>
      </c>
      <c r="F14" s="126">
        <f t="shared" si="2"/>
        <v>699101.24</v>
      </c>
      <c r="G14" s="126">
        <f t="shared" si="2"/>
        <v>710143.23</v>
      </c>
      <c r="H14" s="126">
        <f t="shared" si="2"/>
        <v>714184.38</v>
      </c>
      <c r="I14" s="126">
        <f t="shared" si="2"/>
        <v>721982.91</v>
      </c>
      <c r="J14" s="126">
        <f t="shared" si="2"/>
        <v>726121.50999999989</v>
      </c>
      <c r="K14" s="165"/>
      <c r="L14" s="166"/>
      <c r="M14" s="166"/>
      <c r="N14" s="206">
        <f t="shared" si="1"/>
        <v>6294736.9000000004</v>
      </c>
    </row>
    <row r="15" spans="1:14" s="12" customFormat="1" ht="12.75" customHeight="1" x14ac:dyDescent="0.2">
      <c r="A15" s="85" t="s">
        <v>162</v>
      </c>
      <c r="B15" s="81">
        <v>634956.43000000005</v>
      </c>
      <c r="C15" s="81">
        <v>649175.86</v>
      </c>
      <c r="D15" s="126">
        <v>659954.31000000006</v>
      </c>
      <c r="E15" s="126">
        <v>664842.57999999996</v>
      </c>
      <c r="F15" s="126">
        <v>670732.43999999994</v>
      </c>
      <c r="G15" s="126">
        <v>681851.23</v>
      </c>
      <c r="H15" s="126">
        <v>685532.43</v>
      </c>
      <c r="I15" s="126">
        <v>693463.43</v>
      </c>
      <c r="J15" s="126">
        <v>697755.94</v>
      </c>
      <c r="K15" s="165"/>
      <c r="L15" s="166"/>
      <c r="M15" s="166"/>
      <c r="N15" s="206">
        <f t="shared" si="1"/>
        <v>6038264.6500000004</v>
      </c>
    </row>
    <row r="16" spans="1:14" s="12" customFormat="1" ht="12.75" customHeight="1" x14ac:dyDescent="0.2">
      <c r="A16" s="85" t="s">
        <v>163</v>
      </c>
      <c r="B16" s="81">
        <v>29005.25</v>
      </c>
      <c r="C16" s="81">
        <v>28378.65</v>
      </c>
      <c r="D16" s="126">
        <v>28431.95</v>
      </c>
      <c r="E16" s="126">
        <v>28458.6</v>
      </c>
      <c r="F16" s="126">
        <v>28368.799999999999</v>
      </c>
      <c r="G16" s="126">
        <v>28292</v>
      </c>
      <c r="H16" s="126">
        <v>28651.95</v>
      </c>
      <c r="I16" s="126">
        <v>28519.48</v>
      </c>
      <c r="J16" s="126">
        <v>28365.57</v>
      </c>
      <c r="K16" s="165"/>
      <c r="L16" s="166"/>
      <c r="M16" s="166"/>
      <c r="N16" s="206">
        <f t="shared" si="1"/>
        <v>256472.25000000003</v>
      </c>
    </row>
    <row r="17" spans="1:14" ht="12.75" customHeight="1" x14ac:dyDescent="0.2">
      <c r="A17" s="86" t="s">
        <v>159</v>
      </c>
      <c r="B17" s="70">
        <v>1498313.78</v>
      </c>
      <c r="C17" s="70">
        <v>1194699.9099999999</v>
      </c>
      <c r="D17" s="125">
        <v>1202154.74</v>
      </c>
      <c r="E17" s="125">
        <v>1445969.86</v>
      </c>
      <c r="F17" s="125">
        <v>1446697.97</v>
      </c>
      <c r="G17" s="125">
        <v>1413140.42</v>
      </c>
      <c r="H17" s="125">
        <v>23004.41</v>
      </c>
      <c r="I17" s="125">
        <v>24867.47</v>
      </c>
      <c r="J17" s="125">
        <v>1430530.29</v>
      </c>
      <c r="K17" s="163"/>
      <c r="L17" s="164"/>
      <c r="M17" s="164"/>
      <c r="N17" s="206">
        <f t="shared" si="1"/>
        <v>9679378.8499999996</v>
      </c>
    </row>
    <row r="18" spans="1:14" ht="12.75" customHeight="1" x14ac:dyDescent="0.2">
      <c r="A18" s="84" t="s">
        <v>151</v>
      </c>
      <c r="B18" s="13">
        <v>9758.31</v>
      </c>
      <c r="C18" s="13">
        <v>10086.99</v>
      </c>
      <c r="D18" s="125">
        <v>10423.14</v>
      </c>
      <c r="E18" s="125">
        <v>11005.8</v>
      </c>
      <c r="F18" s="125">
        <v>10772.57</v>
      </c>
      <c r="G18" s="125">
        <v>10736.05</v>
      </c>
      <c r="H18" s="125">
        <v>10111.36</v>
      </c>
      <c r="I18" s="125">
        <v>10819.05</v>
      </c>
      <c r="J18" s="125">
        <v>11087.147000000001</v>
      </c>
      <c r="K18" s="163"/>
      <c r="L18" s="164"/>
      <c r="M18" s="164"/>
      <c r="N18" s="206">
        <f t="shared" si="1"/>
        <v>94800.417000000001</v>
      </c>
    </row>
    <row r="19" spans="1:14" ht="12.75" customHeight="1" x14ac:dyDescent="0.2">
      <c r="A19" s="84" t="s">
        <v>160</v>
      </c>
      <c r="B19" s="13">
        <v>0</v>
      </c>
      <c r="C19" s="13">
        <v>1346409</v>
      </c>
      <c r="D19" s="125">
        <v>0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>
        <v>1401968.4</v>
      </c>
      <c r="K19" s="163"/>
      <c r="L19" s="164"/>
      <c r="M19" s="164"/>
      <c r="N19" s="206">
        <f t="shared" si="1"/>
        <v>2748377.4</v>
      </c>
    </row>
    <row r="20" spans="1:14" ht="12.75" customHeight="1" x14ac:dyDescent="0.2">
      <c r="A20" s="89" t="s">
        <v>2</v>
      </c>
      <c r="B20" s="8">
        <f t="shared" ref="B20:J20" si="3">B21+B22+B23+B24+B25+B26+B27+B28+B30+B32+B33+B34+B35+B36+B37</f>
        <v>58585501.440000005</v>
      </c>
      <c r="C20" s="8">
        <f t="shared" si="3"/>
        <v>60731740.510000005</v>
      </c>
      <c r="D20" s="8">
        <f t="shared" si="3"/>
        <v>60159004.430000007</v>
      </c>
      <c r="E20" s="8">
        <f t="shared" si="3"/>
        <v>60544832.189999998</v>
      </c>
      <c r="F20" s="8">
        <f t="shared" si="3"/>
        <v>60656416.229999997</v>
      </c>
      <c r="G20" s="8">
        <f t="shared" si="3"/>
        <v>60903435.320000008</v>
      </c>
      <c r="H20" s="8">
        <f t="shared" si="3"/>
        <v>60181693.279999994</v>
      </c>
      <c r="I20" s="8">
        <f t="shared" si="3"/>
        <v>60664997.550000004</v>
      </c>
      <c r="J20" s="8">
        <f t="shared" si="3"/>
        <v>60693108.999999993</v>
      </c>
      <c r="K20" s="8"/>
      <c r="L20" s="8"/>
      <c r="M20" s="8"/>
      <c r="N20" s="8">
        <f t="shared" si="1"/>
        <v>543120729.94999993</v>
      </c>
    </row>
    <row r="21" spans="1:14" s="14" customFormat="1" ht="12.75" customHeight="1" x14ac:dyDescent="0.2">
      <c r="A21" s="105" t="s">
        <v>155</v>
      </c>
      <c r="B21" s="24">
        <v>710682.15</v>
      </c>
      <c r="C21" s="24">
        <v>743529.44</v>
      </c>
      <c r="D21" s="123">
        <v>662546.49</v>
      </c>
      <c r="E21" s="123">
        <v>717191.06</v>
      </c>
      <c r="F21" s="123">
        <v>719915.72</v>
      </c>
      <c r="G21" s="123">
        <v>752611.64</v>
      </c>
      <c r="H21" s="123">
        <v>682375.96</v>
      </c>
      <c r="I21" s="123">
        <v>812100.05</v>
      </c>
      <c r="J21" s="123">
        <v>771078.78</v>
      </c>
      <c r="K21" s="167"/>
      <c r="L21" s="168"/>
      <c r="M21" s="168"/>
      <c r="N21" s="206">
        <f t="shared" si="1"/>
        <v>6572031.29</v>
      </c>
    </row>
    <row r="22" spans="1:14" s="27" customFormat="1" ht="12.75" customHeight="1" x14ac:dyDescent="0.2">
      <c r="A22" s="91" t="s">
        <v>176</v>
      </c>
      <c r="B22" s="26">
        <v>2758740.34</v>
      </c>
      <c r="C22" s="26">
        <v>3195687.9</v>
      </c>
      <c r="D22" s="125">
        <v>2708137.78</v>
      </c>
      <c r="E22" s="125">
        <v>2880868.54</v>
      </c>
      <c r="F22" s="125">
        <v>2937183.21</v>
      </c>
      <c r="G22" s="125">
        <v>3025386.91</v>
      </c>
      <c r="H22" s="125">
        <v>2635255.16</v>
      </c>
      <c r="I22" s="125">
        <v>3138016.25</v>
      </c>
      <c r="J22" s="125">
        <v>3220113.54</v>
      </c>
      <c r="K22" s="163"/>
      <c r="L22" s="164"/>
      <c r="M22" s="164"/>
      <c r="N22" s="206">
        <f t="shared" si="1"/>
        <v>26499389.629999999</v>
      </c>
    </row>
    <row r="23" spans="1:14" s="27" customFormat="1" ht="12.75" customHeight="1" x14ac:dyDescent="0.2">
      <c r="A23" s="92" t="s">
        <v>177</v>
      </c>
      <c r="B23" s="26">
        <v>8855.73</v>
      </c>
      <c r="C23" s="26">
        <v>11353.5</v>
      </c>
      <c r="D23" s="125">
        <v>8780.0400000000009</v>
      </c>
      <c r="E23" s="125">
        <v>7417.62</v>
      </c>
      <c r="F23" s="125">
        <v>8780.0400000000009</v>
      </c>
      <c r="G23" s="125">
        <v>7871.76</v>
      </c>
      <c r="H23" s="125">
        <v>8401.59</v>
      </c>
      <c r="I23" s="125">
        <v>11277.81</v>
      </c>
      <c r="J23" s="125">
        <v>10066.77</v>
      </c>
      <c r="K23" s="163"/>
      <c r="L23" s="164"/>
      <c r="M23" s="164"/>
      <c r="N23" s="206">
        <f t="shared" si="1"/>
        <v>82804.86</v>
      </c>
    </row>
    <row r="24" spans="1:14" s="14" customFormat="1" ht="12.75" customHeight="1" x14ac:dyDescent="0.2">
      <c r="A24" s="91" t="s">
        <v>178</v>
      </c>
      <c r="B24" s="26">
        <v>3211.38</v>
      </c>
      <c r="C24" s="26">
        <v>7164.72</v>
      </c>
      <c r="D24" s="123">
        <v>2892.96</v>
      </c>
      <c r="E24" s="123">
        <v>2034.9</v>
      </c>
      <c r="F24" s="123">
        <v>2280.87</v>
      </c>
      <c r="G24" s="123">
        <v>4899.0600000000004</v>
      </c>
      <c r="H24" s="123">
        <v>5062.32</v>
      </c>
      <c r="I24" s="123">
        <v>3240.54</v>
      </c>
      <c r="J24" s="123">
        <v>1287.6300000000001</v>
      </c>
      <c r="K24" s="167"/>
      <c r="L24" s="164"/>
      <c r="M24" s="164"/>
      <c r="N24" s="206">
        <f t="shared" si="1"/>
        <v>32074.380000000005</v>
      </c>
    </row>
    <row r="25" spans="1:14" s="14" customFormat="1" ht="12.75" customHeight="1" x14ac:dyDescent="0.2">
      <c r="A25" s="91" t="s">
        <v>201</v>
      </c>
      <c r="B25" s="26">
        <v>337004.1</v>
      </c>
      <c r="C25" s="26">
        <v>395800.56</v>
      </c>
      <c r="D25" s="123">
        <v>348795.26</v>
      </c>
      <c r="E25" s="123">
        <v>356284.24</v>
      </c>
      <c r="F25" s="123">
        <v>338199.15</v>
      </c>
      <c r="G25" s="123">
        <v>326965.68</v>
      </c>
      <c r="H25" s="123">
        <v>298921.84000000003</v>
      </c>
      <c r="I25" s="123">
        <v>333817.3</v>
      </c>
      <c r="J25" s="123">
        <v>314457.49</v>
      </c>
      <c r="K25" s="167"/>
      <c r="L25" s="164"/>
      <c r="M25" s="164"/>
      <c r="N25" s="206">
        <f t="shared" si="1"/>
        <v>3050245.62</v>
      </c>
    </row>
    <row r="26" spans="1:14" ht="12.75" customHeight="1" x14ac:dyDescent="0.2">
      <c r="A26" s="87" t="s">
        <v>152</v>
      </c>
      <c r="B26" s="26">
        <v>25702438.09</v>
      </c>
      <c r="C26" s="26">
        <v>26439423.989999998</v>
      </c>
      <c r="D26" s="125">
        <v>26483424.16</v>
      </c>
      <c r="E26" s="125">
        <v>26506381.719999999</v>
      </c>
      <c r="F26" s="123">
        <v>26566017.960000001</v>
      </c>
      <c r="G26" s="125">
        <v>26623914.41</v>
      </c>
      <c r="H26" s="125">
        <v>26412984.68</v>
      </c>
      <c r="I26" s="125">
        <v>26192565.09</v>
      </c>
      <c r="J26" s="125">
        <v>26258780.829999998</v>
      </c>
      <c r="K26" s="163"/>
      <c r="L26" s="164"/>
      <c r="M26" s="164"/>
      <c r="N26" s="206">
        <f t="shared" si="1"/>
        <v>237185930.93000001</v>
      </c>
    </row>
    <row r="27" spans="1:14" ht="12.75" customHeight="1" x14ac:dyDescent="0.2">
      <c r="A27" s="90" t="s">
        <v>179</v>
      </c>
      <c r="B27" s="26">
        <v>39013.370000000003</v>
      </c>
      <c r="C27" s="26">
        <v>40677.480000000003</v>
      </c>
      <c r="D27" s="125">
        <v>40689.75</v>
      </c>
      <c r="E27" s="125">
        <v>40678.92</v>
      </c>
      <c r="F27" s="125">
        <v>40635.599999999999</v>
      </c>
      <c r="G27" s="125">
        <v>40787.22</v>
      </c>
      <c r="H27" s="125">
        <v>39336</v>
      </c>
      <c r="I27" s="125">
        <v>38090.550000000003</v>
      </c>
      <c r="J27" s="125">
        <v>38350.47</v>
      </c>
      <c r="K27" s="163"/>
      <c r="L27" s="164"/>
      <c r="M27" s="164"/>
      <c r="N27" s="206">
        <f t="shared" si="1"/>
        <v>358259.36</v>
      </c>
    </row>
    <row r="28" spans="1:14" s="14" customFormat="1" ht="12.75" customHeight="1" x14ac:dyDescent="0.2">
      <c r="A28" s="87" t="s">
        <v>154</v>
      </c>
      <c r="B28" s="26">
        <v>27617725.23</v>
      </c>
      <c r="C28" s="26">
        <v>28431885.390000001</v>
      </c>
      <c r="D28" s="123">
        <v>28438651.530000001</v>
      </c>
      <c r="E28" s="123">
        <v>28539365.129999999</v>
      </c>
      <c r="F28" s="123">
        <v>28539292.93</v>
      </c>
      <c r="G28" s="123">
        <v>28620767.91</v>
      </c>
      <c r="H28" s="123">
        <v>28596416.670000002</v>
      </c>
      <c r="I28" s="123">
        <v>28704779.640000001</v>
      </c>
      <c r="J28" s="123">
        <v>28666597.699999999</v>
      </c>
      <c r="K28" s="167"/>
      <c r="L28" s="164"/>
      <c r="M28" s="164"/>
      <c r="N28" s="206">
        <f t="shared" si="1"/>
        <v>256155482.13</v>
      </c>
    </row>
    <row r="29" spans="1:14" s="14" customFormat="1" ht="12.75" customHeight="1" x14ac:dyDescent="0.2">
      <c r="A29" s="87" t="s">
        <v>308</v>
      </c>
      <c r="B29" s="26">
        <v>0</v>
      </c>
      <c r="C29" s="26">
        <v>0</v>
      </c>
      <c r="D29" s="130">
        <v>0</v>
      </c>
      <c r="E29" s="123">
        <v>0</v>
      </c>
      <c r="F29" s="123">
        <v>0</v>
      </c>
      <c r="G29" s="123">
        <v>0</v>
      </c>
      <c r="H29" s="123">
        <v>0</v>
      </c>
      <c r="I29" s="123">
        <v>0</v>
      </c>
      <c r="J29" s="123">
        <v>0</v>
      </c>
      <c r="K29" s="167"/>
      <c r="L29" s="164"/>
      <c r="M29" s="164"/>
      <c r="N29" s="206">
        <f t="shared" si="1"/>
        <v>0</v>
      </c>
    </row>
    <row r="30" spans="1:14" s="14" customFormat="1" ht="12.75" customHeight="1" x14ac:dyDescent="0.2">
      <c r="A30" s="87" t="s">
        <v>211</v>
      </c>
      <c r="B30" s="26">
        <v>360710.17</v>
      </c>
      <c r="C30" s="26">
        <v>377052.19</v>
      </c>
      <c r="D30" s="123">
        <v>394438.03</v>
      </c>
      <c r="E30" s="123">
        <v>402023.46</v>
      </c>
      <c r="F30" s="123">
        <v>419259.17</v>
      </c>
      <c r="G30" s="123">
        <v>422628.56</v>
      </c>
      <c r="H30" s="123">
        <v>416221.17</v>
      </c>
      <c r="I30" s="123">
        <v>350244.97</v>
      </c>
      <c r="J30" s="123">
        <v>323247.3</v>
      </c>
      <c r="K30" s="167"/>
      <c r="L30" s="164"/>
      <c r="M30" s="164"/>
      <c r="N30" s="206">
        <f t="shared" si="1"/>
        <v>3465825.0199999996</v>
      </c>
    </row>
    <row r="31" spans="1:14" s="14" customFormat="1" ht="12.75" customHeight="1" x14ac:dyDescent="0.2">
      <c r="A31" s="87" t="s">
        <v>327</v>
      </c>
      <c r="B31" s="26">
        <v>351133.87</v>
      </c>
      <c r="C31" s="26">
        <v>366859.39</v>
      </c>
      <c r="D31" s="123">
        <v>384902.83</v>
      </c>
      <c r="E31" s="123">
        <v>391008.66</v>
      </c>
      <c r="F31" s="123">
        <v>407504.57</v>
      </c>
      <c r="G31" s="123">
        <v>411367.16</v>
      </c>
      <c r="H31" s="123">
        <v>404836.47</v>
      </c>
      <c r="I31" s="123">
        <v>339394.57</v>
      </c>
      <c r="J31" s="123">
        <v>312479.09999999998</v>
      </c>
      <c r="K31" s="167"/>
      <c r="L31" s="164"/>
      <c r="M31" s="164"/>
      <c r="N31" s="206">
        <f t="shared" si="1"/>
        <v>3369486.62</v>
      </c>
    </row>
    <row r="32" spans="1:14" s="14" customFormat="1" ht="12.75" customHeight="1" x14ac:dyDescent="0.2">
      <c r="A32" s="93" t="s">
        <v>180</v>
      </c>
      <c r="B32" s="13">
        <v>13355.7</v>
      </c>
      <c r="C32" s="13">
        <v>31810.2</v>
      </c>
      <c r="D32" s="123">
        <v>19530.72</v>
      </c>
      <c r="E32" s="123">
        <v>26385</v>
      </c>
      <c r="F32" s="123">
        <v>25308.78</v>
      </c>
      <c r="G32" s="123">
        <v>25670.46</v>
      </c>
      <c r="H32" s="123">
        <v>20615.759999999998</v>
      </c>
      <c r="I32" s="123">
        <v>24232.560000000001</v>
      </c>
      <c r="J32" s="123">
        <v>23500.38</v>
      </c>
      <c r="K32" s="167"/>
      <c r="L32" s="168"/>
      <c r="M32" s="168"/>
      <c r="N32" s="206">
        <f t="shared" si="1"/>
        <v>210409.56</v>
      </c>
    </row>
    <row r="33" spans="1:14" s="14" customFormat="1" ht="12.75" customHeight="1" x14ac:dyDescent="0.2">
      <c r="A33" s="84" t="s">
        <v>181</v>
      </c>
      <c r="B33" s="13">
        <v>17191.72</v>
      </c>
      <c r="C33" s="13">
        <v>43377.07</v>
      </c>
      <c r="D33" s="123">
        <v>37145.589999999997</v>
      </c>
      <c r="E33" s="123">
        <v>48879.28</v>
      </c>
      <c r="F33" s="123">
        <v>38935.480000000003</v>
      </c>
      <c r="G33" s="123">
        <v>26273.71</v>
      </c>
      <c r="H33" s="123">
        <v>35289.43</v>
      </c>
      <c r="I33" s="123">
        <v>29897.67</v>
      </c>
      <c r="J33" s="123">
        <v>32615.64</v>
      </c>
      <c r="K33" s="167"/>
      <c r="L33" s="168"/>
      <c r="M33" s="168"/>
      <c r="N33" s="206">
        <f t="shared" si="1"/>
        <v>309605.59000000003</v>
      </c>
    </row>
    <row r="34" spans="1:14" s="14" customFormat="1" ht="12.75" customHeight="1" x14ac:dyDescent="0.2">
      <c r="A34" s="93" t="s">
        <v>319</v>
      </c>
      <c r="B34" s="13">
        <v>782825.26</v>
      </c>
      <c r="C34" s="13">
        <v>780431.12</v>
      </c>
      <c r="D34" s="123">
        <v>782334.61</v>
      </c>
      <c r="E34" s="123">
        <v>785568.78</v>
      </c>
      <c r="F34" s="123">
        <v>790279.26</v>
      </c>
      <c r="G34" s="123">
        <v>793374.49</v>
      </c>
      <c r="H34" s="123">
        <v>798927.43</v>
      </c>
      <c r="I34" s="123">
        <v>794133.93</v>
      </c>
      <c r="J34" s="123">
        <v>800094.19</v>
      </c>
      <c r="K34" s="167"/>
      <c r="L34" s="168"/>
      <c r="M34" s="168"/>
      <c r="N34" s="206">
        <f t="shared" si="1"/>
        <v>7107969.0699999984</v>
      </c>
    </row>
    <row r="35" spans="1:14" s="14" customFormat="1" ht="12.75" customHeight="1" x14ac:dyDescent="0.2">
      <c r="A35" s="84" t="s">
        <v>182</v>
      </c>
      <c r="B35" s="13">
        <v>215221.13</v>
      </c>
      <c r="C35" s="13">
        <v>215233.84</v>
      </c>
      <c r="D35" s="123">
        <v>213562.75</v>
      </c>
      <c r="E35" s="123">
        <v>214057.54</v>
      </c>
      <c r="F35" s="123">
        <v>213367.73</v>
      </c>
      <c r="G35" s="123">
        <v>215441.97</v>
      </c>
      <c r="H35" s="123">
        <v>215447.11</v>
      </c>
      <c r="I35" s="123">
        <v>216187.11</v>
      </c>
      <c r="J35" s="123">
        <v>216836.03</v>
      </c>
      <c r="K35" s="167"/>
      <c r="L35" s="168"/>
      <c r="M35" s="168"/>
      <c r="N35" s="206">
        <f t="shared" si="1"/>
        <v>1935355.2099999997</v>
      </c>
    </row>
    <row r="36" spans="1:14" s="14" customFormat="1" ht="12.75" customHeight="1" x14ac:dyDescent="0.2">
      <c r="A36" s="84" t="s">
        <v>183</v>
      </c>
      <c r="B36" s="13">
        <v>14478.35</v>
      </c>
      <c r="C36" s="13">
        <v>14051.12</v>
      </c>
      <c r="D36" s="123">
        <v>13812.77</v>
      </c>
      <c r="E36" s="123">
        <v>13434.01</v>
      </c>
      <c r="F36" s="123">
        <v>12769.43</v>
      </c>
      <c r="G36" s="123">
        <v>12579.55</v>
      </c>
      <c r="H36" s="123">
        <v>12247.26</v>
      </c>
      <c r="I36" s="123">
        <v>12009.91</v>
      </c>
      <c r="J36" s="123">
        <v>11962.44</v>
      </c>
      <c r="K36" s="167"/>
      <c r="L36" s="168"/>
      <c r="M36" s="168"/>
      <c r="N36" s="206">
        <f t="shared" si="1"/>
        <v>117344.84000000001</v>
      </c>
    </row>
    <row r="37" spans="1:14" s="14" customFormat="1" ht="12.75" customHeight="1" x14ac:dyDescent="0.2">
      <c r="A37" s="93" t="s">
        <v>184</v>
      </c>
      <c r="B37" s="13">
        <v>4048.72</v>
      </c>
      <c r="C37" s="13">
        <v>4261.99</v>
      </c>
      <c r="D37" s="123">
        <v>4261.99</v>
      </c>
      <c r="E37" s="123">
        <v>4261.99</v>
      </c>
      <c r="F37" s="123">
        <v>4190.8999999999996</v>
      </c>
      <c r="G37" s="123">
        <v>4261.99</v>
      </c>
      <c r="H37" s="123">
        <v>4190.8999999999996</v>
      </c>
      <c r="I37" s="123">
        <v>4404.17</v>
      </c>
      <c r="J37" s="123">
        <v>4119.8100000000004</v>
      </c>
      <c r="K37" s="167"/>
      <c r="L37" s="169"/>
      <c r="M37" s="169"/>
      <c r="N37" s="206">
        <f t="shared" si="1"/>
        <v>38002.459999999992</v>
      </c>
    </row>
    <row r="38" spans="1:14" s="14" customFormat="1" ht="12.75" customHeight="1" x14ac:dyDescent="0.2">
      <c r="A38" s="151"/>
      <c r="B38" s="152"/>
      <c r="C38" s="152"/>
      <c r="D38" s="153"/>
      <c r="E38" s="153"/>
      <c r="F38" s="153"/>
      <c r="G38" s="153"/>
      <c r="H38" s="153"/>
      <c r="I38" s="153"/>
      <c r="J38" s="153"/>
      <c r="K38" s="170"/>
      <c r="L38" s="171"/>
      <c r="M38" s="171"/>
      <c r="N38" s="171"/>
    </row>
    <row r="39" spans="1:14" s="14" customFormat="1" ht="12.75" customHeight="1" x14ac:dyDescent="0.2">
      <c r="A39" s="154"/>
      <c r="B39" s="155"/>
      <c r="C39" s="155"/>
      <c r="D39" s="156"/>
      <c r="E39" s="156"/>
      <c r="F39" s="156"/>
      <c r="G39" s="156"/>
      <c r="H39" s="156"/>
      <c r="I39" s="156"/>
      <c r="J39" s="156"/>
      <c r="K39" s="172"/>
      <c r="L39" s="171"/>
      <c r="M39" s="171"/>
      <c r="N39" s="171"/>
    </row>
    <row r="40" spans="1:14" s="14" customFormat="1" ht="12.75" customHeight="1" x14ac:dyDescent="0.2">
      <c r="A40" s="154"/>
      <c r="B40" s="155"/>
      <c r="C40" s="155"/>
      <c r="D40" s="156"/>
      <c r="E40" s="156"/>
      <c r="F40" s="156"/>
      <c r="G40" s="156"/>
      <c r="H40" s="156"/>
      <c r="I40" s="156"/>
      <c r="J40" s="156"/>
      <c r="K40" s="172"/>
      <c r="L40" s="171"/>
      <c r="M40" s="171"/>
      <c r="N40" s="171"/>
    </row>
    <row r="41" spans="1:14" s="14" customFormat="1" ht="12.75" customHeight="1" x14ac:dyDescent="0.2">
      <c r="A41" s="154"/>
      <c r="B41" s="155"/>
      <c r="C41" s="155"/>
      <c r="D41" s="156"/>
      <c r="E41" s="156"/>
      <c r="F41" s="156"/>
      <c r="G41" s="156"/>
      <c r="H41" s="156"/>
      <c r="I41" s="156"/>
      <c r="J41" s="156"/>
      <c r="K41" s="172"/>
      <c r="L41" s="171"/>
      <c r="M41" s="171"/>
      <c r="N41" s="171"/>
    </row>
    <row r="42" spans="1:14" s="14" customFormat="1" ht="12.75" customHeight="1" x14ac:dyDescent="0.2">
      <c r="A42" s="154"/>
      <c r="B42" s="155"/>
      <c r="C42" s="155"/>
      <c r="D42" s="156"/>
      <c r="E42" s="156"/>
      <c r="F42" s="156"/>
      <c r="G42" s="156"/>
      <c r="H42" s="156"/>
      <c r="I42" s="156"/>
      <c r="J42" s="156"/>
      <c r="K42" s="172"/>
      <c r="L42" s="171"/>
      <c r="M42" s="171"/>
      <c r="N42" s="171"/>
    </row>
    <row r="43" spans="1:14" s="14" customFormat="1" ht="12.75" customHeight="1" x14ac:dyDescent="0.2">
      <c r="A43" s="154"/>
      <c r="B43" s="155"/>
      <c r="C43" s="155"/>
      <c r="D43" s="156"/>
      <c r="E43" s="156"/>
      <c r="F43" s="156"/>
      <c r="G43" s="156"/>
      <c r="H43" s="156"/>
      <c r="I43" s="156"/>
      <c r="J43" s="156"/>
      <c r="K43" s="171"/>
      <c r="L43" s="173"/>
      <c r="M43" s="173"/>
      <c r="N43" s="173"/>
    </row>
    <row r="44" spans="1:14" s="14" customFormat="1" ht="12.75" customHeight="1" x14ac:dyDescent="0.2">
      <c r="A44" s="157"/>
      <c r="B44" s="158"/>
      <c r="C44" s="158"/>
      <c r="D44" s="159"/>
      <c r="E44" s="159"/>
      <c r="F44" s="159"/>
      <c r="G44" s="159"/>
      <c r="H44" s="159"/>
      <c r="K44" s="174"/>
      <c r="L44" s="171"/>
      <c r="M44" s="171"/>
      <c r="N44" s="171"/>
    </row>
    <row r="45" spans="1:14" s="6" customFormat="1" ht="12" customHeight="1" x14ac:dyDescent="0.2">
      <c r="A45" s="4"/>
      <c r="B45" s="5" t="s">
        <v>341</v>
      </c>
      <c r="C45" s="5" t="s">
        <v>345</v>
      </c>
      <c r="D45" s="122" t="s">
        <v>346</v>
      </c>
      <c r="E45" s="122" t="s">
        <v>348</v>
      </c>
      <c r="F45" s="122" t="s">
        <v>352</v>
      </c>
      <c r="G45" s="188" t="s">
        <v>432</v>
      </c>
      <c r="H45" s="122" t="s">
        <v>438</v>
      </c>
      <c r="I45" s="188" t="s">
        <v>442</v>
      </c>
      <c r="J45" s="122" t="s">
        <v>449</v>
      </c>
      <c r="K45" s="188"/>
      <c r="L45" s="188"/>
      <c r="M45" s="188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>
        <v>10135196.33</v>
      </c>
      <c r="E46" s="29">
        <v>10191596.630000001</v>
      </c>
      <c r="F46" s="29">
        <v>10232543.73</v>
      </c>
      <c r="G46" s="29">
        <v>10497399.9</v>
      </c>
      <c r="H46" s="29">
        <v>10372331.689999999</v>
      </c>
      <c r="I46" s="29">
        <v>10567585.02</v>
      </c>
      <c r="J46" s="29">
        <v>10330520.470000001</v>
      </c>
      <c r="K46" s="175"/>
      <c r="L46" s="162"/>
      <c r="M46" s="162"/>
      <c r="N46" s="162">
        <f>SUM(B46:M46)</f>
        <v>92621017.230000004</v>
      </c>
    </row>
    <row r="47" spans="1:14" s="16" customFormat="1" ht="12.75" customHeight="1" x14ac:dyDescent="0.25">
      <c r="A47" s="95" t="s">
        <v>185</v>
      </c>
      <c r="B47" s="15">
        <v>2599014.9500000002</v>
      </c>
      <c r="C47" s="15">
        <v>3228670.12</v>
      </c>
      <c r="D47" s="125">
        <v>3102124.11</v>
      </c>
      <c r="E47" s="125">
        <v>3232281.42</v>
      </c>
      <c r="F47" s="125">
        <v>3183690.93</v>
      </c>
      <c r="G47" s="125">
        <v>3231916.19</v>
      </c>
      <c r="H47" s="125">
        <v>3173072.06</v>
      </c>
      <c r="I47" s="125">
        <v>3257612.79</v>
      </c>
      <c r="J47" s="235">
        <v>3266556.46</v>
      </c>
      <c r="K47" s="235"/>
      <c r="L47" s="235"/>
      <c r="M47" s="235"/>
      <c r="N47" s="205">
        <f t="shared" ref="N47:N76" si="4">SUM(B47:M47)</f>
        <v>28274939.029999997</v>
      </c>
    </row>
    <row r="48" spans="1:14" s="16" customFormat="1" ht="12.75" customHeight="1" x14ac:dyDescent="0.25">
      <c r="A48" s="95" t="s">
        <v>186</v>
      </c>
      <c r="B48" s="17">
        <v>239139.85</v>
      </c>
      <c r="C48" s="17">
        <v>237245.44</v>
      </c>
      <c r="D48" s="125">
        <v>236499.6</v>
      </c>
      <c r="E48" s="125">
        <v>241177.45</v>
      </c>
      <c r="F48" s="125">
        <v>244957.05</v>
      </c>
      <c r="G48" s="125">
        <v>246067.05</v>
      </c>
      <c r="H48" s="125">
        <v>245584.69</v>
      </c>
      <c r="I48" s="125">
        <v>246617.14</v>
      </c>
      <c r="J48" s="235">
        <v>247853.01</v>
      </c>
      <c r="K48" s="235"/>
      <c r="L48" s="235"/>
      <c r="M48" s="235"/>
      <c r="N48" s="205">
        <f t="shared" si="4"/>
        <v>2185141.2800000003</v>
      </c>
    </row>
    <row r="49" spans="1:14" s="16" customFormat="1" ht="12.75" customHeight="1" x14ac:dyDescent="0.25">
      <c r="A49" s="95" t="s">
        <v>441</v>
      </c>
      <c r="B49" s="17">
        <v>5052047.2</v>
      </c>
      <c r="C49" s="17">
        <v>5065739.09</v>
      </c>
      <c r="D49" s="125">
        <v>5079824.1100000003</v>
      </c>
      <c r="E49" s="125">
        <v>5087088.1399999997</v>
      </c>
      <c r="F49" s="125">
        <v>5096564.12</v>
      </c>
      <c r="G49" s="125">
        <v>5109732.58</v>
      </c>
      <c r="H49" s="125">
        <v>5120786.71</v>
      </c>
      <c r="I49" s="125">
        <v>5086964.97</v>
      </c>
      <c r="J49" s="235">
        <v>5146940.22</v>
      </c>
      <c r="K49" s="235"/>
      <c r="L49" s="235"/>
      <c r="M49" s="235"/>
      <c r="N49" s="205">
        <f t="shared" si="4"/>
        <v>45845687.140000001</v>
      </c>
    </row>
    <row r="50" spans="1:14" s="16" customFormat="1" ht="12.75" customHeight="1" x14ac:dyDescent="0.25">
      <c r="A50" s="95" t="s">
        <v>188</v>
      </c>
      <c r="B50" s="17">
        <v>1151927.3600000001</v>
      </c>
      <c r="C50" s="17">
        <v>1157601.8400000001</v>
      </c>
      <c r="D50" s="125">
        <v>1163207.7</v>
      </c>
      <c r="E50" s="125">
        <v>1167310.8799999999</v>
      </c>
      <c r="F50" s="125">
        <v>1171762.2</v>
      </c>
      <c r="G50" s="125">
        <v>1177375.68</v>
      </c>
      <c r="H50" s="125">
        <v>1182135.95</v>
      </c>
      <c r="I50" s="125">
        <v>1156713.26</v>
      </c>
      <c r="J50" s="235">
        <v>1177335.23</v>
      </c>
      <c r="K50" s="235"/>
      <c r="L50" s="235"/>
      <c r="M50" s="235"/>
      <c r="N50" s="205">
        <f t="shared" si="4"/>
        <v>10505370.100000001</v>
      </c>
    </row>
    <row r="51" spans="1:14" s="16" customFormat="1" ht="12.75" customHeight="1" x14ac:dyDescent="0.25">
      <c r="A51" s="95" t="s">
        <v>189</v>
      </c>
      <c r="B51" s="17">
        <v>1687355.5</v>
      </c>
      <c r="C51" s="17">
        <v>1687192.96</v>
      </c>
      <c r="D51" s="125">
        <v>1688564.65</v>
      </c>
      <c r="E51" s="125">
        <v>1687825.5</v>
      </c>
      <c r="F51" s="125">
        <v>1687195.16</v>
      </c>
      <c r="G51" s="125">
        <v>1689344.3</v>
      </c>
      <c r="H51" s="125">
        <v>1691300.15</v>
      </c>
      <c r="I51" s="125">
        <v>1690303.32</v>
      </c>
      <c r="J51" s="235">
        <v>1703828.88</v>
      </c>
      <c r="K51" s="235"/>
      <c r="L51" s="235"/>
      <c r="M51" s="235"/>
      <c r="N51" s="205">
        <f t="shared" si="4"/>
        <v>15212910.420000002</v>
      </c>
    </row>
    <row r="52" spans="1:14" s="16" customFormat="1" ht="12.75" customHeight="1" x14ac:dyDescent="0.25">
      <c r="A52" s="95" t="s">
        <v>190</v>
      </c>
      <c r="B52" s="17">
        <v>2209600.52</v>
      </c>
      <c r="C52" s="17">
        <v>2217823.81</v>
      </c>
      <c r="D52" s="125">
        <v>2224844.6</v>
      </c>
      <c r="E52" s="125">
        <v>2228744.6</v>
      </c>
      <c r="F52" s="125">
        <v>2234399.6</v>
      </c>
      <c r="G52" s="125">
        <v>2239762.1</v>
      </c>
      <c r="H52" s="125">
        <v>2244056.77</v>
      </c>
      <c r="I52" s="125">
        <v>2236771.75</v>
      </c>
      <c r="J52" s="235">
        <v>2262687.71</v>
      </c>
      <c r="K52" s="235"/>
      <c r="L52" s="235"/>
      <c r="M52" s="235"/>
      <c r="N52" s="205">
        <f t="shared" si="4"/>
        <v>20098691.460000001</v>
      </c>
    </row>
    <row r="53" spans="1:14" s="16" customFormat="1" ht="12.75" customHeight="1" x14ac:dyDescent="0.25">
      <c r="A53" s="118" t="s">
        <v>191</v>
      </c>
      <c r="B53" s="119">
        <v>3163.82</v>
      </c>
      <c r="C53" s="119">
        <v>3120.48</v>
      </c>
      <c r="D53" s="135">
        <v>3207.16</v>
      </c>
      <c r="E53" s="135">
        <v>3207.16</v>
      </c>
      <c r="F53" s="135">
        <v>3207.16</v>
      </c>
      <c r="G53" s="135">
        <v>3250.5</v>
      </c>
      <c r="H53" s="135">
        <v>3293.84</v>
      </c>
      <c r="I53" s="135">
        <v>3176.64</v>
      </c>
      <c r="J53" s="135">
        <v>3088.4</v>
      </c>
      <c r="K53" s="135"/>
      <c r="L53" s="135"/>
      <c r="M53" s="135"/>
      <c r="N53" s="205">
        <f t="shared" si="4"/>
        <v>28715.16</v>
      </c>
    </row>
    <row r="54" spans="1:14" s="20" customFormat="1" ht="12.75" customHeight="1" x14ac:dyDescent="0.25">
      <c r="A54" s="97" t="s">
        <v>192</v>
      </c>
      <c r="B54" s="110">
        <v>152525.9</v>
      </c>
      <c r="C54" s="110">
        <v>260777.78</v>
      </c>
      <c r="D54" s="125">
        <v>196966.28</v>
      </c>
      <c r="E54" s="125">
        <v>159556</v>
      </c>
      <c r="F54" s="125">
        <v>192101.94</v>
      </c>
      <c r="G54" s="125">
        <v>193295.92</v>
      </c>
      <c r="H54" s="125">
        <v>195757.96</v>
      </c>
      <c r="I54" s="125">
        <v>209631.79</v>
      </c>
      <c r="J54" s="235">
        <v>178038.28</v>
      </c>
      <c r="K54" s="235"/>
      <c r="L54" s="235"/>
      <c r="M54" s="235"/>
      <c r="N54" s="205">
        <f t="shared" si="4"/>
        <v>1738651.8499999999</v>
      </c>
    </row>
    <row r="55" spans="1:14" s="6" customFormat="1" ht="12.75" customHeight="1" x14ac:dyDescent="0.2">
      <c r="A55" s="97" t="s">
        <v>213</v>
      </c>
      <c r="B55" s="110">
        <v>1491.17</v>
      </c>
      <c r="C55" s="110">
        <v>2476.19</v>
      </c>
      <c r="D55" s="125">
        <v>3742.69</v>
      </c>
      <c r="E55" s="125">
        <v>0</v>
      </c>
      <c r="F55" s="125">
        <v>661.2</v>
      </c>
      <c r="G55" s="125">
        <v>3269.88</v>
      </c>
      <c r="H55" s="125">
        <v>1681.94</v>
      </c>
      <c r="I55" s="125">
        <v>4858.6099999999997</v>
      </c>
      <c r="J55" s="235">
        <v>948.16</v>
      </c>
      <c r="K55" s="235"/>
      <c r="L55" s="235"/>
      <c r="M55" s="235"/>
      <c r="N55" s="205">
        <f t="shared" si="4"/>
        <v>19129.84</v>
      </c>
    </row>
    <row r="56" spans="1:14" s="16" customFormat="1" ht="12.75" customHeight="1" x14ac:dyDescent="0.25">
      <c r="A56" s="97" t="s">
        <v>193</v>
      </c>
      <c r="B56" s="110">
        <v>3544.07</v>
      </c>
      <c r="C56" s="110">
        <v>3024.09</v>
      </c>
      <c r="D56" s="125">
        <v>831.41</v>
      </c>
      <c r="E56" s="125">
        <v>2410.6799999999998</v>
      </c>
      <c r="F56" s="125">
        <v>3876.06</v>
      </c>
      <c r="G56" s="125">
        <v>1292.8499999999999</v>
      </c>
      <c r="H56" s="125">
        <v>3077.69</v>
      </c>
      <c r="I56" s="125">
        <v>8326.6200000000008</v>
      </c>
      <c r="J56" s="235">
        <v>1516.45</v>
      </c>
      <c r="K56" s="235"/>
      <c r="L56" s="235"/>
      <c r="M56" s="235"/>
      <c r="N56" s="205">
        <f t="shared" si="4"/>
        <v>27899.920000000002</v>
      </c>
    </row>
    <row r="57" spans="1:14" s="16" customFormat="1" ht="12.75" customHeight="1" x14ac:dyDescent="0.25">
      <c r="A57" s="95" t="s">
        <v>194</v>
      </c>
      <c r="B57" s="110">
        <v>6266.42</v>
      </c>
      <c r="C57" s="110">
        <v>11624.49</v>
      </c>
      <c r="D57" s="125">
        <v>8291.4500000000007</v>
      </c>
      <c r="E57" s="125">
        <v>10979.93</v>
      </c>
      <c r="F57" s="125">
        <v>10515.54</v>
      </c>
      <c r="G57" s="125">
        <v>15538.18</v>
      </c>
      <c r="H57" s="125">
        <v>27219.59</v>
      </c>
      <c r="I57" s="125">
        <v>30222.98</v>
      </c>
      <c r="J57" s="127">
        <v>10267.35</v>
      </c>
      <c r="K57" s="235"/>
      <c r="L57" s="235"/>
      <c r="M57" s="235"/>
      <c r="N57" s="205">
        <f t="shared" si="4"/>
        <v>130925.93000000001</v>
      </c>
    </row>
    <row r="58" spans="1:14" s="16" customFormat="1" ht="12.75" customHeight="1" x14ac:dyDescent="0.25">
      <c r="A58" s="95" t="s">
        <v>195</v>
      </c>
      <c r="B58" s="110">
        <v>381460.84</v>
      </c>
      <c r="C58" s="110">
        <v>484206.78</v>
      </c>
      <c r="D58" s="127">
        <v>407822.71</v>
      </c>
      <c r="E58" s="127">
        <v>376315.67</v>
      </c>
      <c r="F58" s="127">
        <v>396456.5</v>
      </c>
      <c r="G58" s="127">
        <v>505193.37</v>
      </c>
      <c r="H58" s="127">
        <v>458850.48</v>
      </c>
      <c r="I58" s="127">
        <v>500627.96</v>
      </c>
      <c r="J58" s="127">
        <v>430084.66</v>
      </c>
      <c r="K58" s="127"/>
      <c r="L58" s="127"/>
      <c r="M58" s="127"/>
      <c r="N58" s="205">
        <f t="shared" si="4"/>
        <v>3941018.97</v>
      </c>
    </row>
    <row r="59" spans="1:14" s="21" customFormat="1" ht="12.75" customHeight="1" x14ac:dyDescent="0.2">
      <c r="A59" s="95" t="s">
        <v>196</v>
      </c>
      <c r="B59" s="110">
        <v>872453.45</v>
      </c>
      <c r="C59" s="110">
        <v>969793.08</v>
      </c>
      <c r="D59" s="127">
        <v>721917.02</v>
      </c>
      <c r="E59" s="127">
        <v>731169.98</v>
      </c>
      <c r="F59" s="127">
        <v>714680.59</v>
      </c>
      <c r="G59" s="127">
        <v>812249.59999999998</v>
      </c>
      <c r="H59" s="127">
        <v>724243.94</v>
      </c>
      <c r="I59" s="127">
        <v>811608.09</v>
      </c>
      <c r="J59" s="235">
        <v>703321.04</v>
      </c>
      <c r="K59" s="127"/>
      <c r="L59" s="127"/>
      <c r="M59" s="127"/>
      <c r="N59" s="205">
        <f t="shared" si="4"/>
        <v>7061436.79</v>
      </c>
    </row>
    <row r="60" spans="1:14" s="21" customFormat="1" ht="12.75" customHeight="1" x14ac:dyDescent="0.2">
      <c r="A60" s="95" t="s">
        <v>197</v>
      </c>
      <c r="B60" s="110">
        <v>9444.94</v>
      </c>
      <c r="C60" s="110">
        <v>31900.09</v>
      </c>
      <c r="D60" s="127">
        <v>23516.12</v>
      </c>
      <c r="E60" s="127">
        <v>8673.99</v>
      </c>
      <c r="F60" s="127">
        <v>19656.36</v>
      </c>
      <c r="G60" s="127">
        <v>26166.2</v>
      </c>
      <c r="H60" s="127">
        <v>30124.48</v>
      </c>
      <c r="I60" s="127">
        <v>12179.07</v>
      </c>
      <c r="J60" s="235">
        <v>26733.759999999998</v>
      </c>
      <c r="K60" s="127"/>
      <c r="L60" s="127"/>
      <c r="M60" s="127"/>
      <c r="N60" s="205">
        <f t="shared" si="4"/>
        <v>188395.01</v>
      </c>
    </row>
    <row r="61" spans="1:14" s="21" customFormat="1" ht="12.75" customHeight="1" x14ac:dyDescent="0.2">
      <c r="A61" s="97" t="s">
        <v>198</v>
      </c>
      <c r="B61" s="110">
        <v>120338.77</v>
      </c>
      <c r="C61" s="110">
        <v>110704.56</v>
      </c>
      <c r="D61" s="127">
        <v>137462.41</v>
      </c>
      <c r="E61" s="127">
        <v>135641.47</v>
      </c>
      <c r="F61" s="127">
        <v>125389.88</v>
      </c>
      <c r="G61" s="127">
        <v>141840.06</v>
      </c>
      <c r="H61" s="127">
        <v>171663.78</v>
      </c>
      <c r="I61" s="127">
        <v>140206.35</v>
      </c>
      <c r="J61" s="235">
        <v>110622.5</v>
      </c>
      <c r="K61" s="127"/>
      <c r="L61" s="127"/>
      <c r="M61" s="127"/>
      <c r="N61" s="205">
        <f t="shared" si="4"/>
        <v>1193869.78</v>
      </c>
    </row>
    <row r="62" spans="1:14" s="21" customFormat="1" ht="12.75" customHeight="1" x14ac:dyDescent="0.2">
      <c r="A62" s="97" t="s">
        <v>199</v>
      </c>
      <c r="B62" s="110">
        <v>219371.34</v>
      </c>
      <c r="C62" s="110">
        <v>230582.85</v>
      </c>
      <c r="D62" s="127">
        <v>216198.42</v>
      </c>
      <c r="E62" s="127">
        <v>204642.2</v>
      </c>
      <c r="F62" s="127">
        <v>243993.56</v>
      </c>
      <c r="G62" s="127">
        <v>210838.02</v>
      </c>
      <c r="H62" s="127">
        <v>215951.42</v>
      </c>
      <c r="I62" s="127">
        <v>252089.85</v>
      </c>
      <c r="J62" s="127">
        <v>202106.09</v>
      </c>
      <c r="K62" s="127"/>
      <c r="L62" s="127"/>
      <c r="M62" s="127"/>
      <c r="N62" s="205">
        <f t="shared" si="4"/>
        <v>1995773.7500000002</v>
      </c>
    </row>
    <row r="63" spans="1:14" s="21" customFormat="1" ht="12.75" customHeight="1" x14ac:dyDescent="0.2">
      <c r="A63" s="95" t="s">
        <v>200</v>
      </c>
      <c r="B63" s="110">
        <v>0</v>
      </c>
      <c r="C63" s="110">
        <v>0</v>
      </c>
      <c r="D63" s="125">
        <v>0</v>
      </c>
      <c r="E63" s="125">
        <v>1659.7</v>
      </c>
      <c r="F63" s="125">
        <v>0</v>
      </c>
      <c r="G63" s="125">
        <v>0</v>
      </c>
      <c r="H63" s="125">
        <v>4316.95</v>
      </c>
      <c r="I63" s="125">
        <v>6638.8</v>
      </c>
      <c r="J63" s="127">
        <v>5532.49</v>
      </c>
      <c r="K63" s="235"/>
      <c r="L63" s="235"/>
      <c r="M63" s="235"/>
      <c r="N63" s="205">
        <f t="shared" si="4"/>
        <v>18147.940000000002</v>
      </c>
    </row>
    <row r="64" spans="1:14" s="21" customFormat="1" ht="12.75" customHeight="1" x14ac:dyDescent="0.2">
      <c r="A64" s="96" t="s">
        <v>214</v>
      </c>
      <c r="B64" s="111">
        <v>0</v>
      </c>
      <c r="C64" s="111">
        <v>0</v>
      </c>
      <c r="D64" s="111">
        <v>0</v>
      </c>
      <c r="E64" s="111">
        <v>0</v>
      </c>
      <c r="F64" s="111">
        <v>0</v>
      </c>
      <c r="G64" s="111">
        <v>0</v>
      </c>
      <c r="H64" s="111">
        <v>0</v>
      </c>
      <c r="I64" s="111">
        <v>0</v>
      </c>
      <c r="J64" s="234">
        <v>0</v>
      </c>
      <c r="K64" s="234"/>
      <c r="L64" s="234"/>
      <c r="M64" s="234"/>
      <c r="N64" s="205">
        <f t="shared" si="4"/>
        <v>0</v>
      </c>
    </row>
    <row r="65" spans="1:14" s="16" customFormat="1" ht="12.75" customHeight="1" x14ac:dyDescent="0.25">
      <c r="A65" s="112" t="s">
        <v>210</v>
      </c>
      <c r="B65" s="113">
        <v>8528935.2100000009</v>
      </c>
      <c r="C65" s="113">
        <v>8539778.7100000009</v>
      </c>
      <c r="D65" s="128">
        <v>8534936.0500000007</v>
      </c>
      <c r="E65" s="128">
        <v>8518779.5999999996</v>
      </c>
      <c r="F65" s="128">
        <v>8511245.4299999997</v>
      </c>
      <c r="G65" s="128">
        <v>8506171.4000000004</v>
      </c>
      <c r="H65" s="128">
        <v>8505994.9299999997</v>
      </c>
      <c r="I65" s="128">
        <v>8454720.8699999992</v>
      </c>
      <c r="J65" s="128">
        <v>8505432.0099999998</v>
      </c>
      <c r="K65" s="176"/>
      <c r="L65" s="177"/>
      <c r="M65" s="177"/>
      <c r="N65" s="162">
        <f t="shared" si="4"/>
        <v>76605994.210000008</v>
      </c>
    </row>
    <row r="66" spans="1:14" s="16" customFormat="1" ht="12.75" customHeight="1" x14ac:dyDescent="0.25">
      <c r="A66" s="95" t="s">
        <v>309</v>
      </c>
      <c r="B66" s="17">
        <v>1875513.02</v>
      </c>
      <c r="C66" s="17">
        <v>1872606.13</v>
      </c>
      <c r="D66" s="125">
        <v>1867338.32</v>
      </c>
      <c r="E66" s="125">
        <v>1863836.58</v>
      </c>
      <c r="F66" s="125">
        <v>1862301.91</v>
      </c>
      <c r="G66" s="125">
        <v>1864071.68</v>
      </c>
      <c r="H66" s="125">
        <v>1890046.61</v>
      </c>
      <c r="I66" s="125">
        <v>1923667.93</v>
      </c>
      <c r="J66" s="125">
        <v>1933904.3</v>
      </c>
      <c r="K66" s="178"/>
      <c r="L66" s="164"/>
      <c r="M66" s="164"/>
      <c r="N66" s="205">
        <f t="shared" si="4"/>
        <v>16953286.479999997</v>
      </c>
    </row>
    <row r="67" spans="1:14" s="16" customFormat="1" ht="12.75" customHeight="1" x14ac:dyDescent="0.25">
      <c r="A67" s="95" t="s">
        <v>310</v>
      </c>
      <c r="B67" s="17">
        <v>1825176.13</v>
      </c>
      <c r="C67" s="17">
        <v>1823166.39</v>
      </c>
      <c r="D67" s="125">
        <v>1819029.45</v>
      </c>
      <c r="E67" s="125">
        <v>1815229.24</v>
      </c>
      <c r="F67" s="125">
        <v>1813083.52</v>
      </c>
      <c r="G67" s="125">
        <v>1815711.68</v>
      </c>
      <c r="H67" s="125">
        <v>1842615.16</v>
      </c>
      <c r="I67" s="125">
        <v>1876102.04</v>
      </c>
      <c r="J67" s="125">
        <v>1886575.37</v>
      </c>
      <c r="K67" s="178"/>
      <c r="L67" s="164"/>
      <c r="M67" s="164"/>
      <c r="N67" s="205">
        <f t="shared" si="4"/>
        <v>16516688.98</v>
      </c>
    </row>
    <row r="68" spans="1:14" s="16" customFormat="1" ht="12.75" customHeight="1" x14ac:dyDescent="0.25">
      <c r="A68" s="95" t="s">
        <v>311</v>
      </c>
      <c r="B68" s="17">
        <v>50336.89</v>
      </c>
      <c r="C68" s="17">
        <v>49439.74</v>
      </c>
      <c r="D68" s="125">
        <v>48308.87</v>
      </c>
      <c r="E68" s="125">
        <v>48607.34</v>
      </c>
      <c r="F68" s="125">
        <v>49218.39</v>
      </c>
      <c r="G68" s="125">
        <v>48360</v>
      </c>
      <c r="H68" s="125">
        <v>47431.45</v>
      </c>
      <c r="I68" s="125">
        <v>47565.89</v>
      </c>
      <c r="J68" s="125">
        <v>47328.93</v>
      </c>
      <c r="K68" s="178"/>
      <c r="L68" s="164"/>
      <c r="M68" s="164"/>
      <c r="N68" s="205">
        <f t="shared" si="4"/>
        <v>436597.5</v>
      </c>
    </row>
    <row r="69" spans="1:14" s="16" customFormat="1" ht="12.75" customHeight="1" x14ac:dyDescent="0.25">
      <c r="A69" s="95" t="s">
        <v>312</v>
      </c>
      <c r="B69" s="17">
        <v>141035.04</v>
      </c>
      <c r="C69" s="17">
        <v>132984.17000000001</v>
      </c>
      <c r="D69" s="125">
        <v>132443.98000000001</v>
      </c>
      <c r="E69" s="125">
        <v>129729.43</v>
      </c>
      <c r="F69" s="125">
        <v>129016.32000000001</v>
      </c>
      <c r="G69" s="125">
        <v>127857.58</v>
      </c>
      <c r="H69" s="125">
        <v>121547.95</v>
      </c>
      <c r="I69" s="125">
        <v>121171.54</v>
      </c>
      <c r="J69" s="125">
        <v>119685.95</v>
      </c>
      <c r="K69" s="178"/>
      <c r="L69" s="164"/>
      <c r="M69" s="164"/>
      <c r="N69" s="205">
        <f t="shared" si="4"/>
        <v>1155471.9600000002</v>
      </c>
    </row>
    <row r="70" spans="1:14" s="16" customFormat="1" ht="12.75" customHeight="1" x14ac:dyDescent="0.25">
      <c r="A70" s="95" t="s">
        <v>331</v>
      </c>
      <c r="B70" s="17">
        <v>6512387.1500000004</v>
      </c>
      <c r="C70" s="17">
        <v>6534188.4100000001</v>
      </c>
      <c r="D70" s="125">
        <v>6535153.75</v>
      </c>
      <c r="E70" s="125">
        <v>6525213.5899999999</v>
      </c>
      <c r="F70" s="125">
        <v>6519927.2000000002</v>
      </c>
      <c r="G70" s="125">
        <v>6514242.1399999997</v>
      </c>
      <c r="H70" s="125">
        <v>6494400.3700000001</v>
      </c>
      <c r="I70" s="125">
        <v>6409881.4000000004</v>
      </c>
      <c r="J70" s="125">
        <v>6451841.7599999998</v>
      </c>
      <c r="K70" s="178"/>
      <c r="L70" s="164"/>
      <c r="M70" s="164"/>
      <c r="N70" s="205">
        <f t="shared" si="4"/>
        <v>58497235.769999996</v>
      </c>
    </row>
    <row r="71" spans="1:14" s="16" customFormat="1" ht="12.75" customHeight="1" x14ac:dyDescent="0.25">
      <c r="A71" s="95" t="s">
        <v>334</v>
      </c>
      <c r="B71" s="17">
        <v>5876303.2000000002</v>
      </c>
      <c r="C71" s="17">
        <v>5904241.7699999996</v>
      </c>
      <c r="D71" s="125">
        <v>5908626.5499999998</v>
      </c>
      <c r="E71" s="125">
        <v>5902094.3099999996</v>
      </c>
      <c r="F71" s="125">
        <v>5898941.21</v>
      </c>
      <c r="G71" s="125">
        <v>5895909.21</v>
      </c>
      <c r="H71" s="125">
        <v>5877349.1799999997</v>
      </c>
      <c r="I71" s="125">
        <v>5802061.0300000003</v>
      </c>
      <c r="J71" s="125">
        <v>5842645.1299999999</v>
      </c>
      <c r="K71" s="178"/>
      <c r="L71" s="164"/>
      <c r="M71" s="164"/>
      <c r="N71" s="205">
        <f t="shared" si="4"/>
        <v>52908171.590000004</v>
      </c>
    </row>
    <row r="72" spans="1:14" s="16" customFormat="1" ht="12.75" customHeight="1" x14ac:dyDescent="0.25">
      <c r="A72" s="95" t="s">
        <v>335</v>
      </c>
      <c r="B72" s="17">
        <v>315836.09999999998</v>
      </c>
      <c r="C72" s="17">
        <v>313668.19</v>
      </c>
      <c r="D72" s="125">
        <v>310735.46999999997</v>
      </c>
      <c r="E72" s="125">
        <v>309273.07</v>
      </c>
      <c r="F72" s="125">
        <v>306590.73</v>
      </c>
      <c r="G72" s="125">
        <v>304896.81</v>
      </c>
      <c r="H72" s="125">
        <v>302117.73</v>
      </c>
      <c r="I72" s="125">
        <v>296782.39</v>
      </c>
      <c r="J72" s="125">
        <v>297667.82</v>
      </c>
      <c r="K72" s="178"/>
      <c r="L72" s="164"/>
      <c r="M72" s="164"/>
      <c r="N72" s="205">
        <f t="shared" si="4"/>
        <v>2757568.31</v>
      </c>
    </row>
    <row r="73" spans="1:14" s="16" customFormat="1" ht="12.75" customHeight="1" x14ac:dyDescent="0.25">
      <c r="A73" s="95" t="s">
        <v>336</v>
      </c>
      <c r="B73" s="17">
        <v>298412.82</v>
      </c>
      <c r="C73" s="17">
        <v>295484.52</v>
      </c>
      <c r="D73" s="125">
        <v>294635.27</v>
      </c>
      <c r="E73" s="125">
        <v>292358.37</v>
      </c>
      <c r="F73" s="125">
        <v>292792.65000000002</v>
      </c>
      <c r="G73" s="125">
        <v>291734.15000000002</v>
      </c>
      <c r="H73" s="125">
        <v>292482.21000000002</v>
      </c>
      <c r="I73" s="125">
        <v>288852.13</v>
      </c>
      <c r="J73" s="125">
        <v>289539.52</v>
      </c>
      <c r="K73" s="178"/>
      <c r="L73" s="164"/>
      <c r="M73" s="164"/>
      <c r="N73" s="205">
        <f t="shared" si="4"/>
        <v>2636291.6399999997</v>
      </c>
    </row>
    <row r="74" spans="1:14" s="16" customFormat="1" ht="12.75" customHeight="1" x14ac:dyDescent="0.25">
      <c r="A74" s="95" t="s">
        <v>337</v>
      </c>
      <c r="B74" s="17">
        <v>11093.4</v>
      </c>
      <c r="C74" s="17">
        <v>9860.9599999999991</v>
      </c>
      <c r="D74" s="125">
        <v>10131.719999999999</v>
      </c>
      <c r="E74" s="125">
        <v>10131.719999999999</v>
      </c>
      <c r="F74" s="125">
        <v>10131.719999999999</v>
      </c>
      <c r="G74" s="125">
        <v>9824.5400000000009</v>
      </c>
      <c r="H74" s="125">
        <v>10145.1</v>
      </c>
      <c r="I74" s="125">
        <v>10270.790000000001</v>
      </c>
      <c r="J74" s="125">
        <v>10300.129999999999</v>
      </c>
      <c r="K74" s="178"/>
      <c r="L74" s="164"/>
      <c r="M74" s="164"/>
      <c r="N74" s="205">
        <f t="shared" si="4"/>
        <v>91890.080000000016</v>
      </c>
    </row>
    <row r="75" spans="1:14" s="16" customFormat="1" ht="12.75" customHeight="1" thickBot="1" x14ac:dyDescent="0.3">
      <c r="A75" s="101" t="s">
        <v>338</v>
      </c>
      <c r="B75" s="109">
        <v>10741.63</v>
      </c>
      <c r="C75" s="109">
        <v>10932.97</v>
      </c>
      <c r="D75" s="125">
        <v>11024.74</v>
      </c>
      <c r="E75" s="125">
        <v>11356.12</v>
      </c>
      <c r="F75" s="125">
        <v>11470.89</v>
      </c>
      <c r="G75" s="125">
        <v>11877.43</v>
      </c>
      <c r="H75" s="125">
        <v>12306.15</v>
      </c>
      <c r="I75" s="125">
        <v>11915.06</v>
      </c>
      <c r="J75" s="125">
        <v>11689.16</v>
      </c>
      <c r="K75" s="178"/>
      <c r="L75" s="164"/>
      <c r="M75" s="164"/>
      <c r="N75" s="205">
        <f t="shared" si="4"/>
        <v>103314.15</v>
      </c>
    </row>
    <row r="76" spans="1:14" s="16" customFormat="1" ht="12.75" customHeight="1" thickBot="1" x14ac:dyDescent="0.3">
      <c r="A76" s="114" t="s">
        <v>212</v>
      </c>
      <c r="B76" s="115">
        <f t="shared" ref="B76:J76" si="5">B4+B20+B46+B65</f>
        <v>101577865.70000002</v>
      </c>
      <c r="C76" s="115">
        <f t="shared" si="5"/>
        <v>105322478.76000002</v>
      </c>
      <c r="D76" s="115">
        <f t="shared" si="5"/>
        <v>103490266.27000001</v>
      </c>
      <c r="E76" s="115">
        <f t="shared" si="5"/>
        <v>104376742.17999998</v>
      </c>
      <c r="F76" s="115">
        <f t="shared" si="5"/>
        <v>104279298.13999999</v>
      </c>
      <c r="G76" s="115">
        <f t="shared" si="5"/>
        <v>104589317.52000001</v>
      </c>
      <c r="H76" s="115">
        <f t="shared" si="5"/>
        <v>102320081.34</v>
      </c>
      <c r="I76" s="115">
        <f t="shared" si="5"/>
        <v>102895330.03</v>
      </c>
      <c r="J76" s="115">
        <f t="shared" si="5"/>
        <v>105556584.81699999</v>
      </c>
      <c r="K76" s="115"/>
      <c r="L76" s="115"/>
      <c r="M76" s="115"/>
      <c r="N76" s="162">
        <f t="shared" si="4"/>
        <v>934407964.75699997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79"/>
      <c r="L77" s="180"/>
      <c r="M77" s="180"/>
      <c r="N77" s="180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80"/>
      <c r="L78" s="180"/>
      <c r="M78" s="180"/>
      <c r="N78" s="180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79"/>
      <c r="L79" s="181"/>
      <c r="M79" s="181"/>
      <c r="N79" s="181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79"/>
      <c r="L80" s="182"/>
      <c r="M80" s="182"/>
      <c r="N80" s="182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79"/>
      <c r="L81" s="183"/>
      <c r="M81" s="183"/>
      <c r="N81" s="183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79"/>
      <c r="L82" s="171"/>
      <c r="M82" s="171"/>
      <c r="N82" s="171"/>
    </row>
    <row r="83" spans="1:14" ht="12.75" customHeight="1" x14ac:dyDescent="0.2">
      <c r="A83" s="9"/>
      <c r="B83" s="9"/>
      <c r="C83" s="9"/>
      <c r="K83" s="179"/>
      <c r="L83" s="179"/>
      <c r="M83" s="179"/>
      <c r="N83" s="179"/>
    </row>
    <row r="84" spans="1:14" ht="12.75" customHeight="1" x14ac:dyDescent="0.2">
      <c r="A84" s="9"/>
      <c r="B84" s="9"/>
      <c r="C84" s="9"/>
      <c r="K84" s="179"/>
      <c r="L84" s="179"/>
      <c r="M84" s="179"/>
      <c r="N84" s="179"/>
    </row>
    <row r="85" spans="1:14" ht="12.75" customHeight="1" x14ac:dyDescent="0.2">
      <c r="A85" s="9"/>
      <c r="B85" s="9"/>
      <c r="C85" s="9"/>
      <c r="J85" s="107"/>
      <c r="K85" s="181"/>
      <c r="L85" s="179"/>
      <c r="M85" s="179"/>
      <c r="N85" s="179"/>
    </row>
    <row r="86" spans="1:14" ht="12.75" customHeight="1" x14ac:dyDescent="0.2">
      <c r="A86" s="9"/>
      <c r="B86" s="9"/>
      <c r="C86" s="9"/>
      <c r="K86" s="179"/>
      <c r="L86" s="179"/>
      <c r="M86" s="179"/>
      <c r="N86" s="179"/>
    </row>
    <row r="87" spans="1:14" ht="12.75" customHeight="1" x14ac:dyDescent="0.2">
      <c r="B87" s="83"/>
      <c r="C87" s="83"/>
      <c r="K87" s="179"/>
      <c r="L87" s="179"/>
      <c r="M87" s="179"/>
      <c r="N87" s="179"/>
    </row>
    <row r="88" spans="1:14" ht="12.75" customHeight="1" x14ac:dyDescent="0.2">
      <c r="B88" s="9"/>
      <c r="C88" s="9"/>
      <c r="K88" s="179"/>
      <c r="L88" s="179"/>
      <c r="M88" s="179"/>
      <c r="N88" s="179"/>
    </row>
    <row r="89" spans="1:14" ht="12.75" customHeight="1" x14ac:dyDescent="0.2">
      <c r="B89" s="9"/>
      <c r="C89" s="9"/>
      <c r="K89" s="179"/>
      <c r="L89" s="179"/>
      <c r="M89" s="179"/>
      <c r="N89" s="179"/>
    </row>
    <row r="90" spans="1:14" ht="12.75" customHeight="1" x14ac:dyDescent="0.2">
      <c r="B90" s="9"/>
      <c r="C90" s="9"/>
      <c r="K90" s="179"/>
      <c r="L90" s="179"/>
      <c r="M90" s="179"/>
      <c r="N90" s="179"/>
    </row>
    <row r="91" spans="1:14" ht="12.75" customHeight="1" x14ac:dyDescent="0.2">
      <c r="L91" s="182">
        <v>4</v>
      </c>
      <c r="M91" s="179"/>
      <c r="N91" s="179"/>
    </row>
    <row r="92" spans="1:14" ht="12.75" customHeight="1" x14ac:dyDescent="0.2">
      <c r="K92" s="179"/>
      <c r="L92" s="179"/>
      <c r="M92" s="179"/>
      <c r="N92" s="179"/>
    </row>
    <row r="93" spans="1:14" ht="12.75" customHeight="1" x14ac:dyDescent="0.2">
      <c r="K93" s="179"/>
      <c r="L93" s="179"/>
      <c r="M93" s="179"/>
      <c r="N93" s="179"/>
    </row>
    <row r="94" spans="1:14" ht="12.75" customHeight="1" x14ac:dyDescent="0.2">
      <c r="K94" s="179"/>
      <c r="L94" s="179"/>
      <c r="M94" s="179"/>
      <c r="N94" s="179"/>
    </row>
    <row r="95" spans="1:14" ht="12.75" customHeight="1" x14ac:dyDescent="0.2">
      <c r="K95" s="179"/>
      <c r="L95" s="179"/>
      <c r="M95" s="179"/>
      <c r="N95" s="179"/>
    </row>
    <row r="96" spans="1:14" ht="12.75" customHeight="1" x14ac:dyDescent="0.2">
      <c r="K96" s="179"/>
      <c r="L96" s="179"/>
      <c r="M96" s="179"/>
      <c r="N96" s="179"/>
    </row>
    <row r="97" spans="11:14" ht="12.75" customHeight="1" x14ac:dyDescent="0.2">
      <c r="K97" s="179"/>
      <c r="L97" s="179"/>
      <c r="M97" s="179"/>
      <c r="N97" s="179"/>
    </row>
    <row r="98" spans="11:14" ht="12.75" customHeight="1" x14ac:dyDescent="0.2">
      <c r="K98" s="179"/>
      <c r="L98" s="179"/>
      <c r="M98" s="179"/>
      <c r="N98" s="179"/>
    </row>
    <row r="99" spans="11:14" ht="12.75" customHeight="1" x14ac:dyDescent="0.2">
      <c r="K99" s="179"/>
      <c r="L99" s="179"/>
      <c r="M99" s="179"/>
      <c r="N99" s="179"/>
    </row>
    <row r="100" spans="11:14" ht="12.75" customHeight="1" x14ac:dyDescent="0.2">
      <c r="K100" s="179"/>
      <c r="L100" s="179"/>
      <c r="M100" s="179"/>
      <c r="N100" s="179"/>
    </row>
    <row r="101" spans="11:14" ht="12.75" customHeight="1" x14ac:dyDescent="0.2">
      <c r="K101" s="179"/>
      <c r="L101" s="179"/>
      <c r="M101" s="179"/>
      <c r="N101" s="179"/>
    </row>
    <row r="102" spans="11:14" ht="12.75" customHeight="1" x14ac:dyDescent="0.2">
      <c r="K102" s="179"/>
      <c r="L102" s="179"/>
      <c r="M102" s="179"/>
      <c r="N102" s="179"/>
    </row>
    <row r="103" spans="11:14" ht="12.75" customHeight="1" x14ac:dyDescent="0.2">
      <c r="K103" s="179"/>
      <c r="L103" s="179"/>
      <c r="M103" s="179"/>
      <c r="N103" s="179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10" type="noConversion"/>
  <pageMargins left="0.39370078740157483" right="0.19685039370078741" top="0.78740157480314965" bottom="0" header="0.51181102362204722" footer="0.51181102362204722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E19" sqref="E19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254</v>
      </c>
    </row>
    <row r="2" spans="1:4" ht="14.25" x14ac:dyDescent="0.2">
      <c r="A2" s="32" t="s">
        <v>255</v>
      </c>
    </row>
    <row r="3" spans="1:4" x14ac:dyDescent="0.2">
      <c r="D3" s="139" t="s">
        <v>134</v>
      </c>
    </row>
    <row r="4" spans="1:4" ht="12.75" customHeight="1" x14ac:dyDescent="0.2">
      <c r="A4" s="143"/>
      <c r="B4" s="262" t="s">
        <v>228</v>
      </c>
      <c r="C4" s="263"/>
    </row>
    <row r="5" spans="1:4" x14ac:dyDescent="0.2">
      <c r="A5" s="144"/>
      <c r="B5" s="246" t="s">
        <v>449</v>
      </c>
      <c r="C5" s="145" t="s">
        <v>450</v>
      </c>
    </row>
    <row r="6" spans="1:4" s="186" customFormat="1" x14ac:dyDescent="0.2">
      <c r="A6" s="184" t="s">
        <v>229</v>
      </c>
      <c r="B6" s="185">
        <v>22557766.960000001</v>
      </c>
      <c r="C6" s="247">
        <v>204367364.96000001</v>
      </c>
      <c r="D6" s="194"/>
    </row>
    <row r="7" spans="1:4" x14ac:dyDescent="0.2">
      <c r="A7" s="146" t="s">
        <v>252</v>
      </c>
      <c r="B7" s="243">
        <v>768437.39</v>
      </c>
      <c r="C7" s="244">
        <v>6692161.4400000004</v>
      </c>
      <c r="D7" s="194"/>
    </row>
    <row r="8" spans="1:4" x14ac:dyDescent="0.2">
      <c r="A8" s="146" t="s">
        <v>253</v>
      </c>
      <c r="B8" s="243">
        <v>28806.03</v>
      </c>
      <c r="C8" s="244">
        <v>260286.81</v>
      </c>
      <c r="D8" s="194"/>
    </row>
    <row r="9" spans="1:4" x14ac:dyDescent="0.2">
      <c r="A9" s="71" t="s">
        <v>260</v>
      </c>
      <c r="B9" s="29">
        <f>SUM(B10:B26)</f>
        <v>19386318.200000003</v>
      </c>
      <c r="C9" s="29">
        <f>SUM(C10:C26)</f>
        <v>173400894.91999999</v>
      </c>
      <c r="D9" s="194"/>
    </row>
    <row r="10" spans="1:4" x14ac:dyDescent="0.2">
      <c r="A10" s="146" t="s">
        <v>230</v>
      </c>
      <c r="B10" s="243">
        <v>3320870.04</v>
      </c>
      <c r="C10" s="244">
        <v>28819495.27</v>
      </c>
      <c r="D10" s="194"/>
    </row>
    <row r="11" spans="1:4" x14ac:dyDescent="0.2">
      <c r="A11" s="146" t="s">
        <v>192</v>
      </c>
      <c r="B11" s="243">
        <v>176360.19</v>
      </c>
      <c r="C11" s="244">
        <v>1732313</v>
      </c>
      <c r="D11" s="194"/>
    </row>
    <row r="12" spans="1:4" x14ac:dyDescent="0.2">
      <c r="A12" s="146" t="s">
        <v>231</v>
      </c>
      <c r="B12" s="243">
        <v>948.16</v>
      </c>
      <c r="C12" s="244">
        <v>19129.84</v>
      </c>
      <c r="D12" s="194"/>
    </row>
    <row r="13" spans="1:4" x14ac:dyDescent="0.2">
      <c r="A13" s="146" t="s">
        <v>193</v>
      </c>
      <c r="B13" s="243">
        <v>1516.45</v>
      </c>
      <c r="C13" s="244">
        <v>27899.919999999998</v>
      </c>
      <c r="D13" s="194"/>
    </row>
    <row r="14" spans="1:4" x14ac:dyDescent="0.2">
      <c r="A14" s="146" t="s">
        <v>194</v>
      </c>
      <c r="B14" s="243">
        <v>10267.35</v>
      </c>
      <c r="C14" s="244">
        <v>131113.01</v>
      </c>
      <c r="D14" s="194"/>
    </row>
    <row r="15" spans="1:4" x14ac:dyDescent="0.2">
      <c r="A15" s="146" t="s">
        <v>195</v>
      </c>
      <c r="B15" s="243">
        <v>441689.86</v>
      </c>
      <c r="C15" s="244">
        <v>3933859.77</v>
      </c>
      <c r="D15" s="194"/>
    </row>
    <row r="16" spans="1:4" x14ac:dyDescent="0.2">
      <c r="A16" s="146" t="s">
        <v>232</v>
      </c>
      <c r="B16" s="243">
        <v>703321.04</v>
      </c>
      <c r="C16" s="244">
        <v>7061436.79</v>
      </c>
      <c r="D16" s="194"/>
    </row>
    <row r="17" spans="1:5" x14ac:dyDescent="0.2">
      <c r="A17" s="146" t="s">
        <v>233</v>
      </c>
      <c r="B17" s="243">
        <v>26733.759999999998</v>
      </c>
      <c r="C17" s="244">
        <v>188395.01</v>
      </c>
      <c r="D17" s="194"/>
    </row>
    <row r="18" spans="1:5" x14ac:dyDescent="0.2">
      <c r="A18" s="146" t="s">
        <v>186</v>
      </c>
      <c r="B18" s="243">
        <v>252950.62</v>
      </c>
      <c r="C18" s="244">
        <v>2230767.27</v>
      </c>
      <c r="D18" s="194"/>
    </row>
    <row r="19" spans="1:5" x14ac:dyDescent="0.2">
      <c r="A19" s="146" t="s">
        <v>198</v>
      </c>
      <c r="B19" s="243">
        <v>110622.5</v>
      </c>
      <c r="C19" s="244">
        <v>1189719.22</v>
      </c>
      <c r="D19" s="194"/>
    </row>
    <row r="20" spans="1:5" x14ac:dyDescent="0.2">
      <c r="A20" s="146" t="s">
        <v>199</v>
      </c>
      <c r="B20" s="243">
        <v>202106.09</v>
      </c>
      <c r="C20" s="244">
        <v>1993186.1</v>
      </c>
      <c r="D20" s="194"/>
    </row>
    <row r="21" spans="1:5" x14ac:dyDescent="0.2">
      <c r="A21" s="146" t="s">
        <v>200</v>
      </c>
      <c r="B21" s="243">
        <v>5532.49</v>
      </c>
      <c r="C21" s="244">
        <v>18147.939999999999</v>
      </c>
      <c r="D21" s="194"/>
    </row>
    <row r="22" spans="1:5" x14ac:dyDescent="0.2">
      <c r="A22" s="146" t="s">
        <v>234</v>
      </c>
      <c r="B22" s="243">
        <v>1214840.96</v>
      </c>
      <c r="C22" s="244">
        <v>10724212.5</v>
      </c>
      <c r="D22" s="194"/>
    </row>
    <row r="23" spans="1:5" x14ac:dyDescent="0.2">
      <c r="A23" s="146" t="s">
        <v>235</v>
      </c>
      <c r="B23" s="243">
        <v>1743659</v>
      </c>
      <c r="C23" s="244">
        <v>15483172.130000001</v>
      </c>
      <c r="D23" s="194"/>
    </row>
    <row r="24" spans="1:5" x14ac:dyDescent="0.2">
      <c r="A24" s="146" t="s">
        <v>236</v>
      </c>
      <c r="B24" s="243">
        <v>2326470.4700000002</v>
      </c>
      <c r="C24" s="244">
        <v>20501514.300000001</v>
      </c>
      <c r="D24" s="194"/>
    </row>
    <row r="25" spans="1:5" x14ac:dyDescent="0.2">
      <c r="A25" s="146" t="s">
        <v>237</v>
      </c>
      <c r="B25" s="243">
        <v>3088.4</v>
      </c>
      <c r="C25" s="244">
        <v>29235.24</v>
      </c>
      <c r="D25" s="194"/>
    </row>
    <row r="26" spans="1:5" x14ac:dyDescent="0.2">
      <c r="A26" s="146" t="s">
        <v>313</v>
      </c>
      <c r="B26" s="243">
        <v>8845340.8200000003</v>
      </c>
      <c r="C26" s="244">
        <v>79317297.609999999</v>
      </c>
      <c r="D26" s="194"/>
    </row>
    <row r="27" spans="1:5" x14ac:dyDescent="0.2">
      <c r="A27" s="71" t="s">
        <v>261</v>
      </c>
      <c r="B27" s="29">
        <f>SUM(B28:B42)</f>
        <v>61610527.580000006</v>
      </c>
      <c r="C27" s="29">
        <f>SUM(C28:C42)</f>
        <v>552135346.18000007</v>
      </c>
      <c r="D27" s="194"/>
    </row>
    <row r="28" spans="1:5" x14ac:dyDescent="0.2">
      <c r="A28" s="146" t="s">
        <v>238</v>
      </c>
      <c r="B28" s="243">
        <v>11962.44</v>
      </c>
      <c r="C28" s="244">
        <v>117962.95</v>
      </c>
      <c r="D28" s="194"/>
      <c r="E28" s="195"/>
    </row>
    <row r="29" spans="1:5" x14ac:dyDescent="0.2">
      <c r="A29" s="146" t="s">
        <v>239</v>
      </c>
      <c r="B29" s="243">
        <v>780842.81</v>
      </c>
      <c r="C29" s="244">
        <v>6653927.9299999997</v>
      </c>
      <c r="D29" s="194"/>
    </row>
    <row r="30" spans="1:5" x14ac:dyDescent="0.2">
      <c r="A30" s="146" t="s">
        <v>240</v>
      </c>
      <c r="B30" s="243">
        <v>3219435.05</v>
      </c>
      <c r="C30" s="244">
        <v>26498711.140000001</v>
      </c>
      <c r="D30" s="194"/>
    </row>
    <row r="31" spans="1:5" x14ac:dyDescent="0.2">
      <c r="A31" s="146" t="s">
        <v>241</v>
      </c>
      <c r="B31" s="243">
        <v>1287.6300000000001</v>
      </c>
      <c r="C31" s="244">
        <v>32074.38</v>
      </c>
      <c r="D31" s="194"/>
    </row>
    <row r="32" spans="1:5" x14ac:dyDescent="0.2">
      <c r="A32" s="146" t="s">
        <v>201</v>
      </c>
      <c r="B32" s="243">
        <v>313899.8</v>
      </c>
      <c r="C32" s="244">
        <v>3047616.51</v>
      </c>
      <c r="D32" s="194"/>
    </row>
    <row r="33" spans="1:4" x14ac:dyDescent="0.2">
      <c r="A33" s="146" t="s">
        <v>152</v>
      </c>
      <c r="B33" s="243">
        <v>26556367.739999998</v>
      </c>
      <c r="C33" s="244">
        <v>240222729.84</v>
      </c>
      <c r="D33" s="194"/>
    </row>
    <row r="34" spans="1:4" x14ac:dyDescent="0.2">
      <c r="A34" s="146" t="s">
        <v>242</v>
      </c>
      <c r="B34" s="243">
        <v>28994549.670000002</v>
      </c>
      <c r="C34" s="244">
        <v>259480921.99000001</v>
      </c>
      <c r="D34" s="194"/>
    </row>
    <row r="35" spans="1:4" x14ac:dyDescent="0.2">
      <c r="A35" s="242" t="s">
        <v>342</v>
      </c>
      <c r="B35" s="243">
        <v>259359.18</v>
      </c>
      <c r="C35" s="244">
        <v>2273905.59</v>
      </c>
      <c r="D35" s="194"/>
    </row>
    <row r="36" spans="1:4" x14ac:dyDescent="0.2">
      <c r="A36" s="146" t="s">
        <v>308</v>
      </c>
      <c r="B36" s="243">
        <v>0</v>
      </c>
      <c r="C36" s="244">
        <v>0</v>
      </c>
      <c r="D36" s="194"/>
    </row>
    <row r="37" spans="1:4" x14ac:dyDescent="0.2">
      <c r="A37" s="146" t="s">
        <v>211</v>
      </c>
      <c r="B37" s="243">
        <v>368980.4</v>
      </c>
      <c r="C37" s="243">
        <v>3977688.2</v>
      </c>
      <c r="D37" s="194"/>
    </row>
    <row r="38" spans="1:4" x14ac:dyDescent="0.2">
      <c r="A38" s="146" t="s">
        <v>243</v>
      </c>
      <c r="B38" s="243">
        <v>23862.06</v>
      </c>
      <c r="C38" s="244">
        <v>210762.42</v>
      </c>
      <c r="D38" s="194"/>
    </row>
    <row r="39" spans="1:4" x14ac:dyDescent="0.2">
      <c r="A39" s="146" t="s">
        <v>244</v>
      </c>
      <c r="B39" s="243">
        <v>32615.64</v>
      </c>
      <c r="C39" s="244">
        <v>309605.59000000003</v>
      </c>
      <c r="D39" s="194"/>
    </row>
    <row r="40" spans="1:4" x14ac:dyDescent="0.2">
      <c r="A40" s="146" t="s">
        <v>245</v>
      </c>
      <c r="B40" s="243">
        <v>820192.42</v>
      </c>
      <c r="C40" s="244">
        <v>7291076.6200000001</v>
      </c>
      <c r="D40" s="194"/>
    </row>
    <row r="41" spans="1:4" x14ac:dyDescent="0.2">
      <c r="A41" s="146" t="s">
        <v>246</v>
      </c>
      <c r="B41" s="243">
        <v>223052.93</v>
      </c>
      <c r="C41" s="244">
        <v>1976337.84</v>
      </c>
      <c r="D41" s="194"/>
    </row>
    <row r="42" spans="1:4" x14ac:dyDescent="0.2">
      <c r="A42" s="146" t="s">
        <v>247</v>
      </c>
      <c r="B42" s="243">
        <v>4119.8100000000004</v>
      </c>
      <c r="C42" s="244">
        <v>42025.18</v>
      </c>
      <c r="D42" s="194"/>
    </row>
    <row r="43" spans="1:4" x14ac:dyDescent="0.2">
      <c r="A43" s="146"/>
      <c r="B43" s="243"/>
      <c r="C43" s="244"/>
      <c r="D43" s="194"/>
    </row>
    <row r="44" spans="1:4" x14ac:dyDescent="0.2">
      <c r="A44" s="146" t="s">
        <v>314</v>
      </c>
      <c r="B44" s="243">
        <v>10111.540000000001</v>
      </c>
      <c r="C44" s="244">
        <v>121977.92</v>
      </c>
      <c r="D44" s="194"/>
    </row>
    <row r="45" spans="1:4" x14ac:dyDescent="0.2">
      <c r="A45" s="146" t="s">
        <v>315</v>
      </c>
      <c r="B45" s="147">
        <v>0</v>
      </c>
      <c r="C45" s="148">
        <v>0</v>
      </c>
      <c r="D45" s="194"/>
    </row>
    <row r="46" spans="1:4" x14ac:dyDescent="0.2">
      <c r="A46" s="149" t="s">
        <v>248</v>
      </c>
      <c r="B46" s="235">
        <v>1430530.29</v>
      </c>
      <c r="C46" s="110">
        <f>SD_SR_FP!$N$17</f>
        <v>9679378.8499999996</v>
      </c>
      <c r="D46" s="194"/>
    </row>
    <row r="47" spans="1:4" x14ac:dyDescent="0.2">
      <c r="A47" s="150" t="s">
        <v>250</v>
      </c>
      <c r="B47" s="235">
        <v>11087.147000000001</v>
      </c>
      <c r="C47" s="235">
        <f>SD_SR_FP!$N$18</f>
        <v>94800.417000000001</v>
      </c>
      <c r="D47" s="194"/>
    </row>
    <row r="48" spans="1:4" x14ac:dyDescent="0.2">
      <c r="A48" s="150" t="s">
        <v>249</v>
      </c>
      <c r="B48" s="235">
        <v>1401968.4</v>
      </c>
      <c r="C48" s="13">
        <f>SD_SR_FP!$N$19</f>
        <v>2748377.4</v>
      </c>
      <c r="D48" s="194"/>
    </row>
    <row r="49" spans="1:5" x14ac:dyDescent="0.2">
      <c r="A49" s="71" t="s">
        <v>251</v>
      </c>
      <c r="B49" s="29">
        <f>SUM(B6:B48)-B27-B9</f>
        <v>107205553.53699999</v>
      </c>
      <c r="C49" s="29">
        <f>SUM(C6:C48)-C27-C9</f>
        <v>949500588.89700019</v>
      </c>
      <c r="D49" s="194"/>
    </row>
    <row r="50" spans="1:5" x14ac:dyDescent="0.2">
      <c r="D50" s="194"/>
    </row>
    <row r="51" spans="1:5" x14ac:dyDescent="0.2">
      <c r="C51" s="54"/>
      <c r="D51" s="194"/>
    </row>
    <row r="60" spans="1:5" x14ac:dyDescent="0.2">
      <c r="E60">
        <v>5</v>
      </c>
    </row>
  </sheetData>
  <mergeCells count="1">
    <mergeCell ref="B4:C4"/>
  </mergeCells>
  <phoneticPr fontId="1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451</v>
      </c>
      <c r="B3" s="19"/>
      <c r="C3" s="19"/>
      <c r="D3" s="19"/>
      <c r="E3" s="19"/>
      <c r="F3" s="6"/>
      <c r="G3" s="3" t="s">
        <v>136</v>
      </c>
    </row>
    <row r="4" spans="1:9" ht="12.75" customHeight="1" x14ac:dyDescent="0.2">
      <c r="A4" s="72"/>
      <c r="B4" s="265" t="s">
        <v>4</v>
      </c>
      <c r="C4" s="265" t="s">
        <v>339</v>
      </c>
      <c r="D4" s="265" t="s">
        <v>5</v>
      </c>
      <c r="E4" s="265" t="s">
        <v>307</v>
      </c>
      <c r="F4" s="265" t="s">
        <v>166</v>
      </c>
      <c r="G4" s="265" t="s">
        <v>167</v>
      </c>
    </row>
    <row r="5" spans="1:9" x14ac:dyDescent="0.2">
      <c r="A5" s="73"/>
      <c r="B5" s="266"/>
      <c r="C5" s="267"/>
      <c r="D5" s="266"/>
      <c r="E5" s="267"/>
      <c r="F5" s="266"/>
      <c r="G5" s="266"/>
    </row>
    <row r="6" spans="1:9" x14ac:dyDescent="0.2">
      <c r="A6" s="33" t="s">
        <v>6</v>
      </c>
      <c r="B6" s="214">
        <v>185529</v>
      </c>
      <c r="C6" s="214">
        <v>136709</v>
      </c>
      <c r="D6" s="214">
        <v>677817</v>
      </c>
      <c r="E6" s="214">
        <v>143511</v>
      </c>
      <c r="F6" s="214">
        <v>168078</v>
      </c>
      <c r="G6" s="214">
        <v>58811</v>
      </c>
      <c r="I6" s="6"/>
    </row>
    <row r="7" spans="1:9" x14ac:dyDescent="0.2">
      <c r="A7" s="37" t="s">
        <v>7</v>
      </c>
      <c r="B7" s="216">
        <v>4868</v>
      </c>
      <c r="C7" s="216">
        <v>2012</v>
      </c>
      <c r="D7" s="216">
        <v>80564</v>
      </c>
      <c r="E7" s="224">
        <v>17956</v>
      </c>
      <c r="F7" s="216">
        <v>11252</v>
      </c>
      <c r="G7" s="216">
        <v>2668</v>
      </c>
    </row>
    <row r="8" spans="1:9" x14ac:dyDescent="0.2">
      <c r="A8" s="28" t="s">
        <v>8</v>
      </c>
      <c r="B8" s="218">
        <v>284</v>
      </c>
      <c r="C8" s="218">
        <v>140</v>
      </c>
      <c r="D8" s="218">
        <v>4489</v>
      </c>
      <c r="E8" s="218">
        <v>975</v>
      </c>
      <c r="F8" s="218">
        <v>625</v>
      </c>
      <c r="G8" s="218">
        <v>141</v>
      </c>
    </row>
    <row r="9" spans="1:9" x14ac:dyDescent="0.2">
      <c r="A9" s="28" t="s">
        <v>9</v>
      </c>
      <c r="B9" s="218">
        <v>904</v>
      </c>
      <c r="C9" s="218">
        <v>41</v>
      </c>
      <c r="D9" s="218">
        <v>14439</v>
      </c>
      <c r="E9" s="218">
        <v>3219</v>
      </c>
      <c r="F9" s="218">
        <v>1903</v>
      </c>
      <c r="G9" s="218">
        <v>433</v>
      </c>
    </row>
    <row r="10" spans="1:9" x14ac:dyDescent="0.2">
      <c r="A10" s="28" t="s">
        <v>10</v>
      </c>
      <c r="B10" s="218">
        <v>326</v>
      </c>
      <c r="C10" s="218">
        <v>123</v>
      </c>
      <c r="D10" s="218">
        <v>7853</v>
      </c>
      <c r="E10" s="218">
        <v>1820</v>
      </c>
      <c r="F10" s="218">
        <v>992</v>
      </c>
      <c r="G10" s="218">
        <v>222</v>
      </c>
    </row>
    <row r="11" spans="1:9" x14ac:dyDescent="0.2">
      <c r="A11" s="28" t="s">
        <v>11</v>
      </c>
      <c r="B11" s="218">
        <v>446</v>
      </c>
      <c r="C11" s="218">
        <v>297</v>
      </c>
      <c r="D11" s="218">
        <v>12968</v>
      </c>
      <c r="E11" s="218">
        <v>2564</v>
      </c>
      <c r="F11" s="218">
        <v>1076</v>
      </c>
      <c r="G11" s="218">
        <v>247</v>
      </c>
    </row>
    <row r="12" spans="1:9" x14ac:dyDescent="0.2">
      <c r="A12" s="28" t="s">
        <v>12</v>
      </c>
      <c r="B12" s="218">
        <v>714</v>
      </c>
      <c r="C12" s="218">
        <v>359</v>
      </c>
      <c r="D12" s="218">
        <v>13216</v>
      </c>
      <c r="E12" s="218">
        <v>3330</v>
      </c>
      <c r="F12" s="218">
        <v>1331</v>
      </c>
      <c r="G12" s="218">
        <v>365</v>
      </c>
    </row>
    <row r="13" spans="1:9" x14ac:dyDescent="0.2">
      <c r="A13" s="28" t="s">
        <v>13</v>
      </c>
      <c r="B13" s="218">
        <v>1066</v>
      </c>
      <c r="C13" s="218">
        <v>566</v>
      </c>
      <c r="D13" s="218">
        <v>9397</v>
      </c>
      <c r="E13" s="218">
        <v>1958</v>
      </c>
      <c r="F13" s="218">
        <v>1685</v>
      </c>
      <c r="G13" s="218">
        <v>321</v>
      </c>
    </row>
    <row r="14" spans="1:9" x14ac:dyDescent="0.2">
      <c r="A14" s="28" t="s">
        <v>14</v>
      </c>
      <c r="B14" s="218">
        <v>595</v>
      </c>
      <c r="C14" s="218">
        <v>297</v>
      </c>
      <c r="D14" s="218">
        <v>8345</v>
      </c>
      <c r="E14" s="218">
        <v>1719</v>
      </c>
      <c r="F14" s="218">
        <v>2054</v>
      </c>
      <c r="G14" s="218">
        <v>442</v>
      </c>
    </row>
    <row r="15" spans="1:9" x14ac:dyDescent="0.2">
      <c r="A15" s="28" t="s">
        <v>15</v>
      </c>
      <c r="B15" s="218">
        <v>533</v>
      </c>
      <c r="C15" s="218">
        <v>189</v>
      </c>
      <c r="D15" s="224">
        <v>9862</v>
      </c>
      <c r="E15" s="218">
        <v>2371</v>
      </c>
      <c r="F15" s="218">
        <v>1586</v>
      </c>
      <c r="G15" s="218">
        <v>497</v>
      </c>
    </row>
    <row r="16" spans="1:9" x14ac:dyDescent="0.2">
      <c r="A16" s="42" t="s">
        <v>16</v>
      </c>
      <c r="B16" s="216">
        <v>12615</v>
      </c>
      <c r="C16" s="216">
        <v>6094</v>
      </c>
      <c r="D16" s="216">
        <v>70652</v>
      </c>
      <c r="E16" s="216">
        <v>13499</v>
      </c>
      <c r="F16" s="216">
        <v>15400</v>
      </c>
      <c r="G16" s="216">
        <v>5246</v>
      </c>
    </row>
    <row r="17" spans="1:7" x14ac:dyDescent="0.2">
      <c r="A17" s="28" t="s">
        <v>17</v>
      </c>
      <c r="B17" s="218">
        <v>3297</v>
      </c>
      <c r="C17" s="218">
        <v>1520</v>
      </c>
      <c r="D17" s="218">
        <v>15517</v>
      </c>
      <c r="E17" s="218">
        <v>2889</v>
      </c>
      <c r="F17" s="218">
        <v>3388</v>
      </c>
      <c r="G17" s="218">
        <v>1423</v>
      </c>
    </row>
    <row r="18" spans="1:7" x14ac:dyDescent="0.2">
      <c r="A18" s="28" t="s">
        <v>18</v>
      </c>
      <c r="B18" s="218">
        <v>2394</v>
      </c>
      <c r="C18" s="218">
        <v>525</v>
      </c>
      <c r="D18" s="218">
        <v>11999</v>
      </c>
      <c r="E18" s="218">
        <v>2242</v>
      </c>
      <c r="F18" s="218">
        <v>2406</v>
      </c>
      <c r="G18" s="218">
        <v>976</v>
      </c>
    </row>
    <row r="19" spans="1:7" x14ac:dyDescent="0.2">
      <c r="A19" s="28" t="s">
        <v>19</v>
      </c>
      <c r="B19" s="218">
        <v>1179</v>
      </c>
      <c r="C19" s="218">
        <v>846</v>
      </c>
      <c r="D19" s="218">
        <v>5800</v>
      </c>
      <c r="E19" s="218">
        <v>1084</v>
      </c>
      <c r="F19" s="218">
        <v>1062</v>
      </c>
      <c r="G19" s="218">
        <v>475</v>
      </c>
    </row>
    <row r="20" spans="1:7" x14ac:dyDescent="0.2">
      <c r="A20" s="28" t="s">
        <v>20</v>
      </c>
      <c r="B20" s="218">
        <v>1314</v>
      </c>
      <c r="C20" s="218">
        <v>820</v>
      </c>
      <c r="D20" s="218">
        <v>7514</v>
      </c>
      <c r="E20" s="218">
        <v>1430</v>
      </c>
      <c r="F20" s="218">
        <v>2613</v>
      </c>
      <c r="G20" s="218">
        <v>648</v>
      </c>
    </row>
    <row r="21" spans="1:7" x14ac:dyDescent="0.2">
      <c r="A21" s="28" t="s">
        <v>21</v>
      </c>
      <c r="B21" s="218">
        <v>1521</v>
      </c>
      <c r="C21" s="218">
        <v>854</v>
      </c>
      <c r="D21" s="218">
        <v>7593</v>
      </c>
      <c r="E21" s="218">
        <v>1453</v>
      </c>
      <c r="F21" s="218">
        <v>1259</v>
      </c>
      <c r="G21" s="218">
        <v>360</v>
      </c>
    </row>
    <row r="22" spans="1:7" x14ac:dyDescent="0.2">
      <c r="A22" s="28" t="s">
        <v>22</v>
      </c>
      <c r="B22" s="218">
        <v>1290</v>
      </c>
      <c r="C22" s="218">
        <v>777</v>
      </c>
      <c r="D22" s="218">
        <v>5986</v>
      </c>
      <c r="E22" s="218">
        <v>1166</v>
      </c>
      <c r="F22" s="218">
        <v>1013</v>
      </c>
      <c r="G22" s="218">
        <v>232</v>
      </c>
    </row>
    <row r="23" spans="1:7" x14ac:dyDescent="0.2">
      <c r="A23" s="28" t="s">
        <v>23</v>
      </c>
      <c r="B23" s="218">
        <v>1620</v>
      </c>
      <c r="C23" s="218">
        <v>752</v>
      </c>
      <c r="D23" s="224">
        <v>16244</v>
      </c>
      <c r="E23" s="218">
        <v>3235</v>
      </c>
      <c r="F23" s="218">
        <v>3659</v>
      </c>
      <c r="G23" s="218">
        <v>1132</v>
      </c>
    </row>
    <row r="24" spans="1:7" x14ac:dyDescent="0.2">
      <c r="A24" s="42" t="s">
        <v>24</v>
      </c>
      <c r="B24" s="216">
        <v>12374</v>
      </c>
      <c r="C24" s="216">
        <v>8997</v>
      </c>
      <c r="D24" s="216">
        <v>72538</v>
      </c>
      <c r="E24" s="216">
        <v>14578</v>
      </c>
      <c r="F24" s="216">
        <v>17385</v>
      </c>
      <c r="G24" s="216">
        <v>4688</v>
      </c>
    </row>
    <row r="25" spans="1:7" x14ac:dyDescent="0.2">
      <c r="A25" s="28" t="s">
        <v>25</v>
      </c>
      <c r="B25" s="218">
        <v>871</v>
      </c>
      <c r="C25" s="218">
        <v>644</v>
      </c>
      <c r="D25" s="218">
        <v>4671</v>
      </c>
      <c r="E25" s="218">
        <v>893</v>
      </c>
      <c r="F25" s="218">
        <v>1363</v>
      </c>
      <c r="G25" s="218">
        <v>398</v>
      </c>
    </row>
    <row r="26" spans="1:7" x14ac:dyDescent="0.2">
      <c r="A26" s="28" t="s">
        <v>26</v>
      </c>
      <c r="B26" s="218">
        <v>1574</v>
      </c>
      <c r="C26" s="218">
        <v>992</v>
      </c>
      <c r="D26" s="218">
        <v>7504</v>
      </c>
      <c r="E26" s="218">
        <v>1382</v>
      </c>
      <c r="F26" s="218">
        <v>1392</v>
      </c>
      <c r="G26" s="218">
        <v>320</v>
      </c>
    </row>
    <row r="27" spans="1:7" x14ac:dyDescent="0.2">
      <c r="A27" s="28" t="s">
        <v>27</v>
      </c>
      <c r="B27" s="218">
        <v>466</v>
      </c>
      <c r="C27" s="218">
        <v>289</v>
      </c>
      <c r="D27" s="218">
        <v>3156</v>
      </c>
      <c r="E27" s="218">
        <v>600</v>
      </c>
      <c r="F27" s="218">
        <v>693</v>
      </c>
      <c r="G27" s="218">
        <v>152</v>
      </c>
    </row>
    <row r="28" spans="1:7" x14ac:dyDescent="0.2">
      <c r="A28" s="28" t="s">
        <v>28</v>
      </c>
      <c r="B28" s="218">
        <v>893</v>
      </c>
      <c r="C28" s="218">
        <v>621</v>
      </c>
      <c r="D28" s="218">
        <v>7532</v>
      </c>
      <c r="E28" s="218">
        <v>1453</v>
      </c>
      <c r="F28" s="218">
        <v>1658</v>
      </c>
      <c r="G28" s="218">
        <v>423</v>
      </c>
    </row>
    <row r="29" spans="1:7" x14ac:dyDescent="0.2">
      <c r="A29" s="28" t="s">
        <v>29</v>
      </c>
      <c r="B29" s="218">
        <v>1444</v>
      </c>
      <c r="C29" s="218">
        <v>832</v>
      </c>
      <c r="D29" s="218">
        <v>5368</v>
      </c>
      <c r="E29" s="218">
        <v>1094</v>
      </c>
      <c r="F29" s="218">
        <v>1608</v>
      </c>
      <c r="G29" s="218">
        <v>590</v>
      </c>
    </row>
    <row r="30" spans="1:7" x14ac:dyDescent="0.2">
      <c r="A30" s="28" t="s">
        <v>30</v>
      </c>
      <c r="B30" s="218">
        <v>1588</v>
      </c>
      <c r="C30" s="218">
        <v>1324</v>
      </c>
      <c r="D30" s="218">
        <v>8262</v>
      </c>
      <c r="E30" s="218">
        <v>1603</v>
      </c>
      <c r="F30" s="218">
        <v>2818</v>
      </c>
      <c r="G30" s="218">
        <v>564</v>
      </c>
    </row>
    <row r="31" spans="1:7" x14ac:dyDescent="0.2">
      <c r="A31" s="28" t="s">
        <v>31</v>
      </c>
      <c r="B31" s="218">
        <v>3208</v>
      </c>
      <c r="C31" s="218">
        <v>2578</v>
      </c>
      <c r="D31" s="218">
        <v>16329</v>
      </c>
      <c r="E31" s="218">
        <v>3806</v>
      </c>
      <c r="F31" s="218">
        <v>4257</v>
      </c>
      <c r="G31" s="218">
        <v>1033</v>
      </c>
    </row>
    <row r="32" spans="1:7" x14ac:dyDescent="0.2">
      <c r="A32" s="28" t="s">
        <v>32</v>
      </c>
      <c r="B32" s="218">
        <v>649</v>
      </c>
      <c r="C32" s="218">
        <v>490</v>
      </c>
      <c r="D32" s="218">
        <v>5783</v>
      </c>
      <c r="E32" s="218">
        <v>1098</v>
      </c>
      <c r="F32" s="218">
        <v>1424</v>
      </c>
      <c r="G32" s="218">
        <v>490</v>
      </c>
    </row>
    <row r="33" spans="1:7" x14ac:dyDescent="0.2">
      <c r="A33" s="37" t="s">
        <v>33</v>
      </c>
      <c r="B33" s="218">
        <v>1681</v>
      </c>
      <c r="C33" s="218">
        <v>1227</v>
      </c>
      <c r="D33" s="224">
        <v>13934</v>
      </c>
      <c r="E33" s="218">
        <v>2649</v>
      </c>
      <c r="F33" s="218">
        <v>2172</v>
      </c>
      <c r="G33" s="218">
        <v>718</v>
      </c>
    </row>
    <row r="34" spans="1:7" x14ac:dyDescent="0.2">
      <c r="A34" s="42" t="s">
        <v>34</v>
      </c>
      <c r="B34" s="216">
        <v>25528</v>
      </c>
      <c r="C34" s="216">
        <v>15834</v>
      </c>
      <c r="D34" s="216">
        <v>85071</v>
      </c>
      <c r="E34" s="216">
        <v>17033</v>
      </c>
      <c r="F34" s="216">
        <v>22201</v>
      </c>
      <c r="G34" s="216">
        <v>9730</v>
      </c>
    </row>
    <row r="35" spans="1:7" x14ac:dyDescent="0.2">
      <c r="A35" s="25" t="s">
        <v>35</v>
      </c>
      <c r="B35" s="222">
        <v>4600</v>
      </c>
      <c r="C35" s="218">
        <v>3064</v>
      </c>
      <c r="D35" s="218">
        <v>12237</v>
      </c>
      <c r="E35" s="222">
        <v>2253</v>
      </c>
      <c r="F35" s="222">
        <v>3656</v>
      </c>
      <c r="G35" s="222">
        <v>1898</v>
      </c>
    </row>
    <row r="36" spans="1:7" x14ac:dyDescent="0.2">
      <c r="A36" s="28" t="s">
        <v>36</v>
      </c>
      <c r="B36" s="218">
        <v>5816</v>
      </c>
      <c r="C36" s="218">
        <v>4046</v>
      </c>
      <c r="D36" s="218">
        <v>14010</v>
      </c>
      <c r="E36" s="218">
        <v>2631</v>
      </c>
      <c r="F36" s="218">
        <v>5622</v>
      </c>
      <c r="G36" s="218">
        <v>2327</v>
      </c>
    </row>
    <row r="37" spans="1:7" x14ac:dyDescent="0.2">
      <c r="A37" s="28" t="s">
        <v>37</v>
      </c>
      <c r="B37" s="218">
        <v>3936</v>
      </c>
      <c r="C37" s="218">
        <v>2057</v>
      </c>
      <c r="D37" s="218">
        <v>21215</v>
      </c>
      <c r="E37" s="218">
        <v>4370</v>
      </c>
      <c r="F37" s="218">
        <v>3317</v>
      </c>
      <c r="G37" s="218">
        <v>1789</v>
      </c>
    </row>
    <row r="38" spans="1:7" x14ac:dyDescent="0.2">
      <c r="A38" s="28" t="s">
        <v>38</v>
      </c>
      <c r="B38" s="218">
        <v>6139</v>
      </c>
      <c r="C38" s="218">
        <v>3710</v>
      </c>
      <c r="D38" s="218">
        <v>16704</v>
      </c>
      <c r="E38" s="218">
        <v>3282</v>
      </c>
      <c r="F38" s="218">
        <v>3788</v>
      </c>
      <c r="G38" s="218">
        <v>1365</v>
      </c>
    </row>
    <row r="39" spans="1:7" x14ac:dyDescent="0.2">
      <c r="A39" s="28" t="s">
        <v>39</v>
      </c>
      <c r="B39" s="218">
        <v>2079</v>
      </c>
      <c r="C39" s="218">
        <v>870</v>
      </c>
      <c r="D39" s="218">
        <v>6819</v>
      </c>
      <c r="E39" s="218">
        <v>1358</v>
      </c>
      <c r="F39" s="218">
        <v>1010</v>
      </c>
      <c r="G39" s="218">
        <v>378</v>
      </c>
    </row>
    <row r="40" spans="1:7" x14ac:dyDescent="0.2">
      <c r="A40" s="28" t="s">
        <v>40</v>
      </c>
      <c r="B40" s="218">
        <v>1800</v>
      </c>
      <c r="C40" s="218">
        <v>1341</v>
      </c>
      <c r="D40" s="218">
        <v>9015</v>
      </c>
      <c r="E40" s="218">
        <v>1949</v>
      </c>
      <c r="F40" s="218">
        <v>3186</v>
      </c>
      <c r="G40" s="218">
        <v>1267</v>
      </c>
    </row>
    <row r="41" spans="1:7" x14ac:dyDescent="0.2">
      <c r="A41" s="37" t="s">
        <v>41</v>
      </c>
      <c r="B41" s="224">
        <v>1158</v>
      </c>
      <c r="C41" s="224">
        <v>746</v>
      </c>
      <c r="D41" s="224">
        <v>5072</v>
      </c>
      <c r="E41" s="224">
        <v>1190</v>
      </c>
      <c r="F41" s="224">
        <v>1622</v>
      </c>
      <c r="G41" s="224">
        <v>706</v>
      </c>
    </row>
    <row r="42" spans="1:7" x14ac:dyDescent="0.2">
      <c r="A42" s="42" t="s">
        <v>42</v>
      </c>
      <c r="B42" s="216">
        <v>16608</v>
      </c>
      <c r="C42" s="216">
        <v>12485</v>
      </c>
      <c r="D42" s="216">
        <v>91053</v>
      </c>
      <c r="E42" s="216">
        <v>19114</v>
      </c>
      <c r="F42" s="216">
        <v>27207</v>
      </c>
      <c r="G42" s="216">
        <v>10524</v>
      </c>
    </row>
    <row r="43" spans="1:7" x14ac:dyDescent="0.2">
      <c r="A43" s="28" t="s">
        <v>43</v>
      </c>
      <c r="B43" s="218">
        <v>926</v>
      </c>
      <c r="C43" s="218">
        <v>770</v>
      </c>
      <c r="D43" s="218">
        <v>4164</v>
      </c>
      <c r="E43" s="218">
        <v>743</v>
      </c>
      <c r="F43" s="218">
        <v>1266</v>
      </c>
      <c r="G43" s="218">
        <v>515</v>
      </c>
    </row>
    <row r="44" spans="1:7" x14ac:dyDescent="0.2">
      <c r="A44" s="28" t="s">
        <v>44</v>
      </c>
      <c r="B44" s="218">
        <v>2246</v>
      </c>
      <c r="C44" s="218">
        <v>1675</v>
      </c>
      <c r="D44" s="218">
        <v>11719</v>
      </c>
      <c r="E44" s="218">
        <v>2316</v>
      </c>
      <c r="F44" s="218">
        <v>4703</v>
      </c>
      <c r="G44" s="218">
        <v>2320</v>
      </c>
    </row>
    <row r="45" spans="1:7" x14ac:dyDescent="0.2">
      <c r="A45" s="28" t="s">
        <v>45</v>
      </c>
      <c r="B45" s="218">
        <v>1065</v>
      </c>
      <c r="C45" s="218">
        <v>868</v>
      </c>
      <c r="D45" s="218">
        <v>5250</v>
      </c>
      <c r="E45" s="218">
        <v>1258</v>
      </c>
      <c r="F45" s="218">
        <v>1103</v>
      </c>
      <c r="G45" s="218">
        <v>418</v>
      </c>
    </row>
    <row r="46" spans="1:7" x14ac:dyDescent="0.2">
      <c r="A46" s="28" t="s">
        <v>46</v>
      </c>
      <c r="B46" s="218">
        <v>1000</v>
      </c>
      <c r="C46" s="218">
        <v>817</v>
      </c>
      <c r="D46" s="218">
        <v>4534</v>
      </c>
      <c r="E46" s="218">
        <v>853</v>
      </c>
      <c r="F46" s="218">
        <v>1018</v>
      </c>
      <c r="G46" s="218">
        <v>447</v>
      </c>
    </row>
    <row r="47" spans="1:7" x14ac:dyDescent="0.2">
      <c r="A47" s="28" t="s">
        <v>47</v>
      </c>
      <c r="B47" s="218">
        <v>1983</v>
      </c>
      <c r="C47" s="218">
        <v>1639</v>
      </c>
      <c r="D47" s="218">
        <v>9078</v>
      </c>
      <c r="E47" s="218">
        <v>1892</v>
      </c>
      <c r="F47" s="218">
        <v>3249</v>
      </c>
      <c r="G47" s="218">
        <v>1274</v>
      </c>
    </row>
    <row r="48" spans="1:7" x14ac:dyDescent="0.2">
      <c r="A48" s="28" t="s">
        <v>48</v>
      </c>
      <c r="B48" s="218">
        <v>2207</v>
      </c>
      <c r="C48" s="218">
        <v>1557</v>
      </c>
      <c r="D48" s="218">
        <v>11974</v>
      </c>
      <c r="E48" s="218">
        <v>2380</v>
      </c>
      <c r="F48" s="218">
        <v>4460</v>
      </c>
      <c r="G48" s="218">
        <v>1211</v>
      </c>
    </row>
    <row r="49" spans="1:8" x14ac:dyDescent="0.2">
      <c r="A49" s="28" t="s">
        <v>49</v>
      </c>
      <c r="B49" s="218">
        <v>1151</v>
      </c>
      <c r="C49" s="218">
        <v>964</v>
      </c>
      <c r="D49" s="218">
        <v>8888</v>
      </c>
      <c r="E49" s="218">
        <v>2428</v>
      </c>
      <c r="F49" s="218">
        <v>1725</v>
      </c>
      <c r="G49" s="218">
        <v>866</v>
      </c>
    </row>
    <row r="50" spans="1:8" x14ac:dyDescent="0.2">
      <c r="A50" s="28" t="s">
        <v>50</v>
      </c>
      <c r="B50" s="218">
        <v>1900</v>
      </c>
      <c r="C50" s="218">
        <v>1286</v>
      </c>
      <c r="D50" s="218">
        <v>7611</v>
      </c>
      <c r="E50" s="218">
        <v>1794</v>
      </c>
      <c r="F50" s="218">
        <v>3091</v>
      </c>
      <c r="G50" s="218">
        <v>998</v>
      </c>
    </row>
    <row r="51" spans="1:8" x14ac:dyDescent="0.2">
      <c r="A51" s="28" t="s">
        <v>51</v>
      </c>
      <c r="B51" s="218">
        <v>594</v>
      </c>
      <c r="C51" s="218">
        <v>449</v>
      </c>
      <c r="D51" s="218">
        <v>1988</v>
      </c>
      <c r="E51" s="218">
        <v>358</v>
      </c>
      <c r="F51" s="218">
        <v>734</v>
      </c>
      <c r="G51" s="218">
        <v>188</v>
      </c>
    </row>
    <row r="52" spans="1:8" x14ac:dyDescent="0.2">
      <c r="A52" s="28" t="s">
        <v>52</v>
      </c>
      <c r="B52" s="218">
        <v>625</v>
      </c>
      <c r="C52" s="218">
        <v>534</v>
      </c>
      <c r="D52" s="218">
        <v>4869</v>
      </c>
      <c r="E52" s="218">
        <v>1147</v>
      </c>
      <c r="F52" s="218">
        <v>1283</v>
      </c>
      <c r="G52" s="218">
        <v>592</v>
      </c>
    </row>
    <row r="53" spans="1:8" x14ac:dyDescent="0.2">
      <c r="A53" s="37" t="s">
        <v>53</v>
      </c>
      <c r="B53" s="224">
        <v>2911</v>
      </c>
      <c r="C53" s="224">
        <v>1926</v>
      </c>
      <c r="D53" s="224">
        <v>20978</v>
      </c>
      <c r="E53" s="224">
        <v>3945</v>
      </c>
      <c r="F53" s="224">
        <v>4575</v>
      </c>
      <c r="G53" s="224">
        <v>1695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175</v>
      </c>
    </row>
    <row r="58" spans="1:8" s="6" customFormat="1" ht="12.75" customHeight="1" x14ac:dyDescent="0.2">
      <c r="A58" s="72"/>
      <c r="B58" s="265" t="s">
        <v>4</v>
      </c>
      <c r="C58" s="265" t="s">
        <v>339</v>
      </c>
      <c r="D58" s="265" t="s">
        <v>5</v>
      </c>
      <c r="E58" s="265" t="s">
        <v>307</v>
      </c>
      <c r="F58" s="265" t="s">
        <v>166</v>
      </c>
      <c r="G58" s="265" t="s">
        <v>167</v>
      </c>
    </row>
    <row r="59" spans="1:8" s="6" customFormat="1" ht="12.75" customHeight="1" x14ac:dyDescent="0.2">
      <c r="A59" s="73"/>
      <c r="B59" s="266"/>
      <c r="C59" s="267"/>
      <c r="D59" s="266"/>
      <c r="E59" s="267"/>
      <c r="F59" s="266"/>
      <c r="G59" s="266"/>
    </row>
    <row r="60" spans="1:8" ht="12.75" customHeight="1" x14ac:dyDescent="0.2">
      <c r="A60" s="42" t="s">
        <v>54</v>
      </c>
      <c r="B60" s="224">
        <v>36416</v>
      </c>
      <c r="C60" s="224">
        <v>28623</v>
      </c>
      <c r="D60" s="224">
        <v>78883</v>
      </c>
      <c r="E60" s="224">
        <v>16069</v>
      </c>
      <c r="F60" s="224">
        <v>19666</v>
      </c>
      <c r="G60" s="224">
        <v>6377</v>
      </c>
    </row>
    <row r="61" spans="1:8" x14ac:dyDescent="0.2">
      <c r="A61" s="28" t="s">
        <v>55</v>
      </c>
      <c r="B61" s="218">
        <v>2324</v>
      </c>
      <c r="C61" s="218">
        <v>1765</v>
      </c>
      <c r="D61" s="218">
        <v>13805</v>
      </c>
      <c r="E61" s="218">
        <v>2391</v>
      </c>
      <c r="F61" s="218">
        <v>1724</v>
      </c>
      <c r="G61" s="218">
        <v>461</v>
      </c>
    </row>
    <row r="62" spans="1:8" ht="14.25" x14ac:dyDescent="0.2">
      <c r="A62" s="28" t="s">
        <v>56</v>
      </c>
      <c r="B62" s="218">
        <v>829</v>
      </c>
      <c r="C62" s="218">
        <v>64</v>
      </c>
      <c r="D62" s="218">
        <v>2056</v>
      </c>
      <c r="E62" s="218">
        <v>389</v>
      </c>
      <c r="F62" s="218">
        <v>401</v>
      </c>
      <c r="G62" s="218">
        <v>108</v>
      </c>
      <c r="H62" s="3"/>
    </row>
    <row r="63" spans="1:8" s="3" customFormat="1" ht="15" customHeight="1" x14ac:dyDescent="0.2">
      <c r="A63" s="28" t="s">
        <v>57</v>
      </c>
      <c r="B63" s="218">
        <v>2928</v>
      </c>
      <c r="C63" s="218">
        <v>2491</v>
      </c>
      <c r="D63" s="218">
        <v>7473</v>
      </c>
      <c r="E63" s="218">
        <v>1510</v>
      </c>
      <c r="F63" s="218">
        <v>1080</v>
      </c>
      <c r="G63" s="218">
        <v>346</v>
      </c>
    </row>
    <row r="64" spans="1:8" s="3" customFormat="1" ht="15" customHeight="1" x14ac:dyDescent="0.2">
      <c r="A64" s="28" t="s">
        <v>58</v>
      </c>
      <c r="B64" s="218">
        <v>1421</v>
      </c>
      <c r="C64" s="218">
        <v>950</v>
      </c>
      <c r="D64" s="218">
        <v>3901</v>
      </c>
      <c r="E64" s="218">
        <v>749</v>
      </c>
      <c r="F64" s="218">
        <v>590</v>
      </c>
      <c r="G64" s="218">
        <v>244</v>
      </c>
      <c r="H64" s="6"/>
    </row>
    <row r="65" spans="1:7" ht="15" customHeight="1" x14ac:dyDescent="0.2">
      <c r="A65" s="28" t="s">
        <v>59</v>
      </c>
      <c r="B65" s="218">
        <v>1377</v>
      </c>
      <c r="C65" s="218">
        <v>1077</v>
      </c>
      <c r="D65" s="218">
        <v>2740</v>
      </c>
      <c r="E65" s="218">
        <v>538</v>
      </c>
      <c r="F65" s="218">
        <v>734</v>
      </c>
      <c r="G65" s="218">
        <v>226</v>
      </c>
    </row>
    <row r="66" spans="1:7" ht="12.75" customHeight="1" x14ac:dyDescent="0.2">
      <c r="A66" s="28" t="s">
        <v>60</v>
      </c>
      <c r="B66" s="218">
        <v>5163</v>
      </c>
      <c r="C66" s="218">
        <v>3622</v>
      </c>
      <c r="D66" s="218">
        <v>8688</v>
      </c>
      <c r="E66" s="218">
        <v>1877</v>
      </c>
      <c r="F66" s="218">
        <v>4272</v>
      </c>
      <c r="G66" s="218">
        <v>1467</v>
      </c>
    </row>
    <row r="67" spans="1:7" x14ac:dyDescent="0.2">
      <c r="A67" s="28" t="s">
        <v>61</v>
      </c>
      <c r="B67" s="218">
        <v>1785</v>
      </c>
      <c r="C67" s="218">
        <v>1561</v>
      </c>
      <c r="D67" s="218">
        <v>2452</v>
      </c>
      <c r="E67" s="218">
        <v>475</v>
      </c>
      <c r="F67" s="218">
        <v>1393</v>
      </c>
      <c r="G67" s="218">
        <v>431</v>
      </c>
    </row>
    <row r="68" spans="1:7" x14ac:dyDescent="0.2">
      <c r="A68" s="28" t="s">
        <v>62</v>
      </c>
      <c r="B68" s="218">
        <v>4253</v>
      </c>
      <c r="C68" s="218">
        <v>3683</v>
      </c>
      <c r="D68" s="218">
        <v>4962</v>
      </c>
      <c r="E68" s="218">
        <v>1172</v>
      </c>
      <c r="F68" s="218">
        <v>1558</v>
      </c>
      <c r="G68" s="218">
        <v>287</v>
      </c>
    </row>
    <row r="69" spans="1:7" x14ac:dyDescent="0.2">
      <c r="A69" s="28" t="s">
        <v>63</v>
      </c>
      <c r="B69" s="218">
        <v>8173</v>
      </c>
      <c r="C69" s="218">
        <v>7311</v>
      </c>
      <c r="D69" s="218">
        <v>10318</v>
      </c>
      <c r="E69" s="218">
        <v>2598</v>
      </c>
      <c r="F69" s="218">
        <v>3317</v>
      </c>
      <c r="G69" s="218">
        <v>1156</v>
      </c>
    </row>
    <row r="70" spans="1:7" x14ac:dyDescent="0.2">
      <c r="A70" s="28" t="s">
        <v>64</v>
      </c>
      <c r="B70" s="218">
        <v>3037</v>
      </c>
      <c r="C70" s="218">
        <v>2189</v>
      </c>
      <c r="D70" s="218">
        <v>5174</v>
      </c>
      <c r="E70" s="218">
        <v>1221</v>
      </c>
      <c r="F70" s="218">
        <v>1403</v>
      </c>
      <c r="G70" s="218">
        <v>575</v>
      </c>
    </row>
    <row r="71" spans="1:7" x14ac:dyDescent="0.2">
      <c r="A71" s="28" t="s">
        <v>65</v>
      </c>
      <c r="B71" s="218">
        <v>2162</v>
      </c>
      <c r="C71" s="218">
        <v>1499</v>
      </c>
      <c r="D71" s="218">
        <v>8503</v>
      </c>
      <c r="E71" s="218">
        <v>1470</v>
      </c>
      <c r="F71" s="218">
        <v>1220</v>
      </c>
      <c r="G71" s="218">
        <v>374</v>
      </c>
    </row>
    <row r="72" spans="1:7" x14ac:dyDescent="0.2">
      <c r="A72" s="28" t="s">
        <v>66</v>
      </c>
      <c r="B72" s="218">
        <v>1246</v>
      </c>
      <c r="C72" s="218">
        <v>978</v>
      </c>
      <c r="D72" s="218">
        <v>3133</v>
      </c>
      <c r="E72" s="218">
        <v>653</v>
      </c>
      <c r="F72" s="218">
        <v>868</v>
      </c>
      <c r="G72" s="218">
        <v>315</v>
      </c>
    </row>
    <row r="73" spans="1:7" x14ac:dyDescent="0.2">
      <c r="A73" s="28" t="s">
        <v>67</v>
      </c>
      <c r="B73" s="218">
        <v>1718</v>
      </c>
      <c r="C73" s="218">
        <v>1433</v>
      </c>
      <c r="D73" s="218">
        <v>5680</v>
      </c>
      <c r="E73" s="218">
        <v>1026</v>
      </c>
      <c r="F73" s="218">
        <v>1106</v>
      </c>
      <c r="G73" s="218">
        <v>387</v>
      </c>
    </row>
    <row r="74" spans="1:7" x14ac:dyDescent="0.2">
      <c r="A74" s="42" t="s">
        <v>68</v>
      </c>
      <c r="B74" s="216">
        <v>35330</v>
      </c>
      <c r="C74" s="216">
        <v>30011</v>
      </c>
      <c r="D74" s="216">
        <v>104017</v>
      </c>
      <c r="E74" s="216">
        <v>23444</v>
      </c>
      <c r="F74" s="216">
        <v>29896</v>
      </c>
      <c r="G74" s="216">
        <v>10033</v>
      </c>
    </row>
    <row r="75" spans="1:7" x14ac:dyDescent="0.2">
      <c r="A75" s="25" t="s">
        <v>69</v>
      </c>
      <c r="B75" s="222">
        <v>2873</v>
      </c>
      <c r="C75" s="222">
        <v>2474</v>
      </c>
      <c r="D75" s="222">
        <v>9734</v>
      </c>
      <c r="E75" s="222">
        <v>2062</v>
      </c>
      <c r="F75" s="222">
        <v>2936</v>
      </c>
      <c r="G75" s="222">
        <v>1274</v>
      </c>
    </row>
    <row r="76" spans="1:7" x14ac:dyDescent="0.2">
      <c r="A76" s="28" t="s">
        <v>70</v>
      </c>
      <c r="B76" s="218">
        <v>2566</v>
      </c>
      <c r="C76" s="218">
        <v>2176</v>
      </c>
      <c r="D76" s="218">
        <v>7779</v>
      </c>
      <c r="E76" s="218">
        <v>1430</v>
      </c>
      <c r="F76" s="218">
        <v>2822</v>
      </c>
      <c r="G76" s="218">
        <v>752</v>
      </c>
    </row>
    <row r="77" spans="1:7" x14ac:dyDescent="0.2">
      <c r="A77" s="28" t="s">
        <v>71</v>
      </c>
      <c r="B77" s="218">
        <v>4055</v>
      </c>
      <c r="C77" s="218">
        <v>3465</v>
      </c>
      <c r="D77" s="218">
        <v>9847</v>
      </c>
      <c r="E77" s="218">
        <v>2812</v>
      </c>
      <c r="F77" s="218">
        <v>1908</v>
      </c>
      <c r="G77" s="218">
        <v>526</v>
      </c>
    </row>
    <row r="78" spans="1:7" x14ac:dyDescent="0.2">
      <c r="A78" s="28" t="s">
        <v>72</v>
      </c>
      <c r="B78" s="218">
        <v>1830</v>
      </c>
      <c r="C78" s="218">
        <v>1569</v>
      </c>
      <c r="D78" s="218">
        <v>4272</v>
      </c>
      <c r="E78" s="218">
        <v>961</v>
      </c>
      <c r="F78" s="218">
        <v>1529</v>
      </c>
      <c r="G78" s="218">
        <v>412</v>
      </c>
    </row>
    <row r="79" spans="1:7" x14ac:dyDescent="0.2">
      <c r="A79" s="28" t="s">
        <v>73</v>
      </c>
      <c r="B79" s="218">
        <v>846</v>
      </c>
      <c r="C79" s="218">
        <v>747</v>
      </c>
      <c r="D79" s="218">
        <v>1300</v>
      </c>
      <c r="E79" s="218">
        <v>253</v>
      </c>
      <c r="F79" s="218">
        <v>866</v>
      </c>
      <c r="G79" s="218">
        <v>159</v>
      </c>
    </row>
    <row r="80" spans="1:7" x14ac:dyDescent="0.2">
      <c r="A80" s="28" t="s">
        <v>74</v>
      </c>
      <c r="B80" s="218">
        <v>3315</v>
      </c>
      <c r="C80" s="218">
        <v>2778</v>
      </c>
      <c r="D80" s="218">
        <v>13197</v>
      </c>
      <c r="E80" s="218">
        <v>2832</v>
      </c>
      <c r="F80" s="218">
        <v>3430</v>
      </c>
      <c r="G80" s="218">
        <v>993</v>
      </c>
    </row>
    <row r="81" spans="1:7" x14ac:dyDescent="0.2">
      <c r="A81" s="28" t="s">
        <v>75</v>
      </c>
      <c r="B81" s="218">
        <v>5734</v>
      </c>
      <c r="C81" s="218">
        <v>5058</v>
      </c>
      <c r="D81" s="218">
        <v>21400</v>
      </c>
      <c r="E81" s="218">
        <v>4608</v>
      </c>
      <c r="F81" s="218">
        <v>5104</v>
      </c>
      <c r="G81" s="218">
        <v>1803</v>
      </c>
    </row>
    <row r="82" spans="1:7" x14ac:dyDescent="0.2">
      <c r="A82" s="28" t="s">
        <v>76</v>
      </c>
      <c r="B82" s="218">
        <v>2971</v>
      </c>
      <c r="C82" s="218">
        <v>2630</v>
      </c>
      <c r="D82" s="218">
        <v>7864</v>
      </c>
      <c r="E82" s="218">
        <v>2058</v>
      </c>
      <c r="F82" s="218">
        <v>1427</v>
      </c>
      <c r="G82" s="218">
        <v>747</v>
      </c>
    </row>
    <row r="83" spans="1:7" x14ac:dyDescent="0.2">
      <c r="A83" s="28" t="s">
        <v>77</v>
      </c>
      <c r="B83" s="218">
        <v>2226</v>
      </c>
      <c r="C83" s="218">
        <v>1735</v>
      </c>
      <c r="D83" s="218">
        <v>4563</v>
      </c>
      <c r="E83" s="218">
        <v>922</v>
      </c>
      <c r="F83" s="218">
        <v>2244</v>
      </c>
      <c r="G83" s="218">
        <v>509</v>
      </c>
    </row>
    <row r="84" spans="1:7" x14ac:dyDescent="0.2">
      <c r="A84" s="28" t="s">
        <v>78</v>
      </c>
      <c r="B84" s="218">
        <v>1512</v>
      </c>
      <c r="C84" s="218">
        <v>1167</v>
      </c>
      <c r="D84" s="218">
        <v>6853</v>
      </c>
      <c r="E84" s="218">
        <v>1635</v>
      </c>
      <c r="F84" s="218">
        <v>1629</v>
      </c>
      <c r="G84" s="218">
        <v>685</v>
      </c>
    </row>
    <row r="85" spans="1:7" x14ac:dyDescent="0.2">
      <c r="A85" s="28" t="s">
        <v>79</v>
      </c>
      <c r="B85" s="218">
        <v>1170</v>
      </c>
      <c r="C85" s="218">
        <v>950</v>
      </c>
      <c r="D85" s="218">
        <v>2569</v>
      </c>
      <c r="E85" s="218">
        <v>491</v>
      </c>
      <c r="F85" s="218">
        <v>1073</v>
      </c>
      <c r="G85" s="218">
        <v>277</v>
      </c>
    </row>
    <row r="86" spans="1:7" x14ac:dyDescent="0.2">
      <c r="A86" s="28" t="s">
        <v>80</v>
      </c>
      <c r="B86" s="218">
        <v>1767</v>
      </c>
      <c r="C86" s="218">
        <v>1448</v>
      </c>
      <c r="D86" s="218">
        <v>4087</v>
      </c>
      <c r="E86" s="218">
        <v>837</v>
      </c>
      <c r="F86" s="218">
        <v>1478</v>
      </c>
      <c r="G86" s="218">
        <v>430</v>
      </c>
    </row>
    <row r="87" spans="1:7" x14ac:dyDescent="0.2">
      <c r="A87" s="37" t="s">
        <v>81</v>
      </c>
      <c r="B87" s="224">
        <v>4465</v>
      </c>
      <c r="C87" s="224">
        <v>3814</v>
      </c>
      <c r="D87" s="224">
        <v>10553</v>
      </c>
      <c r="E87" s="224">
        <v>2543</v>
      </c>
      <c r="F87" s="224">
        <v>3450</v>
      </c>
      <c r="G87" s="224">
        <v>1466</v>
      </c>
    </row>
    <row r="88" spans="1:7" x14ac:dyDescent="0.2">
      <c r="A88" s="42" t="s">
        <v>82</v>
      </c>
      <c r="B88" s="216">
        <v>41790</v>
      </c>
      <c r="C88" s="216">
        <v>32653</v>
      </c>
      <c r="D88" s="216">
        <v>95045</v>
      </c>
      <c r="E88" s="216">
        <v>21818</v>
      </c>
      <c r="F88" s="216">
        <v>25071</v>
      </c>
      <c r="G88" s="216">
        <v>9545</v>
      </c>
    </row>
    <row r="89" spans="1:7" x14ac:dyDescent="0.2">
      <c r="A89" s="28" t="s">
        <v>83</v>
      </c>
      <c r="B89" s="218">
        <v>1710</v>
      </c>
      <c r="C89" s="218">
        <v>1486</v>
      </c>
      <c r="D89" s="218">
        <v>3921</v>
      </c>
      <c r="E89" s="218">
        <v>1059</v>
      </c>
      <c r="F89" s="218">
        <v>2139</v>
      </c>
      <c r="G89" s="218">
        <v>708</v>
      </c>
    </row>
    <row r="90" spans="1:7" x14ac:dyDescent="0.2">
      <c r="A90" s="28" t="s">
        <v>84</v>
      </c>
      <c r="B90" s="218">
        <v>1908</v>
      </c>
      <c r="C90" s="218">
        <v>1315</v>
      </c>
      <c r="D90" s="218">
        <v>8651</v>
      </c>
      <c r="E90" s="218">
        <v>1400</v>
      </c>
      <c r="F90" s="218">
        <v>1418</v>
      </c>
      <c r="G90" s="218">
        <v>449</v>
      </c>
    </row>
    <row r="91" spans="1:7" x14ac:dyDescent="0.2">
      <c r="A91" s="28" t="s">
        <v>85</v>
      </c>
      <c r="B91" s="218">
        <v>2637</v>
      </c>
      <c r="C91" s="218">
        <v>1844</v>
      </c>
      <c r="D91" s="218">
        <v>9826</v>
      </c>
      <c r="E91" s="218">
        <v>1961</v>
      </c>
      <c r="F91" s="218">
        <v>1941</v>
      </c>
      <c r="G91" s="218">
        <v>534</v>
      </c>
    </row>
    <row r="92" spans="1:7" x14ac:dyDescent="0.2">
      <c r="A92" s="28" t="s">
        <v>86</v>
      </c>
      <c r="B92" s="218">
        <v>937</v>
      </c>
      <c r="C92" s="218">
        <v>621</v>
      </c>
      <c r="D92" s="218">
        <v>3521</v>
      </c>
      <c r="E92" s="218">
        <v>812</v>
      </c>
      <c r="F92" s="218">
        <v>707</v>
      </c>
      <c r="G92" s="218">
        <v>201</v>
      </c>
    </row>
    <row r="93" spans="1:7" x14ac:dyDescent="0.2">
      <c r="A93" s="28" t="s">
        <v>87</v>
      </c>
      <c r="B93" s="218">
        <v>1967</v>
      </c>
      <c r="C93" s="218">
        <v>1195</v>
      </c>
      <c r="D93" s="218">
        <v>6749</v>
      </c>
      <c r="E93" s="218">
        <v>1322</v>
      </c>
      <c r="F93" s="218">
        <v>1347</v>
      </c>
      <c r="G93" s="218">
        <v>446</v>
      </c>
    </row>
    <row r="94" spans="1:7" x14ac:dyDescent="0.2">
      <c r="A94" s="28" t="s">
        <v>88</v>
      </c>
      <c r="B94" s="218">
        <v>6536</v>
      </c>
      <c r="C94" s="218">
        <v>5449</v>
      </c>
      <c r="D94" s="218">
        <v>15361</v>
      </c>
      <c r="E94" s="218">
        <v>3882</v>
      </c>
      <c r="F94" s="218">
        <v>4011</v>
      </c>
      <c r="G94" s="218">
        <v>1799</v>
      </c>
    </row>
    <row r="95" spans="1:7" x14ac:dyDescent="0.2">
      <c r="A95" s="28" t="s">
        <v>89</v>
      </c>
      <c r="B95" s="218">
        <v>5992</v>
      </c>
      <c r="C95" s="218">
        <v>5148</v>
      </c>
      <c r="D95" s="218">
        <v>12240</v>
      </c>
      <c r="E95" s="218">
        <v>2964</v>
      </c>
      <c r="F95" s="218">
        <v>3224</v>
      </c>
      <c r="G95" s="218">
        <v>1326</v>
      </c>
    </row>
    <row r="96" spans="1:7" x14ac:dyDescent="0.2">
      <c r="A96" s="28" t="s">
        <v>90</v>
      </c>
      <c r="B96" s="218">
        <v>5885</v>
      </c>
      <c r="C96" s="218">
        <v>3988</v>
      </c>
      <c r="D96" s="218">
        <v>7507</v>
      </c>
      <c r="E96" s="218">
        <v>1682</v>
      </c>
      <c r="F96" s="218">
        <v>2485</v>
      </c>
      <c r="G96" s="218">
        <v>1327</v>
      </c>
    </row>
    <row r="97" spans="1:8" x14ac:dyDescent="0.2">
      <c r="A97" s="28" t="s">
        <v>91</v>
      </c>
      <c r="B97" s="218">
        <v>1724</v>
      </c>
      <c r="C97" s="218">
        <v>1433</v>
      </c>
      <c r="D97" s="218">
        <v>2569</v>
      </c>
      <c r="E97" s="218">
        <v>587</v>
      </c>
      <c r="F97" s="218">
        <v>1017</v>
      </c>
      <c r="G97" s="218">
        <v>431</v>
      </c>
    </row>
    <row r="98" spans="1:8" x14ac:dyDescent="0.2">
      <c r="A98" s="28" t="s">
        <v>92</v>
      </c>
      <c r="B98" s="218">
        <v>4313</v>
      </c>
      <c r="C98" s="218">
        <v>3734</v>
      </c>
      <c r="D98" s="218">
        <v>12348</v>
      </c>
      <c r="E98" s="218">
        <v>3062</v>
      </c>
      <c r="F98" s="218">
        <v>3455</v>
      </c>
      <c r="G98" s="218">
        <v>770</v>
      </c>
    </row>
    <row r="99" spans="1:8" x14ac:dyDescent="0.2">
      <c r="A99" s="37" t="s">
        <v>93</v>
      </c>
      <c r="B99" s="224">
        <v>8181</v>
      </c>
      <c r="C99" s="224">
        <v>6440</v>
      </c>
      <c r="D99" s="224">
        <v>12354</v>
      </c>
      <c r="E99" s="224">
        <v>3087</v>
      </c>
      <c r="F99" s="224">
        <v>3328</v>
      </c>
      <c r="G99" s="224">
        <v>1554</v>
      </c>
    </row>
    <row r="100" spans="1:8" x14ac:dyDescent="0.2">
      <c r="A100" s="264" t="s">
        <v>94</v>
      </c>
      <c r="B100" s="264"/>
      <c r="C100" s="264"/>
      <c r="D100" s="264"/>
      <c r="E100" s="264"/>
      <c r="F100" s="264"/>
      <c r="G100" s="264"/>
      <c r="H100" s="264"/>
    </row>
    <row r="101" spans="1:8" x14ac:dyDescent="0.2">
      <c r="A101" s="264" t="s">
        <v>340</v>
      </c>
      <c r="B101" s="264"/>
      <c r="C101" s="264"/>
      <c r="D101" s="264"/>
      <c r="E101" s="264"/>
      <c r="F101" s="264"/>
      <c r="G101" s="264"/>
      <c r="H101" s="264"/>
    </row>
    <row r="102" spans="1:8" x14ac:dyDescent="0.2">
      <c r="A102" s="264" t="s">
        <v>215</v>
      </c>
      <c r="B102" s="264"/>
      <c r="C102" s="264"/>
      <c r="D102" s="264"/>
      <c r="E102" s="264"/>
      <c r="F102" s="264"/>
      <c r="G102" s="264"/>
      <c r="H102" s="264"/>
    </row>
    <row r="103" spans="1:8" x14ac:dyDescent="0.2">
      <c r="A103" s="264" t="s">
        <v>343</v>
      </c>
      <c r="B103" s="264"/>
      <c r="C103" s="264"/>
      <c r="D103" s="264"/>
      <c r="E103" s="264"/>
      <c r="F103" s="264"/>
      <c r="G103" s="264"/>
      <c r="H103" s="264"/>
    </row>
    <row r="104" spans="1:8" x14ac:dyDescent="0.2">
      <c r="A104" s="264" t="s">
        <v>344</v>
      </c>
      <c r="B104" s="264"/>
      <c r="C104" s="264"/>
      <c r="D104" s="264"/>
      <c r="E104" s="264"/>
      <c r="F104" s="264"/>
      <c r="G104" s="264"/>
      <c r="H104" s="264"/>
    </row>
    <row r="105" spans="1:8" x14ac:dyDescent="0.2">
      <c r="A105" s="264" t="s">
        <v>216</v>
      </c>
      <c r="B105" s="264"/>
      <c r="C105" s="264"/>
      <c r="D105" s="264"/>
      <c r="E105" s="264"/>
      <c r="F105" s="264"/>
      <c r="G105" s="264"/>
      <c r="H105" s="264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1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2" sqref="A2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223</v>
      </c>
    </row>
    <row r="2" spans="1:7" ht="15.75" x14ac:dyDescent="0.25">
      <c r="A2" s="31"/>
    </row>
    <row r="3" spans="1:7" s="6" customFormat="1" ht="15" customHeight="1" x14ac:dyDescent="0.2">
      <c r="A3" s="32" t="s">
        <v>451</v>
      </c>
      <c r="B3" s="19"/>
      <c r="C3" s="19"/>
      <c r="D3" s="19"/>
      <c r="E3" s="19"/>
      <c r="F3" s="19"/>
      <c r="G3" s="3" t="s">
        <v>202</v>
      </c>
    </row>
    <row r="4" spans="1:7" s="6" customFormat="1" ht="12.75" customHeight="1" x14ac:dyDescent="0.2">
      <c r="A4" s="72"/>
      <c r="B4" s="265" t="s">
        <v>4</v>
      </c>
      <c r="C4" s="265" t="s">
        <v>339</v>
      </c>
      <c r="D4" s="265" t="s">
        <v>5</v>
      </c>
      <c r="E4" s="265" t="s">
        <v>307</v>
      </c>
      <c r="F4" s="265" t="s">
        <v>166</v>
      </c>
      <c r="G4" s="265" t="s">
        <v>167</v>
      </c>
    </row>
    <row r="5" spans="1:7" s="6" customFormat="1" x14ac:dyDescent="0.2">
      <c r="A5" s="73"/>
      <c r="B5" s="266"/>
      <c r="C5" s="267"/>
      <c r="D5" s="266"/>
      <c r="E5" s="267"/>
      <c r="F5" s="266"/>
      <c r="G5" s="266"/>
    </row>
    <row r="6" spans="1:7" s="6" customFormat="1" x14ac:dyDescent="0.2">
      <c r="A6" s="33" t="s">
        <v>6</v>
      </c>
      <c r="B6" s="214">
        <v>22447704.449999999</v>
      </c>
      <c r="C6" s="214">
        <v>18918880.98</v>
      </c>
      <c r="D6" s="214">
        <v>26258780.829999998</v>
      </c>
      <c r="E6" s="214">
        <v>28666597.699999999</v>
      </c>
      <c r="F6" s="214">
        <v>10330520.470000001</v>
      </c>
      <c r="G6" s="214">
        <v>8505432.0099999998</v>
      </c>
    </row>
    <row r="7" spans="1:7" x14ac:dyDescent="0.2">
      <c r="A7" s="37" t="s">
        <v>7</v>
      </c>
      <c r="B7" s="216">
        <v>398196</v>
      </c>
      <c r="C7" s="216">
        <v>184252.19</v>
      </c>
      <c r="D7" s="216">
        <v>2832554.2</v>
      </c>
      <c r="E7" s="224">
        <v>3597540.25</v>
      </c>
      <c r="F7" s="216">
        <v>1130147.82</v>
      </c>
      <c r="G7" s="216">
        <v>347065.96</v>
      </c>
    </row>
    <row r="8" spans="1:7" x14ac:dyDescent="0.2">
      <c r="A8" s="28" t="s">
        <v>8</v>
      </c>
      <c r="B8" s="218">
        <v>20909.349999999999</v>
      </c>
      <c r="C8" s="218">
        <v>11198.96</v>
      </c>
      <c r="D8" s="218">
        <v>159112.79999999999</v>
      </c>
      <c r="E8" s="218">
        <v>195510.85</v>
      </c>
      <c r="F8" s="218">
        <v>82890.09</v>
      </c>
      <c r="G8" s="218">
        <v>17710.900000000001</v>
      </c>
    </row>
    <row r="9" spans="1:7" x14ac:dyDescent="0.2">
      <c r="A9" s="28" t="s">
        <v>9</v>
      </c>
      <c r="B9" s="218">
        <v>72330.34</v>
      </c>
      <c r="C9" s="218">
        <v>3408.54</v>
      </c>
      <c r="D9" s="218">
        <v>496989.22</v>
      </c>
      <c r="E9" s="218">
        <v>644862.80000000005</v>
      </c>
      <c r="F9" s="218">
        <v>259387.89</v>
      </c>
      <c r="G9" s="218">
        <v>55378.27</v>
      </c>
    </row>
    <row r="10" spans="1:7" x14ac:dyDescent="0.2">
      <c r="A10" s="28" t="s">
        <v>10</v>
      </c>
      <c r="B10" s="218">
        <v>25755.55</v>
      </c>
      <c r="C10" s="218">
        <v>9930.3700000000008</v>
      </c>
      <c r="D10" s="218">
        <v>272187.3</v>
      </c>
      <c r="E10" s="218">
        <v>365110.4</v>
      </c>
      <c r="F10" s="218">
        <v>147241.15</v>
      </c>
      <c r="G10" s="218">
        <v>25496</v>
      </c>
    </row>
    <row r="11" spans="1:7" x14ac:dyDescent="0.2">
      <c r="A11" s="28" t="s">
        <v>11</v>
      </c>
      <c r="B11" s="218">
        <v>33587.199999999997</v>
      </c>
      <c r="C11" s="218">
        <v>24835.67</v>
      </c>
      <c r="D11" s="218">
        <v>455716.8</v>
      </c>
      <c r="E11" s="218">
        <v>513887.4</v>
      </c>
      <c r="F11" s="218">
        <v>146838.62</v>
      </c>
      <c r="G11" s="218">
        <v>29788.18</v>
      </c>
    </row>
    <row r="12" spans="1:7" x14ac:dyDescent="0.2">
      <c r="A12" s="28" t="s">
        <v>12</v>
      </c>
      <c r="B12" s="218">
        <v>55751.87</v>
      </c>
      <c r="C12" s="218">
        <v>30260.87</v>
      </c>
      <c r="D12" s="218">
        <v>438345.6</v>
      </c>
      <c r="E12" s="218">
        <v>666973.69999999995</v>
      </c>
      <c r="F12" s="218">
        <v>189573.1</v>
      </c>
      <c r="G12" s="218">
        <v>49965.82</v>
      </c>
    </row>
    <row r="13" spans="1:7" x14ac:dyDescent="0.2">
      <c r="A13" s="28" t="s">
        <v>13</v>
      </c>
      <c r="B13" s="218">
        <v>100639.86</v>
      </c>
      <c r="C13" s="218">
        <v>57697.31</v>
      </c>
      <c r="D13" s="218">
        <v>342730.22</v>
      </c>
      <c r="E13" s="218">
        <v>391613.05</v>
      </c>
      <c r="F13" s="218">
        <v>77857.149999999994</v>
      </c>
      <c r="G13" s="218">
        <v>44866.64</v>
      </c>
    </row>
    <row r="14" spans="1:7" x14ac:dyDescent="0.2">
      <c r="A14" s="28" t="s">
        <v>14</v>
      </c>
      <c r="B14" s="218">
        <v>51593.440000000002</v>
      </c>
      <c r="C14" s="218">
        <v>30607.99</v>
      </c>
      <c r="D14" s="218">
        <v>306188.26</v>
      </c>
      <c r="E14" s="218">
        <v>344410.4</v>
      </c>
      <c r="F14" s="218">
        <v>128652.17</v>
      </c>
      <c r="G14" s="218">
        <v>57610.96</v>
      </c>
    </row>
    <row r="15" spans="1:7" x14ac:dyDescent="0.2">
      <c r="A15" s="28" t="s">
        <v>15</v>
      </c>
      <c r="B15" s="218">
        <v>37628.39</v>
      </c>
      <c r="C15" s="218">
        <v>16312.48</v>
      </c>
      <c r="D15" s="218">
        <v>361284</v>
      </c>
      <c r="E15" s="218">
        <v>475171.65</v>
      </c>
      <c r="F15" s="218">
        <v>97707.65</v>
      </c>
      <c r="G15" s="218">
        <v>66249.19</v>
      </c>
    </row>
    <row r="16" spans="1:7" x14ac:dyDescent="0.2">
      <c r="A16" s="42" t="s">
        <v>16</v>
      </c>
      <c r="B16" s="216">
        <v>1162931.95</v>
      </c>
      <c r="C16" s="216">
        <v>644769.59</v>
      </c>
      <c r="D16" s="216">
        <v>2540370.84</v>
      </c>
      <c r="E16" s="216">
        <v>2702653.55</v>
      </c>
      <c r="F16" s="216">
        <v>1113522.29</v>
      </c>
      <c r="G16" s="216">
        <v>772771.57</v>
      </c>
    </row>
    <row r="17" spans="1:7" x14ac:dyDescent="0.2">
      <c r="A17" s="28" t="s">
        <v>17</v>
      </c>
      <c r="B17" s="218">
        <v>322173.06</v>
      </c>
      <c r="C17" s="218">
        <v>178672.05</v>
      </c>
      <c r="D17" s="218">
        <v>533701.28</v>
      </c>
      <c r="E17" s="218">
        <v>577607</v>
      </c>
      <c r="F17" s="218">
        <v>268072.7</v>
      </c>
      <c r="G17" s="218">
        <v>220993.14</v>
      </c>
    </row>
    <row r="18" spans="1:7" x14ac:dyDescent="0.2">
      <c r="A18" s="28" t="s">
        <v>18</v>
      </c>
      <c r="B18" s="218">
        <v>212177.6</v>
      </c>
      <c r="C18" s="218">
        <v>54086.11</v>
      </c>
      <c r="D18" s="218">
        <v>424363.38</v>
      </c>
      <c r="E18" s="218">
        <v>447899.7</v>
      </c>
      <c r="F18" s="218">
        <v>108159.66</v>
      </c>
      <c r="G18" s="218">
        <v>151046.07</v>
      </c>
    </row>
    <row r="19" spans="1:7" x14ac:dyDescent="0.2">
      <c r="A19" s="28" t="s">
        <v>19</v>
      </c>
      <c r="B19" s="218">
        <v>104185.75</v>
      </c>
      <c r="C19" s="218">
        <v>82533.13</v>
      </c>
      <c r="D19" s="218">
        <v>214645.2</v>
      </c>
      <c r="E19" s="218">
        <v>217199.4</v>
      </c>
      <c r="F19" s="218">
        <v>91523.4</v>
      </c>
      <c r="G19" s="218">
        <v>70044.63</v>
      </c>
    </row>
    <row r="20" spans="1:7" x14ac:dyDescent="0.2">
      <c r="A20" s="28" t="s">
        <v>20</v>
      </c>
      <c r="B20" s="218">
        <v>109292.94</v>
      </c>
      <c r="C20" s="218">
        <v>76266.8</v>
      </c>
      <c r="D20" s="218">
        <v>275629.2</v>
      </c>
      <c r="E20" s="218">
        <v>285840.5</v>
      </c>
      <c r="F20" s="218">
        <v>156899.87</v>
      </c>
      <c r="G20" s="218">
        <v>89735.98</v>
      </c>
    </row>
    <row r="21" spans="1:7" x14ac:dyDescent="0.2">
      <c r="A21" s="28" t="s">
        <v>21</v>
      </c>
      <c r="B21" s="218">
        <v>155354.70000000001</v>
      </c>
      <c r="C21" s="218">
        <v>96050.53</v>
      </c>
      <c r="D21" s="218">
        <v>278144.86</v>
      </c>
      <c r="E21" s="218">
        <v>291372</v>
      </c>
      <c r="F21" s="218">
        <v>71424.27</v>
      </c>
      <c r="G21" s="218">
        <v>50109.8</v>
      </c>
    </row>
    <row r="22" spans="1:7" x14ac:dyDescent="0.2">
      <c r="A22" s="28" t="s">
        <v>22</v>
      </c>
      <c r="B22" s="218">
        <v>123684.22</v>
      </c>
      <c r="C22" s="218">
        <v>83235.039999999994</v>
      </c>
      <c r="D22" s="218">
        <v>220036.04</v>
      </c>
      <c r="E22" s="218">
        <v>233832.7</v>
      </c>
      <c r="F22" s="218">
        <v>64207.73</v>
      </c>
      <c r="G22" s="218">
        <v>32383.72</v>
      </c>
    </row>
    <row r="23" spans="1:7" x14ac:dyDescent="0.2">
      <c r="A23" s="28" t="s">
        <v>23</v>
      </c>
      <c r="B23" s="218">
        <v>136063.67999999999</v>
      </c>
      <c r="C23" s="218">
        <v>73925.929999999993</v>
      </c>
      <c r="D23" s="218">
        <v>593850.88</v>
      </c>
      <c r="E23" s="218">
        <v>648902.25</v>
      </c>
      <c r="F23" s="218">
        <v>353234.66</v>
      </c>
      <c r="G23" s="218">
        <v>158458.23000000001</v>
      </c>
    </row>
    <row r="24" spans="1:7" x14ac:dyDescent="0.2">
      <c r="A24" s="42" t="s">
        <v>24</v>
      </c>
      <c r="B24" s="216">
        <v>1136070.43</v>
      </c>
      <c r="C24" s="216">
        <v>921081.45</v>
      </c>
      <c r="D24" s="216">
        <v>2676723.2799999998</v>
      </c>
      <c r="E24" s="216">
        <v>2915322.65</v>
      </c>
      <c r="F24" s="216">
        <v>849021.98</v>
      </c>
      <c r="G24" s="216">
        <v>650284.92000000004</v>
      </c>
    </row>
    <row r="25" spans="1:7" x14ac:dyDescent="0.2">
      <c r="A25" s="28" t="s">
        <v>25</v>
      </c>
      <c r="B25" s="218">
        <v>85654.29</v>
      </c>
      <c r="C25" s="218">
        <v>72758.62</v>
      </c>
      <c r="D25" s="218">
        <v>173619.6</v>
      </c>
      <c r="E25" s="218">
        <v>178891.5</v>
      </c>
      <c r="F25" s="218">
        <v>91500.33</v>
      </c>
      <c r="G25" s="218">
        <v>51221.5</v>
      </c>
    </row>
    <row r="26" spans="1:7" x14ac:dyDescent="0.2">
      <c r="A26" s="28" t="s">
        <v>26</v>
      </c>
      <c r="B26" s="218">
        <v>139193.5</v>
      </c>
      <c r="C26" s="218">
        <v>96467.34</v>
      </c>
      <c r="D26" s="218">
        <v>272949.59999999998</v>
      </c>
      <c r="E26" s="218">
        <v>276700.79999999999</v>
      </c>
      <c r="F26" s="218">
        <v>74221.48</v>
      </c>
      <c r="G26" s="218">
        <v>48075.77</v>
      </c>
    </row>
    <row r="27" spans="1:7" x14ac:dyDescent="0.2">
      <c r="A27" s="28" t="s">
        <v>27</v>
      </c>
      <c r="B27" s="218">
        <v>38456.660000000003</v>
      </c>
      <c r="C27" s="218">
        <v>27661.69</v>
      </c>
      <c r="D27" s="218">
        <v>111295.8</v>
      </c>
      <c r="E27" s="218">
        <v>120259</v>
      </c>
      <c r="F27" s="218">
        <v>26233.62</v>
      </c>
      <c r="G27" s="218">
        <v>21225.85</v>
      </c>
    </row>
    <row r="28" spans="1:7" x14ac:dyDescent="0.2">
      <c r="A28" s="28" t="s">
        <v>28</v>
      </c>
      <c r="B28" s="218">
        <v>82610.55</v>
      </c>
      <c r="C28" s="218">
        <v>71771.539999999994</v>
      </c>
      <c r="D28" s="218">
        <v>277638.90000000002</v>
      </c>
      <c r="E28" s="218">
        <v>291012.7</v>
      </c>
      <c r="F28" s="218">
        <v>71695.490000000005</v>
      </c>
      <c r="G28" s="218">
        <v>54294.87</v>
      </c>
    </row>
    <row r="29" spans="1:7" x14ac:dyDescent="0.2">
      <c r="A29" s="28" t="s">
        <v>29</v>
      </c>
      <c r="B29" s="218">
        <v>143286.64000000001</v>
      </c>
      <c r="C29" s="218">
        <v>78353.97</v>
      </c>
      <c r="D29" s="218">
        <v>195888</v>
      </c>
      <c r="E29" s="218">
        <v>218834.9</v>
      </c>
      <c r="F29" s="218">
        <v>89978.93</v>
      </c>
      <c r="G29" s="218">
        <v>76637.88</v>
      </c>
    </row>
    <row r="30" spans="1:7" x14ac:dyDescent="0.2">
      <c r="A30" s="28" t="s">
        <v>30</v>
      </c>
      <c r="B30" s="218">
        <v>151169.25</v>
      </c>
      <c r="C30" s="218">
        <v>139815.03</v>
      </c>
      <c r="D30" s="218">
        <v>311175.62</v>
      </c>
      <c r="E30" s="218">
        <v>320319.5</v>
      </c>
      <c r="F30" s="218">
        <v>103599.16</v>
      </c>
      <c r="G30" s="218">
        <v>84295.44</v>
      </c>
    </row>
    <row r="31" spans="1:7" x14ac:dyDescent="0.2">
      <c r="A31" s="28" t="s">
        <v>31</v>
      </c>
      <c r="B31" s="218">
        <v>296395.23</v>
      </c>
      <c r="C31" s="218">
        <v>265471.65999999997</v>
      </c>
      <c r="D31" s="218">
        <v>590804.47999999998</v>
      </c>
      <c r="E31" s="218">
        <v>760505.1</v>
      </c>
      <c r="F31" s="218">
        <v>186987.35</v>
      </c>
      <c r="G31" s="218">
        <v>149433.79</v>
      </c>
    </row>
    <row r="32" spans="1:7" x14ac:dyDescent="0.2">
      <c r="A32" s="28" t="s">
        <v>32</v>
      </c>
      <c r="B32" s="218">
        <v>57657.14</v>
      </c>
      <c r="C32" s="218">
        <v>51350.21</v>
      </c>
      <c r="D32" s="218">
        <v>222753.3</v>
      </c>
      <c r="E32" s="218">
        <v>219591.2</v>
      </c>
      <c r="F32" s="218">
        <v>52420.72</v>
      </c>
      <c r="G32" s="218">
        <v>67759.56</v>
      </c>
    </row>
    <row r="33" spans="1:7" x14ac:dyDescent="0.2">
      <c r="A33" s="37" t="s">
        <v>33</v>
      </c>
      <c r="B33" s="218">
        <v>141647.17000000001</v>
      </c>
      <c r="C33" s="218">
        <v>117431.39</v>
      </c>
      <c r="D33" s="218">
        <v>520597.98</v>
      </c>
      <c r="E33" s="218">
        <v>529207.94999999995</v>
      </c>
      <c r="F33" s="218">
        <v>152384.9</v>
      </c>
      <c r="G33" s="218">
        <v>97340.26</v>
      </c>
    </row>
    <row r="34" spans="1:7" x14ac:dyDescent="0.2">
      <c r="A34" s="42" t="s">
        <v>34</v>
      </c>
      <c r="B34" s="216">
        <v>2589516.88</v>
      </c>
      <c r="C34" s="216">
        <v>1941915.98</v>
      </c>
      <c r="D34" s="216">
        <v>3077956.96</v>
      </c>
      <c r="E34" s="216">
        <v>3399692.51</v>
      </c>
      <c r="F34" s="216">
        <v>1075700.6299999999</v>
      </c>
      <c r="G34" s="216">
        <v>1452586.17</v>
      </c>
    </row>
    <row r="35" spans="1:7" x14ac:dyDescent="0.2">
      <c r="A35" s="25" t="s">
        <v>35</v>
      </c>
      <c r="B35" s="222">
        <v>497453.41</v>
      </c>
      <c r="C35" s="218">
        <v>401234.21</v>
      </c>
      <c r="D35" s="222">
        <v>431391.38</v>
      </c>
      <c r="E35" s="222">
        <v>449159.66</v>
      </c>
      <c r="F35" s="222">
        <v>166703.06</v>
      </c>
      <c r="G35" s="222">
        <v>309893.58</v>
      </c>
    </row>
    <row r="36" spans="1:7" x14ac:dyDescent="0.2">
      <c r="A36" s="28" t="s">
        <v>36</v>
      </c>
      <c r="B36" s="218">
        <v>654508.94999999995</v>
      </c>
      <c r="C36" s="218">
        <v>541985.91</v>
      </c>
      <c r="D36" s="218">
        <v>512818.32</v>
      </c>
      <c r="E36" s="218">
        <v>524378.98</v>
      </c>
      <c r="F36" s="218">
        <v>266844.99</v>
      </c>
      <c r="G36" s="218">
        <v>341850.44</v>
      </c>
    </row>
    <row r="37" spans="1:7" x14ac:dyDescent="0.2">
      <c r="A37" s="28" t="s">
        <v>37</v>
      </c>
      <c r="B37" s="218">
        <v>356442.62</v>
      </c>
      <c r="C37" s="218">
        <v>224511.01</v>
      </c>
      <c r="D37" s="218">
        <v>773352.58</v>
      </c>
      <c r="E37" s="218">
        <v>874990.43</v>
      </c>
      <c r="F37" s="218">
        <v>163273.37</v>
      </c>
      <c r="G37" s="218">
        <v>265793.93</v>
      </c>
    </row>
    <row r="38" spans="1:7" x14ac:dyDescent="0.2">
      <c r="A38" s="28" t="s">
        <v>38</v>
      </c>
      <c r="B38" s="218">
        <v>599077.09</v>
      </c>
      <c r="C38" s="218">
        <v>451281.74</v>
      </c>
      <c r="D38" s="218">
        <v>593174.38</v>
      </c>
      <c r="E38" s="218">
        <v>651511.38</v>
      </c>
      <c r="F38" s="218">
        <v>208906.54</v>
      </c>
      <c r="G38" s="218">
        <v>203575.52</v>
      </c>
    </row>
    <row r="39" spans="1:7" x14ac:dyDescent="0.2">
      <c r="A39" s="28" t="s">
        <v>39</v>
      </c>
      <c r="B39" s="218">
        <v>200519.93</v>
      </c>
      <c r="C39" s="218">
        <v>94995.95</v>
      </c>
      <c r="D39" s="218">
        <v>246015</v>
      </c>
      <c r="E39" s="218">
        <v>271149.28000000003</v>
      </c>
      <c r="F39" s="218">
        <v>33101.86</v>
      </c>
      <c r="G39" s="218">
        <v>61038.92</v>
      </c>
    </row>
    <row r="40" spans="1:7" x14ac:dyDescent="0.2">
      <c r="A40" s="28" t="s">
        <v>40</v>
      </c>
      <c r="B40" s="218">
        <v>169166.83</v>
      </c>
      <c r="C40" s="218">
        <v>143566.44</v>
      </c>
      <c r="D40" s="218">
        <v>328689.90000000002</v>
      </c>
      <c r="E40" s="218">
        <v>390167.6</v>
      </c>
      <c r="F40" s="218">
        <v>163647.76</v>
      </c>
      <c r="G40" s="218">
        <v>172557.95</v>
      </c>
    </row>
    <row r="41" spans="1:7" x14ac:dyDescent="0.2">
      <c r="A41" s="37" t="s">
        <v>41</v>
      </c>
      <c r="B41" s="224">
        <v>112348.05</v>
      </c>
      <c r="C41" s="224">
        <v>84340.72</v>
      </c>
      <c r="D41" s="224">
        <v>192515.4</v>
      </c>
      <c r="E41" s="224">
        <v>238335.18</v>
      </c>
      <c r="F41" s="224">
        <v>73223.05</v>
      </c>
      <c r="G41" s="224">
        <v>97875.83</v>
      </c>
    </row>
    <row r="42" spans="1:7" x14ac:dyDescent="0.2">
      <c r="A42" s="42" t="s">
        <v>42</v>
      </c>
      <c r="B42" s="216">
        <v>1665436.36</v>
      </c>
      <c r="C42" s="216">
        <v>1402815.07</v>
      </c>
      <c r="D42" s="216">
        <v>3640609.14</v>
      </c>
      <c r="E42" s="216">
        <v>3815684.78</v>
      </c>
      <c r="F42" s="216">
        <v>1538646.87</v>
      </c>
      <c r="G42" s="216">
        <v>1457027.83</v>
      </c>
    </row>
    <row r="43" spans="1:7" x14ac:dyDescent="0.2">
      <c r="A43" s="28" t="s">
        <v>43</v>
      </c>
      <c r="B43" s="218">
        <v>93347.09</v>
      </c>
      <c r="C43" s="218">
        <v>86713.51</v>
      </c>
      <c r="D43" s="218">
        <v>169991.78</v>
      </c>
      <c r="E43" s="218">
        <v>148202.01</v>
      </c>
      <c r="F43" s="218">
        <v>48760.480000000003</v>
      </c>
      <c r="G43" s="218">
        <v>72185.13</v>
      </c>
    </row>
    <row r="44" spans="1:7" x14ac:dyDescent="0.2">
      <c r="A44" s="28" t="s">
        <v>44</v>
      </c>
      <c r="B44" s="218">
        <v>216904.75</v>
      </c>
      <c r="C44" s="218">
        <v>181176.57</v>
      </c>
      <c r="D44" s="218">
        <v>462827.12</v>
      </c>
      <c r="E44" s="218">
        <v>460834.75</v>
      </c>
      <c r="F44" s="218">
        <v>256899.95</v>
      </c>
      <c r="G44" s="218">
        <v>331852.31</v>
      </c>
    </row>
    <row r="45" spans="1:7" x14ac:dyDescent="0.2">
      <c r="A45" s="28" t="s">
        <v>45</v>
      </c>
      <c r="B45" s="218">
        <v>109452.51</v>
      </c>
      <c r="C45" s="218">
        <v>98946.68</v>
      </c>
      <c r="D45" s="218">
        <v>222707.1</v>
      </c>
      <c r="E45" s="218">
        <v>251631.83</v>
      </c>
      <c r="F45" s="218">
        <v>51555.9</v>
      </c>
      <c r="G45" s="218">
        <v>56662.77</v>
      </c>
    </row>
    <row r="46" spans="1:7" x14ac:dyDescent="0.2">
      <c r="A46" s="28" t="s">
        <v>46</v>
      </c>
      <c r="B46" s="218">
        <v>95897.84</v>
      </c>
      <c r="C46" s="218">
        <v>87136.639999999999</v>
      </c>
      <c r="D46" s="218">
        <v>174589.8</v>
      </c>
      <c r="E46" s="218">
        <v>170378.7</v>
      </c>
      <c r="F46" s="218">
        <v>37047.72</v>
      </c>
      <c r="G46" s="218">
        <v>62723.83</v>
      </c>
    </row>
    <row r="47" spans="1:7" x14ac:dyDescent="0.2">
      <c r="A47" s="28" t="s">
        <v>47</v>
      </c>
      <c r="B47" s="218">
        <v>223068.86</v>
      </c>
      <c r="C47" s="218">
        <v>203268.89</v>
      </c>
      <c r="D47" s="218">
        <v>339824.1</v>
      </c>
      <c r="E47" s="218">
        <v>378563.65</v>
      </c>
      <c r="F47" s="218">
        <v>186880.09</v>
      </c>
      <c r="G47" s="218">
        <v>170845.42</v>
      </c>
    </row>
    <row r="48" spans="1:7" x14ac:dyDescent="0.2">
      <c r="A48" s="28" t="s">
        <v>48</v>
      </c>
      <c r="B48" s="218">
        <v>214257.93</v>
      </c>
      <c r="C48" s="218">
        <v>166010.69</v>
      </c>
      <c r="D48" s="218">
        <v>436902.2</v>
      </c>
      <c r="E48" s="218">
        <v>476492.65</v>
      </c>
      <c r="F48" s="218">
        <v>317518</v>
      </c>
      <c r="G48" s="218">
        <v>154467.62</v>
      </c>
    </row>
    <row r="49" spans="1:9" x14ac:dyDescent="0.2">
      <c r="A49" s="28" t="s">
        <v>49</v>
      </c>
      <c r="B49" s="218">
        <v>129873.91</v>
      </c>
      <c r="C49" s="218">
        <v>119802.35</v>
      </c>
      <c r="D49" s="218">
        <v>436590</v>
      </c>
      <c r="E49" s="218">
        <v>481712.1</v>
      </c>
      <c r="F49" s="218">
        <v>100754.3</v>
      </c>
      <c r="G49" s="218">
        <v>140742.22</v>
      </c>
    </row>
    <row r="50" spans="1:9" x14ac:dyDescent="0.2">
      <c r="A50" s="28" t="s">
        <v>50</v>
      </c>
      <c r="B50" s="218">
        <v>195358.29</v>
      </c>
      <c r="C50" s="218">
        <v>151775.15</v>
      </c>
      <c r="D50" s="218">
        <v>303923.90000000002</v>
      </c>
      <c r="E50" s="218">
        <v>358707.65</v>
      </c>
      <c r="F50" s="218">
        <v>193108.56</v>
      </c>
      <c r="G50" s="218">
        <v>136337.68</v>
      </c>
    </row>
    <row r="51" spans="1:9" x14ac:dyDescent="0.2">
      <c r="A51" s="28" t="s">
        <v>51</v>
      </c>
      <c r="B51" s="218">
        <v>61520.51</v>
      </c>
      <c r="C51" s="218">
        <v>53181.05</v>
      </c>
      <c r="D51" s="218">
        <v>72949.8</v>
      </c>
      <c r="E51" s="218">
        <v>71576.5</v>
      </c>
      <c r="F51" s="218">
        <v>28560.47</v>
      </c>
      <c r="G51" s="218">
        <v>24364.53</v>
      </c>
    </row>
    <row r="52" spans="1:9" x14ac:dyDescent="0.2">
      <c r="A52" s="28" t="s">
        <v>52</v>
      </c>
      <c r="B52" s="218">
        <v>63928.76</v>
      </c>
      <c r="C52" s="218">
        <v>58971.61</v>
      </c>
      <c r="D52" s="218">
        <v>220605</v>
      </c>
      <c r="E52" s="218">
        <v>228810.09</v>
      </c>
      <c r="F52" s="218">
        <v>51435.44</v>
      </c>
      <c r="G52" s="218">
        <v>80658.429999999993</v>
      </c>
    </row>
    <row r="53" spans="1:9" x14ac:dyDescent="0.2">
      <c r="A53" s="37" t="s">
        <v>53</v>
      </c>
      <c r="B53" s="224">
        <v>261825.91</v>
      </c>
      <c r="C53" s="224">
        <v>195831.93</v>
      </c>
      <c r="D53" s="224">
        <v>799698.34</v>
      </c>
      <c r="E53" s="224">
        <v>788774.85</v>
      </c>
      <c r="F53" s="224">
        <v>266125.96000000002</v>
      </c>
      <c r="G53" s="224">
        <v>226187.89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225</v>
      </c>
      <c r="G57" s="19"/>
    </row>
    <row r="58" spans="1:9" s="6" customFormat="1" ht="12.75" customHeight="1" x14ac:dyDescent="0.2">
      <c r="A58" s="72"/>
      <c r="B58" s="265" t="s">
        <v>4</v>
      </c>
      <c r="C58" s="265" t="s">
        <v>339</v>
      </c>
      <c r="D58" s="265" t="s">
        <v>5</v>
      </c>
      <c r="E58" s="265" t="s">
        <v>307</v>
      </c>
      <c r="F58" s="265" t="s">
        <v>166</v>
      </c>
      <c r="G58" s="265" t="s">
        <v>167</v>
      </c>
    </row>
    <row r="59" spans="1:9" s="6" customFormat="1" x14ac:dyDescent="0.2">
      <c r="A59" s="73"/>
      <c r="B59" s="266"/>
      <c r="C59" s="267"/>
      <c r="D59" s="266"/>
      <c r="E59" s="267"/>
      <c r="F59" s="266"/>
      <c r="G59" s="266"/>
    </row>
    <row r="60" spans="1:9" ht="12.75" customHeight="1" x14ac:dyDescent="0.2">
      <c r="A60" s="42" t="s">
        <v>54</v>
      </c>
      <c r="B60" s="224">
        <v>5023285.51</v>
      </c>
      <c r="C60" s="224">
        <v>4418027.21</v>
      </c>
      <c r="D60" s="216">
        <v>2994617.69</v>
      </c>
      <c r="E60" s="224">
        <v>3203926.26</v>
      </c>
      <c r="F60" s="224">
        <v>1022353.51</v>
      </c>
      <c r="G60" s="224">
        <v>945880.23</v>
      </c>
    </row>
    <row r="61" spans="1:9" x14ac:dyDescent="0.2">
      <c r="A61" s="28" t="s">
        <v>55</v>
      </c>
      <c r="B61" s="218">
        <v>210787.1</v>
      </c>
      <c r="C61" s="218">
        <v>176185.76</v>
      </c>
      <c r="D61" s="218">
        <v>483665</v>
      </c>
      <c r="E61" s="218">
        <v>478345.9</v>
      </c>
      <c r="F61" s="218">
        <v>117054.97</v>
      </c>
      <c r="G61" s="218">
        <v>60326.06</v>
      </c>
    </row>
    <row r="62" spans="1:9" x14ac:dyDescent="0.2">
      <c r="A62" s="28" t="s">
        <v>56</v>
      </c>
      <c r="B62" s="218">
        <v>90938.99</v>
      </c>
      <c r="C62" s="218">
        <v>11157.01</v>
      </c>
      <c r="D62" s="218">
        <v>77847</v>
      </c>
      <c r="E62" s="218">
        <v>77744.2</v>
      </c>
      <c r="F62" s="218">
        <v>22502.54</v>
      </c>
      <c r="G62" s="218">
        <v>15883.81</v>
      </c>
    </row>
    <row r="63" spans="1:9" s="3" customFormat="1" ht="15" customHeight="1" x14ac:dyDescent="0.2">
      <c r="A63" s="28" t="s">
        <v>57</v>
      </c>
      <c r="B63" s="218">
        <v>361349.72</v>
      </c>
      <c r="C63" s="218">
        <v>336855.05</v>
      </c>
      <c r="D63" s="218">
        <v>293300.7</v>
      </c>
      <c r="E63" s="218">
        <v>301233.45</v>
      </c>
      <c r="F63" s="218">
        <v>58782.85</v>
      </c>
      <c r="G63" s="218">
        <v>53145.9</v>
      </c>
    </row>
    <row r="64" spans="1:9" s="3" customFormat="1" ht="15" customHeight="1" x14ac:dyDescent="0.2">
      <c r="A64" s="28" t="s">
        <v>58</v>
      </c>
      <c r="B64" s="218">
        <v>167368.79</v>
      </c>
      <c r="C64" s="218">
        <v>129569.03</v>
      </c>
      <c r="D64" s="218">
        <v>148740.9</v>
      </c>
      <c r="E64" s="218">
        <v>149528.29999999999</v>
      </c>
      <c r="F64" s="218">
        <v>22336.2</v>
      </c>
      <c r="G64" s="218">
        <v>37146.35</v>
      </c>
    </row>
    <row r="65" spans="1:7" s="6" customFormat="1" ht="15" customHeight="1" x14ac:dyDescent="0.2">
      <c r="A65" s="28" t="s">
        <v>59</v>
      </c>
      <c r="B65" s="218">
        <v>174607.47</v>
      </c>
      <c r="C65" s="218">
        <v>154029.92000000001</v>
      </c>
      <c r="D65" s="218">
        <v>114114</v>
      </c>
      <c r="E65" s="218">
        <v>107223.4</v>
      </c>
      <c r="F65" s="218">
        <v>26706</v>
      </c>
      <c r="G65" s="218">
        <v>31623.61</v>
      </c>
    </row>
    <row r="66" spans="1:7" s="6" customFormat="1" ht="12.75" customHeight="1" x14ac:dyDescent="0.2">
      <c r="A66" s="28" t="s">
        <v>60</v>
      </c>
      <c r="B66" s="218">
        <v>717662.38</v>
      </c>
      <c r="C66" s="218">
        <v>562355.51</v>
      </c>
      <c r="D66" s="218">
        <v>330499.17</v>
      </c>
      <c r="E66" s="218">
        <v>374366.31</v>
      </c>
      <c r="F66" s="218">
        <v>234502.59</v>
      </c>
      <c r="G66" s="218">
        <v>217674.92</v>
      </c>
    </row>
    <row r="67" spans="1:7" s="6" customFormat="1" x14ac:dyDescent="0.2">
      <c r="A67" s="28" t="s">
        <v>61</v>
      </c>
      <c r="B67" s="218">
        <v>239541.25</v>
      </c>
      <c r="C67" s="218">
        <v>227672.69</v>
      </c>
      <c r="D67" s="218">
        <v>93832.2</v>
      </c>
      <c r="E67" s="218">
        <v>94840.4</v>
      </c>
      <c r="F67" s="218">
        <v>81356.92</v>
      </c>
      <c r="G67" s="218">
        <v>59706.58</v>
      </c>
    </row>
    <row r="68" spans="1:7" x14ac:dyDescent="0.2">
      <c r="A68" s="28" t="s">
        <v>62</v>
      </c>
      <c r="B68" s="218">
        <v>687264.64</v>
      </c>
      <c r="C68" s="218">
        <v>646809.35</v>
      </c>
      <c r="D68" s="218">
        <v>204250.2</v>
      </c>
      <c r="E68" s="218">
        <v>232323.45</v>
      </c>
      <c r="F68" s="218">
        <v>51250.27</v>
      </c>
      <c r="G68" s="218">
        <v>46205.93</v>
      </c>
    </row>
    <row r="69" spans="1:7" x14ac:dyDescent="0.2">
      <c r="A69" s="28" t="s">
        <v>63</v>
      </c>
      <c r="B69" s="218">
        <v>1437919.83</v>
      </c>
      <c r="C69" s="218">
        <v>1384271.64</v>
      </c>
      <c r="D69" s="218">
        <v>417024.3</v>
      </c>
      <c r="E69" s="218">
        <v>514873.05</v>
      </c>
      <c r="F69" s="218">
        <v>143517.06</v>
      </c>
      <c r="G69" s="218">
        <v>182714.14</v>
      </c>
    </row>
    <row r="70" spans="1:7" x14ac:dyDescent="0.2">
      <c r="A70" s="28" t="s">
        <v>64</v>
      </c>
      <c r="B70" s="218">
        <v>393616.66</v>
      </c>
      <c r="C70" s="218">
        <v>331611.01</v>
      </c>
      <c r="D70" s="218">
        <v>192053.4</v>
      </c>
      <c r="E70" s="218">
        <v>243994.9</v>
      </c>
      <c r="F70" s="218">
        <v>64502.81</v>
      </c>
      <c r="G70" s="218">
        <v>85542.16</v>
      </c>
    </row>
    <row r="71" spans="1:7" x14ac:dyDescent="0.2">
      <c r="A71" s="28" t="s">
        <v>65</v>
      </c>
      <c r="B71" s="218">
        <v>224002.01</v>
      </c>
      <c r="C71" s="218">
        <v>173743.7</v>
      </c>
      <c r="D71" s="218">
        <v>308454.3</v>
      </c>
      <c r="E71" s="218">
        <v>293494.90000000002</v>
      </c>
      <c r="F71" s="218">
        <v>78377.13</v>
      </c>
      <c r="G71" s="218">
        <v>53303.26</v>
      </c>
    </row>
    <row r="72" spans="1:7" x14ac:dyDescent="0.2">
      <c r="A72" s="28" t="s">
        <v>66</v>
      </c>
      <c r="B72" s="218">
        <v>141173.96</v>
      </c>
      <c r="C72" s="218">
        <v>123615.39</v>
      </c>
      <c r="D72" s="218">
        <v>121367.4</v>
      </c>
      <c r="E72" s="218">
        <v>130651.8</v>
      </c>
      <c r="F72" s="218">
        <v>57238</v>
      </c>
      <c r="G72" s="218">
        <v>44414.44</v>
      </c>
    </row>
    <row r="73" spans="1:7" x14ac:dyDescent="0.2">
      <c r="A73" s="28" t="s">
        <v>67</v>
      </c>
      <c r="B73" s="218">
        <v>177052.71</v>
      </c>
      <c r="C73" s="218">
        <v>160151.15</v>
      </c>
      <c r="D73" s="218">
        <v>209469.12</v>
      </c>
      <c r="E73" s="218">
        <v>205306.2</v>
      </c>
      <c r="F73" s="218">
        <v>64226.17</v>
      </c>
      <c r="G73" s="218">
        <v>58193.07</v>
      </c>
    </row>
    <row r="74" spans="1:7" x14ac:dyDescent="0.2">
      <c r="A74" s="42" t="s">
        <v>68</v>
      </c>
      <c r="B74" s="216">
        <v>5062549.3099999996</v>
      </c>
      <c r="C74" s="216">
        <v>4740271.76</v>
      </c>
      <c r="D74" s="216">
        <v>4590117.7</v>
      </c>
      <c r="E74" s="216">
        <v>4683362.34</v>
      </c>
      <c r="F74" s="216">
        <v>1889493.9</v>
      </c>
      <c r="G74" s="216">
        <v>1490430.13</v>
      </c>
    </row>
    <row r="75" spans="1:7" x14ac:dyDescent="0.2">
      <c r="A75" s="25" t="s">
        <v>69</v>
      </c>
      <c r="B75" s="222">
        <v>431688.21</v>
      </c>
      <c r="C75" s="222">
        <v>405967.52</v>
      </c>
      <c r="D75" s="218">
        <v>437189.48</v>
      </c>
      <c r="E75" s="222">
        <v>410755.28</v>
      </c>
      <c r="F75" s="222">
        <v>126551.48</v>
      </c>
      <c r="G75" s="222">
        <v>181821.93</v>
      </c>
    </row>
    <row r="76" spans="1:7" x14ac:dyDescent="0.2">
      <c r="A76" s="28" t="s">
        <v>70</v>
      </c>
      <c r="B76" s="218">
        <v>288821.08</v>
      </c>
      <c r="C76" s="218">
        <v>270379.8</v>
      </c>
      <c r="D76" s="218">
        <v>302471.40000000002</v>
      </c>
      <c r="E76" s="218">
        <v>285938.5</v>
      </c>
      <c r="F76" s="218">
        <v>163227.97</v>
      </c>
      <c r="G76" s="218">
        <v>109570.19</v>
      </c>
    </row>
    <row r="77" spans="1:7" x14ac:dyDescent="0.2">
      <c r="A77" s="28" t="s">
        <v>71</v>
      </c>
      <c r="B77" s="218">
        <v>732522.88</v>
      </c>
      <c r="C77" s="218">
        <v>658747.78</v>
      </c>
      <c r="D77" s="218">
        <v>485677.5</v>
      </c>
      <c r="E77" s="218">
        <v>563266.1</v>
      </c>
      <c r="F77" s="218">
        <v>86119.51</v>
      </c>
      <c r="G77" s="218">
        <v>84870.59</v>
      </c>
    </row>
    <row r="78" spans="1:7" x14ac:dyDescent="0.2">
      <c r="A78" s="28" t="s">
        <v>72</v>
      </c>
      <c r="B78" s="218">
        <v>261873.14</v>
      </c>
      <c r="C78" s="218">
        <v>248362.18</v>
      </c>
      <c r="D78" s="218">
        <v>190182.3</v>
      </c>
      <c r="E78" s="218">
        <v>192485.3</v>
      </c>
      <c r="F78" s="218">
        <v>106531.52</v>
      </c>
      <c r="G78" s="218">
        <v>60224.22</v>
      </c>
    </row>
    <row r="79" spans="1:7" x14ac:dyDescent="0.2">
      <c r="A79" s="28" t="s">
        <v>73</v>
      </c>
      <c r="B79" s="218">
        <v>108184.39</v>
      </c>
      <c r="C79" s="218">
        <v>103390.74</v>
      </c>
      <c r="D79" s="218">
        <v>55624.800000000003</v>
      </c>
      <c r="E79" s="218">
        <v>49986.1</v>
      </c>
      <c r="F79" s="218">
        <v>36461.58</v>
      </c>
      <c r="G79" s="218">
        <v>22335.39</v>
      </c>
    </row>
    <row r="80" spans="1:7" x14ac:dyDescent="0.2">
      <c r="A80" s="28" t="s">
        <v>74</v>
      </c>
      <c r="B80" s="218">
        <v>398335.37</v>
      </c>
      <c r="C80" s="218">
        <v>370458.41</v>
      </c>
      <c r="D80" s="218">
        <v>540355.19999999995</v>
      </c>
      <c r="E80" s="218">
        <v>566283.30000000005</v>
      </c>
      <c r="F80" s="218">
        <v>273964.84999999998</v>
      </c>
      <c r="G80" s="218">
        <v>139697.25</v>
      </c>
    </row>
    <row r="81" spans="1:7" x14ac:dyDescent="0.2">
      <c r="A81" s="28" t="s">
        <v>75</v>
      </c>
      <c r="B81" s="218">
        <v>762195.87</v>
      </c>
      <c r="C81" s="218">
        <v>726422.49</v>
      </c>
      <c r="D81" s="218">
        <v>919214.94</v>
      </c>
      <c r="E81" s="218">
        <v>922136.86</v>
      </c>
      <c r="F81" s="218">
        <v>421539.67</v>
      </c>
      <c r="G81" s="218">
        <v>263786.19</v>
      </c>
    </row>
    <row r="82" spans="1:7" x14ac:dyDescent="0.2">
      <c r="A82" s="28" t="s">
        <v>76</v>
      </c>
      <c r="B82" s="218">
        <v>472683.68</v>
      </c>
      <c r="C82" s="218">
        <v>455012.4</v>
      </c>
      <c r="D82" s="218">
        <v>396994.36</v>
      </c>
      <c r="E82" s="218">
        <v>410572.3</v>
      </c>
      <c r="F82" s="218">
        <v>66876.31</v>
      </c>
      <c r="G82" s="218">
        <v>121597.19</v>
      </c>
    </row>
    <row r="83" spans="1:7" x14ac:dyDescent="0.2">
      <c r="A83" s="28" t="s">
        <v>77</v>
      </c>
      <c r="B83" s="218">
        <v>275487.93</v>
      </c>
      <c r="C83" s="218">
        <v>250632.62</v>
      </c>
      <c r="D83" s="218">
        <v>180387.9</v>
      </c>
      <c r="E83" s="218">
        <v>184200.6</v>
      </c>
      <c r="F83" s="218">
        <v>138893.66</v>
      </c>
      <c r="G83" s="218">
        <v>75051.66</v>
      </c>
    </row>
    <row r="84" spans="1:7" x14ac:dyDescent="0.2">
      <c r="A84" s="28" t="s">
        <v>78</v>
      </c>
      <c r="B84" s="218">
        <v>195369.08</v>
      </c>
      <c r="C84" s="218">
        <v>171249.5</v>
      </c>
      <c r="D84" s="218">
        <v>334856.48</v>
      </c>
      <c r="E84" s="218">
        <v>326731</v>
      </c>
      <c r="F84" s="218">
        <v>102680.89</v>
      </c>
      <c r="G84" s="218">
        <v>106140.39</v>
      </c>
    </row>
    <row r="85" spans="1:7" x14ac:dyDescent="0.2">
      <c r="A85" s="28" t="s">
        <v>79</v>
      </c>
      <c r="B85" s="218">
        <v>160174.91</v>
      </c>
      <c r="C85" s="218">
        <v>150320.9</v>
      </c>
      <c r="D85" s="218">
        <v>106698.9</v>
      </c>
      <c r="E85" s="218">
        <v>98138.1</v>
      </c>
      <c r="F85" s="218">
        <v>95369.95</v>
      </c>
      <c r="G85" s="218">
        <v>35962.78</v>
      </c>
    </row>
    <row r="86" spans="1:7" x14ac:dyDescent="0.2">
      <c r="A86" s="28" t="s">
        <v>80</v>
      </c>
      <c r="B86" s="218">
        <v>263494.71999999997</v>
      </c>
      <c r="C86" s="218">
        <v>250704.22</v>
      </c>
      <c r="D86" s="218">
        <v>169299.9</v>
      </c>
      <c r="E86" s="218">
        <v>167314.70000000001</v>
      </c>
      <c r="F86" s="218">
        <v>70933.279999999999</v>
      </c>
      <c r="G86" s="218">
        <v>61925.5</v>
      </c>
    </row>
    <row r="87" spans="1:7" x14ac:dyDescent="0.2">
      <c r="A87" s="37" t="s">
        <v>81</v>
      </c>
      <c r="B87" s="224">
        <v>711718.05</v>
      </c>
      <c r="C87" s="224">
        <v>678623.2</v>
      </c>
      <c r="D87" s="218">
        <v>471164.54</v>
      </c>
      <c r="E87" s="224">
        <v>505554.2</v>
      </c>
      <c r="F87" s="224">
        <v>200343.23</v>
      </c>
      <c r="G87" s="224">
        <v>227446.85</v>
      </c>
    </row>
    <row r="88" spans="1:7" x14ac:dyDescent="0.2">
      <c r="A88" s="42" t="s">
        <v>82</v>
      </c>
      <c r="B88" s="216">
        <v>5409718.0099999998</v>
      </c>
      <c r="C88" s="216">
        <v>4665747.7300000004</v>
      </c>
      <c r="D88" s="216">
        <v>3905831.02</v>
      </c>
      <c r="E88" s="216">
        <v>4348415.3600000003</v>
      </c>
      <c r="F88" s="216">
        <v>1711633.47</v>
      </c>
      <c r="G88" s="216">
        <v>1389385.2</v>
      </c>
    </row>
    <row r="89" spans="1:7" x14ac:dyDescent="0.2">
      <c r="A89" s="28" t="s">
        <v>83</v>
      </c>
      <c r="B89" s="218">
        <v>258952.38</v>
      </c>
      <c r="C89" s="218">
        <v>243376.43</v>
      </c>
      <c r="D89" s="218">
        <v>185839.5</v>
      </c>
      <c r="E89" s="218">
        <v>211675.8</v>
      </c>
      <c r="F89" s="218">
        <v>166724.74</v>
      </c>
      <c r="G89" s="218">
        <v>101743.81</v>
      </c>
    </row>
    <row r="90" spans="1:7" x14ac:dyDescent="0.2">
      <c r="A90" s="28" t="s">
        <v>84</v>
      </c>
      <c r="B90" s="218">
        <v>174739.7</v>
      </c>
      <c r="C90" s="218">
        <v>131878.47</v>
      </c>
      <c r="D90" s="218">
        <v>314020.28000000003</v>
      </c>
      <c r="E90" s="218">
        <v>279876.43</v>
      </c>
      <c r="F90" s="218">
        <v>117844.54</v>
      </c>
      <c r="G90" s="218">
        <v>59663.71</v>
      </c>
    </row>
    <row r="91" spans="1:7" x14ac:dyDescent="0.2">
      <c r="A91" s="28" t="s">
        <v>85</v>
      </c>
      <c r="B91" s="218">
        <v>254679.47</v>
      </c>
      <c r="C91" s="218">
        <v>189863.29</v>
      </c>
      <c r="D91" s="218">
        <v>367005.52</v>
      </c>
      <c r="E91" s="218">
        <v>390977.5</v>
      </c>
      <c r="F91" s="218">
        <v>173161.12</v>
      </c>
      <c r="G91" s="218">
        <v>73674.92</v>
      </c>
    </row>
    <row r="92" spans="1:7" x14ac:dyDescent="0.2">
      <c r="A92" s="28" t="s">
        <v>86</v>
      </c>
      <c r="B92" s="218">
        <v>86351</v>
      </c>
      <c r="C92" s="218">
        <v>61446.19</v>
      </c>
      <c r="D92" s="218">
        <v>125756.4</v>
      </c>
      <c r="E92" s="218">
        <v>161893.4</v>
      </c>
      <c r="F92" s="218">
        <v>63221.56</v>
      </c>
      <c r="G92" s="218">
        <v>28759.85</v>
      </c>
    </row>
    <row r="93" spans="1:7" x14ac:dyDescent="0.2">
      <c r="A93" s="28" t="s">
        <v>87</v>
      </c>
      <c r="B93" s="218">
        <v>177415.66</v>
      </c>
      <c r="C93" s="218">
        <v>117702.74</v>
      </c>
      <c r="D93" s="218">
        <v>247562.7</v>
      </c>
      <c r="E93" s="218">
        <v>264467.8</v>
      </c>
      <c r="F93" s="218">
        <v>147804.96</v>
      </c>
      <c r="G93" s="218">
        <v>56548.31</v>
      </c>
    </row>
    <row r="94" spans="1:7" x14ac:dyDescent="0.2">
      <c r="A94" s="28" t="s">
        <v>88</v>
      </c>
      <c r="B94" s="218">
        <v>905693.91</v>
      </c>
      <c r="C94" s="218">
        <v>823761.62</v>
      </c>
      <c r="D94" s="218">
        <v>679361.48</v>
      </c>
      <c r="E94" s="218">
        <v>771898.72</v>
      </c>
      <c r="F94" s="218">
        <v>311514.74</v>
      </c>
      <c r="G94" s="218">
        <v>258753.47</v>
      </c>
    </row>
    <row r="95" spans="1:7" x14ac:dyDescent="0.2">
      <c r="A95" s="28" t="s">
        <v>89</v>
      </c>
      <c r="B95" s="218">
        <v>767657.26</v>
      </c>
      <c r="C95" s="218">
        <v>723532.2</v>
      </c>
      <c r="D95" s="218">
        <v>495679.8</v>
      </c>
      <c r="E95" s="218">
        <v>591791.13</v>
      </c>
      <c r="F95" s="218">
        <v>180770.13</v>
      </c>
      <c r="G95" s="218">
        <v>198434.6</v>
      </c>
    </row>
    <row r="96" spans="1:7" x14ac:dyDescent="0.2">
      <c r="A96" s="28" t="s">
        <v>90</v>
      </c>
      <c r="B96" s="218">
        <v>864881.5</v>
      </c>
      <c r="C96" s="218">
        <v>623945.89</v>
      </c>
      <c r="D96" s="218">
        <v>307299.3</v>
      </c>
      <c r="E96" s="218">
        <v>335809.2</v>
      </c>
      <c r="F96" s="218">
        <v>167733.43</v>
      </c>
      <c r="G96" s="218">
        <v>189220.93</v>
      </c>
    </row>
    <row r="97" spans="1:9" x14ac:dyDescent="0.2">
      <c r="A97" s="28" t="s">
        <v>91</v>
      </c>
      <c r="B97" s="218">
        <v>231923.11</v>
      </c>
      <c r="C97" s="218">
        <v>213686.59</v>
      </c>
      <c r="D97" s="218">
        <v>105128.1</v>
      </c>
      <c r="E97" s="218">
        <v>116087.9</v>
      </c>
      <c r="F97" s="218">
        <v>42490.49</v>
      </c>
      <c r="G97" s="218">
        <v>62243.28</v>
      </c>
    </row>
    <row r="98" spans="1:9" x14ac:dyDescent="0.2">
      <c r="A98" s="28" t="s">
        <v>92</v>
      </c>
      <c r="B98" s="218">
        <v>586128.23</v>
      </c>
      <c r="C98" s="218">
        <v>553387.80000000005</v>
      </c>
      <c r="D98" s="218">
        <v>557343.92000000004</v>
      </c>
      <c r="E98" s="218">
        <v>609188</v>
      </c>
      <c r="F98" s="218">
        <v>198857.53</v>
      </c>
      <c r="G98" s="218">
        <v>112614.01</v>
      </c>
    </row>
    <row r="99" spans="1:9" x14ac:dyDescent="0.2">
      <c r="A99" s="37" t="s">
        <v>93</v>
      </c>
      <c r="B99" s="224">
        <v>1101295.79</v>
      </c>
      <c r="C99" s="224">
        <v>983166.51</v>
      </c>
      <c r="D99" s="224">
        <v>520834.02</v>
      </c>
      <c r="E99" s="224">
        <v>614749.48</v>
      </c>
      <c r="F99" s="224">
        <v>141510.23000000001</v>
      </c>
      <c r="G99" s="224">
        <v>247728.31</v>
      </c>
    </row>
    <row r="100" spans="1:9" x14ac:dyDescent="0.2">
      <c r="A100" s="264" t="s">
        <v>94</v>
      </c>
      <c r="B100" s="264"/>
      <c r="C100" s="264"/>
      <c r="D100" s="264"/>
      <c r="E100" s="264"/>
      <c r="F100" s="264"/>
      <c r="G100" s="264"/>
      <c r="H100" s="264"/>
      <c r="I100" s="9"/>
    </row>
    <row r="101" spans="1:9" x14ac:dyDescent="0.2">
      <c r="A101" s="264" t="s">
        <v>340</v>
      </c>
      <c r="B101" s="264"/>
      <c r="C101" s="264"/>
      <c r="D101" s="264"/>
      <c r="E101" s="264"/>
      <c r="F101" s="264"/>
      <c r="G101" s="264"/>
      <c r="H101" s="264"/>
      <c r="I101" s="9"/>
    </row>
    <row r="102" spans="1:9" x14ac:dyDescent="0.2">
      <c r="A102" s="264" t="s">
        <v>215</v>
      </c>
      <c r="B102" s="264"/>
      <c r="C102" s="264"/>
      <c r="D102" s="264"/>
      <c r="E102" s="264"/>
      <c r="F102" s="264"/>
      <c r="G102" s="264"/>
      <c r="H102" s="264"/>
      <c r="I102" s="9"/>
    </row>
    <row r="103" spans="1:9" x14ac:dyDescent="0.2">
      <c r="A103" s="264" t="s">
        <v>343</v>
      </c>
      <c r="B103" s="264"/>
      <c r="C103" s="264"/>
      <c r="D103" s="264"/>
      <c r="E103" s="264"/>
      <c r="F103" s="264"/>
      <c r="G103" s="264"/>
      <c r="H103" s="264"/>
      <c r="I103" s="9"/>
    </row>
    <row r="104" spans="1:9" x14ac:dyDescent="0.2">
      <c r="A104" s="264" t="s">
        <v>344</v>
      </c>
      <c r="B104" s="264"/>
      <c r="C104" s="264"/>
      <c r="D104" s="264"/>
      <c r="E104" s="264"/>
      <c r="F104" s="264"/>
      <c r="G104" s="264"/>
      <c r="H104" s="264"/>
      <c r="I104" s="9"/>
    </row>
    <row r="105" spans="1:9" x14ac:dyDescent="0.2">
      <c r="A105" s="264" t="s">
        <v>216</v>
      </c>
      <c r="B105" s="264"/>
      <c r="C105" s="264"/>
      <c r="D105" s="264"/>
      <c r="E105" s="264"/>
      <c r="F105" s="264"/>
      <c r="G105" s="264"/>
      <c r="H105" s="264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1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F100" sqref="F100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48"/>
    </row>
    <row r="2" spans="1:8" ht="14.25" customHeight="1" x14ac:dyDescent="0.2">
      <c r="A2" s="55" t="s">
        <v>97</v>
      </c>
      <c r="B2" s="9"/>
      <c r="D2" s="248"/>
    </row>
    <row r="3" spans="1:8" ht="14.25" customHeight="1" x14ac:dyDescent="0.2">
      <c r="A3" s="56"/>
      <c r="B3" s="9"/>
      <c r="D3" s="248"/>
    </row>
    <row r="4" spans="1:8" ht="14.25" customHeight="1" x14ac:dyDescent="0.2">
      <c r="A4" s="32" t="s">
        <v>451</v>
      </c>
      <c r="B4" s="9"/>
      <c r="D4" s="249" t="s">
        <v>98</v>
      </c>
      <c r="E4" s="56" t="s">
        <v>226</v>
      </c>
    </row>
    <row r="5" spans="1:8" ht="12.75" customHeight="1" x14ac:dyDescent="0.2">
      <c r="A5" s="268" t="s">
        <v>99</v>
      </c>
      <c r="B5" s="271" t="s">
        <v>100</v>
      </c>
      <c r="C5" s="274" t="s">
        <v>101</v>
      </c>
      <c r="D5" s="277" t="s">
        <v>349</v>
      </c>
      <c r="E5" s="274" t="s">
        <v>102</v>
      </c>
    </row>
    <row r="6" spans="1:8" ht="24.75" customHeight="1" x14ac:dyDescent="0.2">
      <c r="A6" s="269"/>
      <c r="B6" s="272"/>
      <c r="C6" s="280"/>
      <c r="D6" s="278"/>
      <c r="E6" s="280"/>
    </row>
    <row r="7" spans="1:8" s="56" customFormat="1" ht="15.75" customHeight="1" x14ac:dyDescent="0.2">
      <c r="A7" s="270"/>
      <c r="B7" s="273"/>
      <c r="C7" s="281"/>
      <c r="D7" s="279"/>
      <c r="E7" s="281"/>
    </row>
    <row r="8" spans="1:8" s="56" customFormat="1" x14ac:dyDescent="0.2">
      <c r="A8" s="68"/>
      <c r="B8" s="71" t="s">
        <v>6</v>
      </c>
      <c r="C8" s="229">
        <v>359910</v>
      </c>
      <c r="D8" s="252">
        <v>5410836</v>
      </c>
      <c r="E8" s="230">
        <v>6.65</v>
      </c>
      <c r="F8" s="138"/>
    </row>
    <row r="9" spans="1:8" x14ac:dyDescent="0.2">
      <c r="A9" s="59">
        <v>1</v>
      </c>
      <c r="B9" s="10" t="s">
        <v>353</v>
      </c>
      <c r="C9" s="218">
        <v>9750</v>
      </c>
      <c r="D9" s="256">
        <v>40326</v>
      </c>
      <c r="E9" s="61">
        <v>24.18</v>
      </c>
      <c r="F9" s="47"/>
      <c r="G9" s="56"/>
      <c r="H9" s="53"/>
    </row>
    <row r="10" spans="1:8" x14ac:dyDescent="0.2">
      <c r="A10" s="59">
        <v>2</v>
      </c>
      <c r="B10" s="10" t="s">
        <v>354</v>
      </c>
      <c r="C10" s="218">
        <v>18751</v>
      </c>
      <c r="D10" s="255">
        <v>84837</v>
      </c>
      <c r="E10" s="61">
        <v>22.1</v>
      </c>
      <c r="F10" s="47"/>
      <c r="G10" s="56"/>
      <c r="H10" s="53"/>
    </row>
    <row r="11" spans="1:8" x14ac:dyDescent="0.2">
      <c r="A11" s="59">
        <v>3</v>
      </c>
      <c r="B11" s="10" t="s">
        <v>355</v>
      </c>
      <c r="C11" s="218">
        <v>12007</v>
      </c>
      <c r="D11" s="255">
        <v>63179</v>
      </c>
      <c r="E11" s="61">
        <v>19</v>
      </c>
      <c r="F11" s="47"/>
      <c r="G11" s="56"/>
      <c r="H11" s="228"/>
    </row>
    <row r="12" spans="1:8" x14ac:dyDescent="0.2">
      <c r="A12" s="59">
        <v>4</v>
      </c>
      <c r="B12" s="10" t="s">
        <v>356</v>
      </c>
      <c r="C12" s="218">
        <v>12795</v>
      </c>
      <c r="D12" s="255">
        <v>71389</v>
      </c>
      <c r="E12" s="61">
        <v>17.920000000000002</v>
      </c>
      <c r="F12" s="47"/>
      <c r="G12" s="56"/>
      <c r="H12" s="228"/>
    </row>
    <row r="13" spans="1:8" x14ac:dyDescent="0.2">
      <c r="A13" s="59">
        <v>5</v>
      </c>
      <c r="B13" s="10" t="s">
        <v>357</v>
      </c>
      <c r="C13" s="218">
        <v>9349</v>
      </c>
      <c r="D13" s="255">
        <v>58450</v>
      </c>
      <c r="E13" s="61">
        <v>15.99</v>
      </c>
      <c r="F13" s="47"/>
      <c r="G13" s="56"/>
      <c r="H13" s="228"/>
    </row>
    <row r="14" spans="1:8" x14ac:dyDescent="0.2">
      <c r="A14" s="59">
        <v>6</v>
      </c>
      <c r="B14" s="10" t="s">
        <v>358</v>
      </c>
      <c r="C14" s="218">
        <v>4881</v>
      </c>
      <c r="D14" s="255">
        <v>31368</v>
      </c>
      <c r="E14" s="61">
        <v>15.56</v>
      </c>
      <c r="F14" s="47"/>
      <c r="G14" s="56"/>
      <c r="H14" s="228"/>
    </row>
    <row r="15" spans="1:8" x14ac:dyDescent="0.2">
      <c r="A15" s="59">
        <v>7</v>
      </c>
      <c r="B15" s="10" t="s">
        <v>359</v>
      </c>
      <c r="C15" s="218">
        <v>16403</v>
      </c>
      <c r="D15" s="255">
        <v>106145</v>
      </c>
      <c r="E15" s="61">
        <v>15.45</v>
      </c>
      <c r="F15" s="47"/>
      <c r="G15" s="56"/>
      <c r="H15" s="228"/>
    </row>
    <row r="16" spans="1:8" x14ac:dyDescent="0.2">
      <c r="A16" s="59">
        <v>8</v>
      </c>
      <c r="B16" s="10" t="s">
        <v>360</v>
      </c>
      <c r="C16" s="218">
        <v>12336</v>
      </c>
      <c r="D16" s="255">
        <v>80046</v>
      </c>
      <c r="E16" s="61">
        <v>15.41</v>
      </c>
      <c r="F16" s="47"/>
      <c r="G16" s="56"/>
      <c r="H16" s="228"/>
    </row>
    <row r="17" spans="1:8" x14ac:dyDescent="0.2">
      <c r="A17" s="59">
        <v>9</v>
      </c>
      <c r="B17" s="10" t="s">
        <v>361</v>
      </c>
      <c r="C17" s="218">
        <v>3230</v>
      </c>
      <c r="D17" s="255">
        <v>22400</v>
      </c>
      <c r="E17" s="61">
        <v>14.42</v>
      </c>
      <c r="F17" s="47"/>
      <c r="G17" s="56"/>
      <c r="H17" s="228"/>
    </row>
    <row r="18" spans="1:8" x14ac:dyDescent="0.2">
      <c r="A18" s="59">
        <v>10</v>
      </c>
      <c r="B18" s="10" t="s">
        <v>362</v>
      </c>
      <c r="C18" s="218">
        <v>3209</v>
      </c>
      <c r="D18" s="255">
        <v>22839</v>
      </c>
      <c r="E18" s="61">
        <v>14.05</v>
      </c>
      <c r="F18" s="47"/>
      <c r="G18" s="56"/>
      <c r="H18" s="228"/>
    </row>
    <row r="19" spans="1:8" x14ac:dyDescent="0.2">
      <c r="A19" s="59">
        <v>11</v>
      </c>
      <c r="B19" s="10" t="s">
        <v>364</v>
      </c>
      <c r="C19" s="218">
        <v>10425</v>
      </c>
      <c r="D19" s="255">
        <v>74681</v>
      </c>
      <c r="E19" s="61">
        <v>13.96</v>
      </c>
      <c r="F19" s="47"/>
      <c r="G19" s="56"/>
      <c r="H19" s="228"/>
    </row>
    <row r="20" spans="1:8" x14ac:dyDescent="0.2">
      <c r="A20" s="59">
        <v>12</v>
      </c>
      <c r="B20" s="10" t="s">
        <v>365</v>
      </c>
      <c r="C20" s="218">
        <v>1705</v>
      </c>
      <c r="D20" s="255">
        <v>12319</v>
      </c>
      <c r="E20" s="61">
        <v>13.84</v>
      </c>
      <c r="F20" s="47"/>
      <c r="G20" s="56"/>
      <c r="H20" s="228"/>
    </row>
    <row r="21" spans="1:8" x14ac:dyDescent="0.2">
      <c r="A21" s="59">
        <v>13</v>
      </c>
      <c r="B21" s="10" t="s">
        <v>366</v>
      </c>
      <c r="C21" s="218">
        <v>16427</v>
      </c>
      <c r="D21" s="255">
        <v>121187</v>
      </c>
      <c r="E21" s="61">
        <v>13.56</v>
      </c>
      <c r="F21" s="47"/>
      <c r="G21" s="56"/>
      <c r="H21" s="228"/>
    </row>
    <row r="22" spans="1:8" x14ac:dyDescent="0.2">
      <c r="A22" s="59">
        <v>14</v>
      </c>
      <c r="B22" s="10" t="s">
        <v>363</v>
      </c>
      <c r="C22" s="218">
        <v>4478</v>
      </c>
      <c r="D22" s="255">
        <v>33372</v>
      </c>
      <c r="E22" s="61">
        <v>13.42</v>
      </c>
      <c r="F22" s="47"/>
      <c r="G22" s="56"/>
      <c r="H22" s="228"/>
    </row>
    <row r="23" spans="1:8" x14ac:dyDescent="0.2">
      <c r="A23" s="59">
        <v>15</v>
      </c>
      <c r="B23" s="10" t="s">
        <v>367</v>
      </c>
      <c r="C23" s="218">
        <v>4235</v>
      </c>
      <c r="D23" s="255">
        <v>33143</v>
      </c>
      <c r="E23" s="61">
        <v>12.78</v>
      </c>
      <c r="F23" s="47"/>
      <c r="G23" s="56"/>
      <c r="H23" s="228"/>
    </row>
    <row r="24" spans="1:8" x14ac:dyDescent="0.2">
      <c r="A24" s="59">
        <v>16</v>
      </c>
      <c r="B24" s="10" t="s">
        <v>368</v>
      </c>
      <c r="C24" s="218">
        <v>2650</v>
      </c>
      <c r="D24" s="255">
        <v>20824</v>
      </c>
      <c r="E24" s="61">
        <v>12.73</v>
      </c>
      <c r="F24" s="47"/>
      <c r="G24" s="56"/>
      <c r="H24" s="228"/>
    </row>
    <row r="25" spans="1:8" x14ac:dyDescent="0.2">
      <c r="A25" s="59">
        <v>17</v>
      </c>
      <c r="B25" s="10" t="s">
        <v>369</v>
      </c>
      <c r="C25" s="218">
        <v>5631</v>
      </c>
      <c r="D25" s="255">
        <v>45280</v>
      </c>
      <c r="E25" s="61">
        <v>12.44</v>
      </c>
      <c r="F25" s="47"/>
      <c r="G25" s="56"/>
      <c r="H25" s="228"/>
    </row>
    <row r="26" spans="1:8" x14ac:dyDescent="0.2">
      <c r="A26" s="59">
        <v>18</v>
      </c>
      <c r="B26" s="10" t="s">
        <v>370</v>
      </c>
      <c r="C26" s="218">
        <v>12035</v>
      </c>
      <c r="D26" s="255">
        <v>98244</v>
      </c>
      <c r="E26" s="61">
        <v>12.25</v>
      </c>
      <c r="F26" s="47"/>
      <c r="G26" s="56"/>
      <c r="H26" s="228"/>
    </row>
    <row r="27" spans="1:8" x14ac:dyDescent="0.2">
      <c r="A27" s="59">
        <v>19</v>
      </c>
      <c r="B27" s="10" t="s">
        <v>371</v>
      </c>
      <c r="C27" s="218">
        <v>2642</v>
      </c>
      <c r="D27" s="255">
        <v>22779</v>
      </c>
      <c r="E27" s="61">
        <v>11.6</v>
      </c>
      <c r="F27" s="47"/>
      <c r="G27" s="56"/>
      <c r="H27" s="228"/>
    </row>
    <row r="28" spans="1:8" x14ac:dyDescent="0.2">
      <c r="A28" s="59">
        <v>20</v>
      </c>
      <c r="B28" s="10" t="s">
        <v>372</v>
      </c>
      <c r="C28" s="218">
        <v>4231</v>
      </c>
      <c r="D28" s="255">
        <v>37920</v>
      </c>
      <c r="E28" s="61">
        <v>11.16</v>
      </c>
      <c r="F28" s="47"/>
      <c r="G28" s="56"/>
      <c r="H28" s="228"/>
    </row>
    <row r="29" spans="1:8" x14ac:dyDescent="0.2">
      <c r="A29" s="59">
        <v>21</v>
      </c>
      <c r="B29" s="10" t="s">
        <v>373</v>
      </c>
      <c r="C29" s="218">
        <v>11885</v>
      </c>
      <c r="D29" s="255">
        <v>110899</v>
      </c>
      <c r="E29" s="61">
        <v>10.72</v>
      </c>
      <c r="F29" s="47"/>
      <c r="G29" s="56"/>
      <c r="H29" s="228"/>
    </row>
    <row r="30" spans="1:8" ht="12" customHeight="1" x14ac:dyDescent="0.2">
      <c r="A30" s="59">
        <v>22</v>
      </c>
      <c r="B30" s="10" t="s">
        <v>374</v>
      </c>
      <c r="C30" s="218">
        <v>7705</v>
      </c>
      <c r="D30" s="255">
        <v>77841</v>
      </c>
      <c r="E30" s="61">
        <v>9.9</v>
      </c>
      <c r="F30" s="47"/>
      <c r="G30" s="56"/>
      <c r="H30" s="228"/>
    </row>
    <row r="31" spans="1:8" ht="12.75" customHeight="1" x14ac:dyDescent="0.2">
      <c r="A31" s="59">
        <v>23</v>
      </c>
      <c r="B31" s="10" t="s">
        <v>375</v>
      </c>
      <c r="C31" s="218">
        <v>6193</v>
      </c>
      <c r="D31" s="255">
        <v>63696</v>
      </c>
      <c r="E31" s="61">
        <v>9.7200000000000006</v>
      </c>
      <c r="F31" s="47"/>
      <c r="G31" s="56"/>
      <c r="H31" s="228"/>
    </row>
    <row r="32" spans="1:8" x14ac:dyDescent="0.2">
      <c r="A32" s="59">
        <v>24</v>
      </c>
      <c r="B32" s="10" t="s">
        <v>376</v>
      </c>
      <c r="C32" s="218">
        <v>4878</v>
      </c>
      <c r="D32" s="255">
        <v>53140</v>
      </c>
      <c r="E32" s="61">
        <v>9.18</v>
      </c>
      <c r="F32" s="47"/>
      <c r="G32" s="56"/>
      <c r="H32" s="228"/>
    </row>
    <row r="33" spans="1:8" x14ac:dyDescent="0.2">
      <c r="A33" s="59">
        <v>25</v>
      </c>
      <c r="B33" s="10" t="s">
        <v>377</v>
      </c>
      <c r="C33" s="218">
        <v>9852</v>
      </c>
      <c r="D33" s="255">
        <v>114552</v>
      </c>
      <c r="E33" s="61">
        <v>8.6</v>
      </c>
      <c r="F33" s="47"/>
      <c r="G33" s="56"/>
      <c r="H33" s="228"/>
    </row>
    <row r="34" spans="1:8" x14ac:dyDescent="0.2">
      <c r="A34" s="59">
        <v>26</v>
      </c>
      <c r="B34" s="10" t="s">
        <v>378</v>
      </c>
      <c r="C34" s="218">
        <v>1377</v>
      </c>
      <c r="D34" s="255">
        <v>16509</v>
      </c>
      <c r="E34" s="61">
        <v>8.34</v>
      </c>
      <c r="F34" s="47"/>
      <c r="G34" s="56"/>
      <c r="H34" s="228"/>
    </row>
    <row r="35" spans="1:8" x14ac:dyDescent="0.2">
      <c r="A35" s="59">
        <v>27</v>
      </c>
      <c r="B35" s="10" t="s">
        <v>379</v>
      </c>
      <c r="C35" s="218">
        <v>13800</v>
      </c>
      <c r="D35" s="255">
        <v>170532</v>
      </c>
      <c r="E35" s="61">
        <v>8.09</v>
      </c>
      <c r="F35" s="47"/>
      <c r="G35" s="56"/>
      <c r="H35" s="228"/>
    </row>
    <row r="36" spans="1:8" x14ac:dyDescent="0.2">
      <c r="A36" s="59">
        <v>28</v>
      </c>
      <c r="B36" s="10" t="s">
        <v>380</v>
      </c>
      <c r="C36" s="218">
        <v>2098</v>
      </c>
      <c r="D36" s="255">
        <v>26915</v>
      </c>
      <c r="E36" s="61">
        <v>7.79</v>
      </c>
      <c r="F36" s="47"/>
      <c r="G36" s="56"/>
      <c r="H36" s="228"/>
    </row>
    <row r="37" spans="1:8" x14ac:dyDescent="0.2">
      <c r="A37" s="59">
        <v>29</v>
      </c>
      <c r="B37" s="10" t="s">
        <v>381</v>
      </c>
      <c r="C37" s="218">
        <v>7611</v>
      </c>
      <c r="D37" s="255">
        <v>103973</v>
      </c>
      <c r="E37" s="61">
        <v>7.32</v>
      </c>
      <c r="F37" s="47"/>
      <c r="G37" s="56"/>
      <c r="H37" s="228"/>
    </row>
    <row r="38" spans="1:8" x14ac:dyDescent="0.2">
      <c r="A38" s="59">
        <v>30</v>
      </c>
      <c r="B38" s="10" t="s">
        <v>382</v>
      </c>
      <c r="C38" s="218">
        <v>7605</v>
      </c>
      <c r="D38" s="255">
        <v>104297</v>
      </c>
      <c r="E38" s="61">
        <v>7.29</v>
      </c>
      <c r="F38" s="47"/>
      <c r="G38" s="56"/>
      <c r="H38" s="228"/>
    </row>
    <row r="39" spans="1:8" x14ac:dyDescent="0.2">
      <c r="A39" s="59">
        <v>31</v>
      </c>
      <c r="B39" s="10" t="s">
        <v>383</v>
      </c>
      <c r="C39" s="218">
        <v>4584</v>
      </c>
      <c r="D39" s="255">
        <v>64109</v>
      </c>
      <c r="E39" s="61">
        <v>7.15</v>
      </c>
      <c r="F39" s="47"/>
      <c r="G39" s="56"/>
      <c r="H39" s="228"/>
    </row>
    <row r="40" spans="1:8" x14ac:dyDescent="0.2">
      <c r="A40" s="59">
        <v>32</v>
      </c>
      <c r="B40" s="10" t="s">
        <v>384</v>
      </c>
      <c r="C40" s="218">
        <v>2315</v>
      </c>
      <c r="D40" s="255">
        <v>32871</v>
      </c>
      <c r="E40" s="61">
        <v>7.04</v>
      </c>
      <c r="F40" s="47"/>
      <c r="G40" s="56"/>
      <c r="H40" s="228"/>
    </row>
    <row r="41" spans="1:8" x14ac:dyDescent="0.2">
      <c r="A41" s="59">
        <v>33</v>
      </c>
      <c r="B41" s="10" t="s">
        <v>385</v>
      </c>
      <c r="C41" s="218">
        <v>9827</v>
      </c>
      <c r="D41" s="255">
        <v>143636</v>
      </c>
      <c r="E41" s="61">
        <v>6.84</v>
      </c>
      <c r="F41" s="47"/>
      <c r="G41" s="56"/>
      <c r="H41" s="228"/>
    </row>
    <row r="42" spans="1:8" x14ac:dyDescent="0.2">
      <c r="A42" s="59">
        <v>34</v>
      </c>
      <c r="B42" s="10" t="s">
        <v>386</v>
      </c>
      <c r="C42" s="218">
        <v>3406</v>
      </c>
      <c r="D42" s="255">
        <v>53101</v>
      </c>
      <c r="E42" s="61">
        <v>6.41</v>
      </c>
      <c r="F42" s="47"/>
      <c r="G42" s="56"/>
      <c r="H42" s="228"/>
    </row>
    <row r="43" spans="1:8" x14ac:dyDescent="0.2">
      <c r="A43" s="59">
        <v>35</v>
      </c>
      <c r="B43" s="10" t="s">
        <v>387</v>
      </c>
      <c r="C43" s="218">
        <v>2759</v>
      </c>
      <c r="D43" s="255">
        <v>48054</v>
      </c>
      <c r="E43" s="61">
        <v>5.74</v>
      </c>
      <c r="F43" s="47"/>
      <c r="G43" s="56"/>
      <c r="H43" s="228"/>
    </row>
    <row r="44" spans="1:8" x14ac:dyDescent="0.2">
      <c r="A44" s="59">
        <v>36</v>
      </c>
      <c r="B44" s="10" t="s">
        <v>388</v>
      </c>
      <c r="C44" s="218">
        <v>4705</v>
      </c>
      <c r="D44" s="255">
        <v>82761</v>
      </c>
      <c r="E44" s="61">
        <v>5.69</v>
      </c>
      <c r="F44" s="47"/>
      <c r="G44" s="56"/>
      <c r="H44" s="228"/>
    </row>
    <row r="45" spans="1:8" x14ac:dyDescent="0.2">
      <c r="A45" s="59">
        <v>37</v>
      </c>
      <c r="B45" s="10" t="s">
        <v>389</v>
      </c>
      <c r="C45" s="218">
        <v>836</v>
      </c>
      <c r="D45" s="255">
        <v>16306</v>
      </c>
      <c r="E45" s="61">
        <v>5.13</v>
      </c>
      <c r="F45" s="47"/>
      <c r="G45" s="56"/>
      <c r="H45" s="228"/>
    </row>
    <row r="46" spans="1:8" x14ac:dyDescent="0.2">
      <c r="A46" s="59">
        <v>38</v>
      </c>
      <c r="B46" s="10" t="s">
        <v>391</v>
      </c>
      <c r="C46" s="218">
        <v>2996</v>
      </c>
      <c r="D46" s="255">
        <v>59405</v>
      </c>
      <c r="E46" s="61">
        <v>5.04</v>
      </c>
      <c r="F46" s="47"/>
      <c r="G46" s="56"/>
      <c r="H46" s="228"/>
    </row>
    <row r="47" spans="1:8" x14ac:dyDescent="0.2">
      <c r="A47" s="59">
        <v>39</v>
      </c>
      <c r="B47" s="10" t="s">
        <v>393</v>
      </c>
      <c r="C47" s="218">
        <v>3445</v>
      </c>
      <c r="D47" s="255">
        <v>68994</v>
      </c>
      <c r="E47" s="61">
        <v>4.99</v>
      </c>
      <c r="F47" s="47"/>
      <c r="G47" s="56"/>
      <c r="H47" s="228"/>
    </row>
    <row r="48" spans="1:8" x14ac:dyDescent="0.2">
      <c r="A48" s="59">
        <v>40</v>
      </c>
      <c r="B48" s="10" t="s">
        <v>392</v>
      </c>
      <c r="C48" s="218">
        <v>2765</v>
      </c>
      <c r="D48" s="255">
        <v>57762</v>
      </c>
      <c r="E48" s="61">
        <v>4.79</v>
      </c>
      <c r="F48" s="47"/>
      <c r="G48" s="56"/>
      <c r="H48" s="228"/>
    </row>
    <row r="49" spans="1:8" x14ac:dyDescent="0.2">
      <c r="A49" s="59">
        <v>41</v>
      </c>
      <c r="B49" s="10" t="s">
        <v>394</v>
      </c>
      <c r="C49" s="218">
        <v>1414</v>
      </c>
      <c r="D49" s="255">
        <v>29778</v>
      </c>
      <c r="E49" s="61">
        <v>4.75</v>
      </c>
      <c r="F49" s="47"/>
      <c r="G49" s="56"/>
      <c r="H49" s="228"/>
    </row>
    <row r="50" spans="1:8" x14ac:dyDescent="0.2">
      <c r="A50" s="59">
        <v>42</v>
      </c>
      <c r="B50" s="10" t="s">
        <v>390</v>
      </c>
      <c r="C50" s="218">
        <v>1448</v>
      </c>
      <c r="D50" s="255">
        <v>30611</v>
      </c>
      <c r="E50" s="61">
        <v>4.7300000000000004</v>
      </c>
      <c r="F50" s="47"/>
      <c r="G50" s="56"/>
      <c r="H50" s="228"/>
    </row>
    <row r="51" spans="1:8" ht="12.75" customHeight="1" x14ac:dyDescent="0.2">
      <c r="A51" s="59">
        <v>43</v>
      </c>
      <c r="B51" s="10" t="s">
        <v>395</v>
      </c>
      <c r="C51" s="218">
        <v>3423</v>
      </c>
      <c r="D51" s="255">
        <v>72592</v>
      </c>
      <c r="E51" s="61">
        <v>4.72</v>
      </c>
      <c r="F51" s="47"/>
      <c r="G51" s="56"/>
      <c r="H51" s="228"/>
    </row>
    <row r="52" spans="1:8" ht="12.75" customHeight="1" x14ac:dyDescent="0.2">
      <c r="A52" s="59">
        <v>44</v>
      </c>
      <c r="B52" s="10" t="s">
        <v>399</v>
      </c>
      <c r="C52" s="218">
        <v>2182</v>
      </c>
      <c r="D52" s="255">
        <v>46893</v>
      </c>
      <c r="E52" s="61">
        <v>4.6500000000000004</v>
      </c>
      <c r="F52" s="47"/>
      <c r="G52" s="56"/>
      <c r="H52" s="228"/>
    </row>
    <row r="53" spans="1:8" s="56" customFormat="1" x14ac:dyDescent="0.2">
      <c r="A53" s="59">
        <v>45</v>
      </c>
      <c r="B53" s="10" t="s">
        <v>397</v>
      </c>
      <c r="C53" s="218">
        <v>5400</v>
      </c>
      <c r="D53" s="255">
        <v>117402</v>
      </c>
      <c r="E53" s="61">
        <v>4.5999999999999996</v>
      </c>
      <c r="F53" s="47"/>
    </row>
    <row r="54" spans="1:8" x14ac:dyDescent="0.2">
      <c r="A54" s="59">
        <v>46</v>
      </c>
      <c r="B54" s="10" t="s">
        <v>398</v>
      </c>
      <c r="C54" s="218">
        <v>2075</v>
      </c>
      <c r="D54" s="255">
        <v>46769</v>
      </c>
      <c r="E54" s="61">
        <v>4.4400000000000004</v>
      </c>
      <c r="F54" s="47"/>
      <c r="G54" s="56"/>
      <c r="H54" s="228"/>
    </row>
    <row r="55" spans="1:8" ht="12.75" customHeight="1" x14ac:dyDescent="0.2">
      <c r="A55" s="62">
        <v>47</v>
      </c>
      <c r="B55" s="76" t="s">
        <v>396</v>
      </c>
      <c r="C55" s="224">
        <v>1463</v>
      </c>
      <c r="D55" s="254">
        <v>33260</v>
      </c>
      <c r="E55" s="63">
        <v>4.4000000000000004</v>
      </c>
      <c r="F55" s="47"/>
      <c r="G55" s="56"/>
      <c r="H55" s="228"/>
    </row>
    <row r="56" spans="1:8" ht="12.75" customHeight="1" x14ac:dyDescent="0.2">
      <c r="A56" s="69"/>
      <c r="B56" s="11"/>
      <c r="C56" s="47"/>
      <c r="D56" s="251"/>
      <c r="E56" s="77"/>
      <c r="G56" s="228"/>
    </row>
    <row r="57" spans="1:8" ht="12.75" customHeight="1" x14ac:dyDescent="0.2">
      <c r="A57" s="69"/>
      <c r="B57" s="11"/>
      <c r="C57" s="47"/>
      <c r="D57" s="251"/>
      <c r="E57" s="77"/>
      <c r="G57" s="228"/>
      <c r="H57" s="56">
        <v>10</v>
      </c>
    </row>
    <row r="58" spans="1:8" ht="14.25" customHeight="1" x14ac:dyDescent="0.2">
      <c r="A58" s="32"/>
      <c r="B58" s="9"/>
      <c r="D58" s="248"/>
      <c r="E58" s="66" t="s">
        <v>227</v>
      </c>
    </row>
    <row r="59" spans="1:8" ht="12.75" customHeight="1" x14ac:dyDescent="0.2">
      <c r="A59" s="268" t="s">
        <v>99</v>
      </c>
      <c r="B59" s="271" t="s">
        <v>100</v>
      </c>
      <c r="C59" s="274" t="s">
        <v>101</v>
      </c>
      <c r="D59" s="277" t="s">
        <v>349</v>
      </c>
      <c r="E59" s="274" t="s">
        <v>102</v>
      </c>
    </row>
    <row r="60" spans="1:8" ht="24.75" customHeight="1" x14ac:dyDescent="0.2">
      <c r="A60" s="269"/>
      <c r="B60" s="272"/>
      <c r="C60" s="280"/>
      <c r="D60" s="282"/>
      <c r="E60" s="280"/>
    </row>
    <row r="61" spans="1:8" s="56" customFormat="1" ht="15.75" customHeight="1" x14ac:dyDescent="0.2">
      <c r="A61" s="270"/>
      <c r="B61" s="273"/>
      <c r="C61" s="281"/>
      <c r="D61" s="283"/>
      <c r="E61" s="281"/>
    </row>
    <row r="62" spans="1:8" ht="12.75" customHeight="1" x14ac:dyDescent="0.2">
      <c r="A62" s="60">
        <v>48</v>
      </c>
      <c r="B62" s="78" t="s">
        <v>400</v>
      </c>
      <c r="C62" s="222">
        <v>1776</v>
      </c>
      <c r="D62" s="256">
        <v>41339</v>
      </c>
      <c r="E62" s="79">
        <v>4.3</v>
      </c>
      <c r="F62" s="47"/>
      <c r="G62" s="56"/>
      <c r="H62" s="53"/>
    </row>
    <row r="63" spans="1:8" s="56" customFormat="1" x14ac:dyDescent="0.2">
      <c r="A63" s="59">
        <v>49</v>
      </c>
      <c r="B63" s="10" t="s">
        <v>402</v>
      </c>
      <c r="C63" s="218">
        <v>2836</v>
      </c>
      <c r="D63" s="255">
        <v>68220</v>
      </c>
      <c r="E63" s="61">
        <v>4.16</v>
      </c>
      <c r="F63" s="47"/>
    </row>
    <row r="64" spans="1:8" x14ac:dyDescent="0.2">
      <c r="A64" s="59">
        <v>50</v>
      </c>
      <c r="B64" s="10" t="s">
        <v>401</v>
      </c>
      <c r="C64" s="218">
        <v>2513</v>
      </c>
      <c r="D64" s="255">
        <v>60690</v>
      </c>
      <c r="E64" s="61">
        <v>4.1399999999999997</v>
      </c>
      <c r="F64" s="47"/>
      <c r="G64" s="56"/>
      <c r="H64" s="53"/>
    </row>
    <row r="65" spans="1:8" x14ac:dyDescent="0.2">
      <c r="A65" s="59">
        <v>51</v>
      </c>
      <c r="B65" s="10" t="s">
        <v>405</v>
      </c>
      <c r="C65" s="218">
        <v>3811</v>
      </c>
      <c r="D65" s="255">
        <v>93628</v>
      </c>
      <c r="E65" s="61">
        <v>4.07</v>
      </c>
      <c r="F65" s="47"/>
      <c r="G65" s="56"/>
      <c r="H65" s="53"/>
    </row>
    <row r="66" spans="1:8" x14ac:dyDescent="0.2">
      <c r="A66" s="59">
        <v>52</v>
      </c>
      <c r="B66" s="10" t="s">
        <v>403</v>
      </c>
      <c r="C66" s="218">
        <v>1599</v>
      </c>
      <c r="D66" s="255">
        <v>39499</v>
      </c>
      <c r="E66" s="61">
        <v>4.05</v>
      </c>
      <c r="F66" s="47"/>
      <c r="G66" s="56"/>
      <c r="H66" s="53"/>
    </row>
    <row r="67" spans="1:8" x14ac:dyDescent="0.2">
      <c r="A67" s="59">
        <v>53</v>
      </c>
      <c r="B67" s="10" t="s">
        <v>404</v>
      </c>
      <c r="C67" s="218">
        <v>2290</v>
      </c>
      <c r="D67" s="255">
        <v>60248</v>
      </c>
      <c r="E67" s="61">
        <v>3.8</v>
      </c>
      <c r="F67" s="47"/>
      <c r="G67" s="56"/>
      <c r="H67" s="53"/>
    </row>
    <row r="68" spans="1:8" x14ac:dyDescent="0.2">
      <c r="A68" s="59">
        <v>54</v>
      </c>
      <c r="B68" s="10" t="s">
        <v>406</v>
      </c>
      <c r="C68" s="218">
        <v>5984</v>
      </c>
      <c r="D68" s="255">
        <v>159761</v>
      </c>
      <c r="E68" s="61">
        <v>3.75</v>
      </c>
      <c r="F68" s="47"/>
      <c r="G68" s="56"/>
      <c r="H68" s="53"/>
    </row>
    <row r="69" spans="1:8" x14ac:dyDescent="0.2">
      <c r="A69" s="59">
        <v>55</v>
      </c>
      <c r="B69" s="10" t="s">
        <v>409</v>
      </c>
      <c r="C69" s="218">
        <v>2554</v>
      </c>
      <c r="D69" s="255">
        <v>72038</v>
      </c>
      <c r="E69" s="61">
        <v>3.55</v>
      </c>
      <c r="F69" s="47"/>
      <c r="G69" s="56"/>
      <c r="H69" s="53"/>
    </row>
    <row r="70" spans="1:8" x14ac:dyDescent="0.2">
      <c r="A70" s="59">
        <v>56</v>
      </c>
      <c r="B70" s="10" t="s">
        <v>407</v>
      </c>
      <c r="C70" s="218">
        <v>1620</v>
      </c>
      <c r="D70" s="255">
        <v>45762</v>
      </c>
      <c r="E70" s="61">
        <v>3.54</v>
      </c>
      <c r="F70" s="47"/>
      <c r="G70" s="56"/>
      <c r="H70" s="53"/>
    </row>
    <row r="71" spans="1:8" x14ac:dyDescent="0.2">
      <c r="A71" s="59">
        <v>57</v>
      </c>
      <c r="B71" s="10" t="s">
        <v>410</v>
      </c>
      <c r="C71" s="218">
        <v>2116</v>
      </c>
      <c r="D71" s="255">
        <v>60493</v>
      </c>
      <c r="E71" s="61">
        <v>3.5</v>
      </c>
      <c r="F71" s="47"/>
      <c r="G71" s="56"/>
      <c r="H71" s="53"/>
    </row>
    <row r="72" spans="1:8" x14ac:dyDescent="0.2">
      <c r="A72" s="59">
        <v>58</v>
      </c>
      <c r="B72" s="10" t="s">
        <v>408</v>
      </c>
      <c r="C72" s="218">
        <v>3196</v>
      </c>
      <c r="D72" s="255">
        <v>91521</v>
      </c>
      <c r="E72" s="61">
        <v>3.49</v>
      </c>
      <c r="F72" s="47"/>
      <c r="G72" s="56"/>
      <c r="H72" s="53"/>
    </row>
    <row r="73" spans="1:8" x14ac:dyDescent="0.2">
      <c r="A73" s="59">
        <v>59</v>
      </c>
      <c r="B73" s="10" t="s">
        <v>411</v>
      </c>
      <c r="C73" s="218">
        <v>1260</v>
      </c>
      <c r="D73" s="255">
        <v>37067</v>
      </c>
      <c r="E73" s="61">
        <v>3.4</v>
      </c>
      <c r="F73" s="47"/>
      <c r="G73" s="56"/>
      <c r="H73" s="53"/>
    </row>
    <row r="74" spans="1:8" x14ac:dyDescent="0.2">
      <c r="A74" s="59">
        <v>60</v>
      </c>
      <c r="B74" s="10" t="s">
        <v>412</v>
      </c>
      <c r="C74" s="218">
        <v>2132</v>
      </c>
      <c r="D74" s="255">
        <v>63363</v>
      </c>
      <c r="E74" s="61">
        <v>3.36</v>
      </c>
      <c r="F74" s="47"/>
      <c r="G74" s="56"/>
      <c r="H74" s="53"/>
    </row>
    <row r="75" spans="1:8" x14ac:dyDescent="0.2">
      <c r="A75" s="59">
        <v>61</v>
      </c>
      <c r="B75" s="10" t="s">
        <v>413</v>
      </c>
      <c r="C75" s="218">
        <v>4560</v>
      </c>
      <c r="D75" s="255">
        <v>137380</v>
      </c>
      <c r="E75" s="61">
        <v>3.32</v>
      </c>
      <c r="F75" s="47"/>
      <c r="G75" s="56"/>
      <c r="H75" s="53"/>
    </row>
    <row r="76" spans="1:8" x14ac:dyDescent="0.2">
      <c r="A76" s="59">
        <v>62</v>
      </c>
      <c r="B76" s="10" t="s">
        <v>414</v>
      </c>
      <c r="C76" s="218">
        <v>3173</v>
      </c>
      <c r="D76" s="255">
        <v>97228</v>
      </c>
      <c r="E76" s="61">
        <v>3.26</v>
      </c>
      <c r="F76" s="47"/>
      <c r="G76" s="56"/>
      <c r="H76" s="53"/>
    </row>
    <row r="77" spans="1:8" x14ac:dyDescent="0.2">
      <c r="A77" s="59">
        <v>63</v>
      </c>
      <c r="B77" s="10" t="s">
        <v>415</v>
      </c>
      <c r="C77" s="218">
        <v>3273</v>
      </c>
      <c r="D77" s="255">
        <v>111148</v>
      </c>
      <c r="E77" s="61">
        <v>2.94</v>
      </c>
      <c r="F77" s="47"/>
      <c r="G77" s="56"/>
      <c r="H77" s="53"/>
    </row>
    <row r="78" spans="1:8" x14ac:dyDescent="0.2">
      <c r="A78" s="59">
        <v>64</v>
      </c>
      <c r="B78" s="10" t="s">
        <v>416</v>
      </c>
      <c r="C78" s="218">
        <v>1014</v>
      </c>
      <c r="D78" s="255">
        <v>36010</v>
      </c>
      <c r="E78" s="61">
        <v>2.82</v>
      </c>
      <c r="F78" s="47"/>
      <c r="G78" s="56"/>
      <c r="H78" s="53"/>
    </row>
    <row r="79" spans="1:8" x14ac:dyDescent="0.2">
      <c r="A79" s="59">
        <v>65</v>
      </c>
      <c r="B79" s="10" t="s">
        <v>417</v>
      </c>
      <c r="C79" s="218">
        <v>1734</v>
      </c>
      <c r="D79" s="255">
        <v>63090</v>
      </c>
      <c r="E79" s="61">
        <v>2.75</v>
      </c>
      <c r="F79" s="47"/>
      <c r="G79" s="56"/>
      <c r="H79" s="53"/>
    </row>
    <row r="80" spans="1:8" x14ac:dyDescent="0.2">
      <c r="A80" s="59">
        <v>66</v>
      </c>
      <c r="B80" s="10" t="s">
        <v>418</v>
      </c>
      <c r="C80" s="218">
        <v>1871</v>
      </c>
      <c r="D80" s="255">
        <v>68517</v>
      </c>
      <c r="E80" s="61">
        <v>2.73</v>
      </c>
      <c r="F80" s="47"/>
      <c r="G80" s="56"/>
      <c r="H80" s="53"/>
    </row>
    <row r="81" spans="1:8" x14ac:dyDescent="0.2">
      <c r="A81" s="59">
        <v>67</v>
      </c>
      <c r="B81" s="10" t="s">
        <v>419</v>
      </c>
      <c r="C81" s="218">
        <v>3863</v>
      </c>
      <c r="D81" s="255">
        <v>155084</v>
      </c>
      <c r="E81" s="61">
        <v>2.4900000000000002</v>
      </c>
      <c r="F81" s="47"/>
      <c r="G81" s="56"/>
      <c r="H81" s="53"/>
    </row>
    <row r="82" spans="1:8" x14ac:dyDescent="0.2">
      <c r="A82" s="59">
        <v>68</v>
      </c>
      <c r="B82" s="10" t="s">
        <v>420</v>
      </c>
      <c r="C82" s="218">
        <v>586</v>
      </c>
      <c r="D82" s="255">
        <v>27353</v>
      </c>
      <c r="E82" s="61">
        <v>2.14</v>
      </c>
      <c r="F82" s="47"/>
      <c r="G82" s="56"/>
      <c r="H82" s="53"/>
    </row>
    <row r="83" spans="1:8" x14ac:dyDescent="0.2">
      <c r="A83" s="59">
        <v>69</v>
      </c>
      <c r="B83" s="10" t="s">
        <v>421</v>
      </c>
      <c r="C83" s="218">
        <v>1216</v>
      </c>
      <c r="D83" s="255">
        <v>62577</v>
      </c>
      <c r="E83" s="61">
        <v>1.94</v>
      </c>
      <c r="F83" s="47"/>
      <c r="G83" s="56"/>
      <c r="H83" s="53"/>
    </row>
    <row r="84" spans="1:8" x14ac:dyDescent="0.2">
      <c r="A84" s="59">
        <v>70</v>
      </c>
      <c r="B84" s="10" t="s">
        <v>423</v>
      </c>
      <c r="C84" s="218">
        <v>849</v>
      </c>
      <c r="D84" s="255">
        <v>44592</v>
      </c>
      <c r="E84" s="61">
        <v>1.9</v>
      </c>
      <c r="F84" s="47"/>
      <c r="G84" s="56"/>
      <c r="H84" s="53"/>
    </row>
    <row r="85" spans="1:8" x14ac:dyDescent="0.2">
      <c r="A85" s="59">
        <v>71</v>
      </c>
      <c r="B85" s="10" t="s">
        <v>422</v>
      </c>
      <c r="C85" s="218">
        <v>2142</v>
      </c>
      <c r="D85" s="255">
        <v>113441</v>
      </c>
      <c r="E85" s="61">
        <v>1.89</v>
      </c>
      <c r="F85" s="47"/>
      <c r="G85" s="56"/>
      <c r="H85" s="53"/>
    </row>
    <row r="86" spans="1:8" x14ac:dyDescent="0.2">
      <c r="A86" s="59">
        <v>72</v>
      </c>
      <c r="B86" s="10" t="s">
        <v>424</v>
      </c>
      <c r="C86" s="218">
        <v>2170</v>
      </c>
      <c r="D86" s="255">
        <v>129236</v>
      </c>
      <c r="E86" s="61">
        <v>1.68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425</v>
      </c>
      <c r="C87" s="218">
        <v>780</v>
      </c>
      <c r="D87" s="255">
        <v>58696</v>
      </c>
      <c r="E87" s="61">
        <v>1.33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426</v>
      </c>
      <c r="C88" s="218">
        <v>1095</v>
      </c>
      <c r="D88" s="255">
        <v>110158</v>
      </c>
      <c r="E88" s="61">
        <v>0.99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427</v>
      </c>
      <c r="C89" s="218">
        <v>666</v>
      </c>
      <c r="D89" s="255">
        <v>69880</v>
      </c>
      <c r="E89" s="61">
        <v>0.95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428</v>
      </c>
      <c r="C90" s="218">
        <v>319</v>
      </c>
      <c r="D90" s="255">
        <v>38867</v>
      </c>
      <c r="E90" s="61">
        <v>0.82</v>
      </c>
      <c r="F90" s="47"/>
      <c r="G90" s="56"/>
      <c r="H90" s="53"/>
    </row>
    <row r="91" spans="1:8" s="56" customFormat="1" x14ac:dyDescent="0.2">
      <c r="A91" s="59">
        <v>77</v>
      </c>
      <c r="B91" s="10" t="s">
        <v>429</v>
      </c>
      <c r="C91" s="218">
        <v>833</v>
      </c>
      <c r="D91" s="255">
        <v>111124</v>
      </c>
      <c r="E91" s="61">
        <v>0.75</v>
      </c>
      <c r="F91" s="47"/>
    </row>
    <row r="92" spans="1:8" x14ac:dyDescent="0.2">
      <c r="A92" s="59">
        <v>78</v>
      </c>
      <c r="B92" s="10" t="s">
        <v>430</v>
      </c>
      <c r="C92" s="218">
        <v>359</v>
      </c>
      <c r="D92" s="255">
        <v>62054</v>
      </c>
      <c r="E92" s="61">
        <v>0.57999999999999996</v>
      </c>
      <c r="F92" s="47"/>
      <c r="G92" s="56"/>
      <c r="H92" s="53"/>
    </row>
    <row r="93" spans="1:8" x14ac:dyDescent="0.2">
      <c r="A93" s="62">
        <v>79</v>
      </c>
      <c r="B93" s="224" t="s">
        <v>431</v>
      </c>
      <c r="C93" s="224">
        <v>503</v>
      </c>
      <c r="D93" s="254">
        <v>93386</v>
      </c>
      <c r="E93" s="63">
        <v>0.54</v>
      </c>
      <c r="F93" s="47"/>
      <c r="G93" s="56"/>
      <c r="H93" s="53"/>
    </row>
    <row r="94" spans="1:8" ht="12.75" customHeight="1" x14ac:dyDescent="0.2">
      <c r="A94" s="32"/>
      <c r="B94" s="9"/>
      <c r="D94" s="249"/>
      <c r="E94" s="56"/>
    </row>
    <row r="95" spans="1:8" ht="12.75" customHeight="1" x14ac:dyDescent="0.2">
      <c r="A95" s="268" t="s">
        <v>99</v>
      </c>
      <c r="B95" s="271" t="s">
        <v>100</v>
      </c>
      <c r="C95" s="274" t="s">
        <v>101</v>
      </c>
      <c r="D95" s="277" t="s">
        <v>349</v>
      </c>
      <c r="E95" s="274" t="s">
        <v>102</v>
      </c>
    </row>
    <row r="96" spans="1:8" ht="24.75" customHeight="1" x14ac:dyDescent="0.2">
      <c r="A96" s="269"/>
      <c r="B96" s="272"/>
      <c r="C96" s="275"/>
      <c r="D96" s="278"/>
      <c r="E96" s="275"/>
    </row>
    <row r="97" spans="1:8" s="56" customFormat="1" ht="15.75" customHeight="1" x14ac:dyDescent="0.2">
      <c r="A97" s="270"/>
      <c r="B97" s="273"/>
      <c r="C97" s="276"/>
      <c r="D97" s="279"/>
      <c r="E97" s="276"/>
    </row>
    <row r="98" spans="1:8" s="56" customFormat="1" x14ac:dyDescent="0.2">
      <c r="A98" s="68"/>
      <c r="B98" s="57" t="s">
        <v>6</v>
      </c>
      <c r="C98" s="29">
        <v>359910</v>
      </c>
      <c r="D98" s="252">
        <v>5410836</v>
      </c>
      <c r="E98" s="58">
        <v>6.65</v>
      </c>
    </row>
    <row r="99" spans="1:8" x14ac:dyDescent="0.2">
      <c r="A99" s="60">
        <v>1</v>
      </c>
      <c r="B99" s="241" t="s">
        <v>452</v>
      </c>
      <c r="C99" s="245">
        <v>88798</v>
      </c>
      <c r="D99" s="255">
        <v>794025</v>
      </c>
      <c r="E99" s="189">
        <v>11.18</v>
      </c>
    </row>
    <row r="100" spans="1:8" x14ac:dyDescent="0.2">
      <c r="A100" s="59">
        <v>2</v>
      </c>
      <c r="B100" s="190" t="s">
        <v>453</v>
      </c>
      <c r="C100" s="233">
        <v>90351</v>
      </c>
      <c r="D100" s="255">
        <v>817382</v>
      </c>
      <c r="E100" s="191">
        <v>11.05</v>
      </c>
    </row>
    <row r="101" spans="1:8" x14ac:dyDescent="0.2">
      <c r="A101" s="59">
        <v>3</v>
      </c>
      <c r="B101" s="190" t="s">
        <v>454</v>
      </c>
      <c r="C101" s="233">
        <v>71889</v>
      </c>
      <c r="D101" s="255">
        <v>658490</v>
      </c>
      <c r="E101" s="191">
        <v>10.92</v>
      </c>
    </row>
    <row r="102" spans="1:8" x14ac:dyDescent="0.2">
      <c r="A102" s="59">
        <v>4</v>
      </c>
      <c r="B102" s="190" t="s">
        <v>455</v>
      </c>
      <c r="C102" s="233">
        <v>41010</v>
      </c>
      <c r="D102" s="255">
        <v>688400</v>
      </c>
      <c r="E102" s="191">
        <v>5.96</v>
      </c>
    </row>
    <row r="103" spans="1:8" x14ac:dyDescent="0.2">
      <c r="A103" s="59">
        <v>5</v>
      </c>
      <c r="B103" s="190" t="s">
        <v>456</v>
      </c>
      <c r="C103" s="233">
        <v>25070</v>
      </c>
      <c r="D103" s="255">
        <v>690121</v>
      </c>
      <c r="E103" s="191">
        <v>3.63</v>
      </c>
      <c r="F103" s="204"/>
    </row>
    <row r="104" spans="1:8" x14ac:dyDescent="0.2">
      <c r="A104" s="59">
        <v>6</v>
      </c>
      <c r="B104" s="190" t="s">
        <v>457</v>
      </c>
      <c r="C104" s="233">
        <v>19323</v>
      </c>
      <c r="D104" s="255">
        <v>556577</v>
      </c>
      <c r="E104" s="191">
        <v>3.47</v>
      </c>
    </row>
    <row r="105" spans="1:8" x14ac:dyDescent="0.2">
      <c r="A105" s="59">
        <v>7</v>
      </c>
      <c r="B105" s="190" t="s">
        <v>458</v>
      </c>
      <c r="C105" s="233">
        <v>17043</v>
      </c>
      <c r="D105" s="255">
        <v>593159</v>
      </c>
      <c r="E105" s="191">
        <v>2.87</v>
      </c>
    </row>
    <row r="106" spans="1:8" x14ac:dyDescent="0.2">
      <c r="A106" s="62">
        <v>8</v>
      </c>
      <c r="B106" s="192" t="s">
        <v>459</v>
      </c>
      <c r="C106" s="234">
        <v>6426</v>
      </c>
      <c r="D106" s="254">
        <v>612682</v>
      </c>
      <c r="E106" s="193">
        <v>1.05</v>
      </c>
    </row>
    <row r="107" spans="1:8" x14ac:dyDescent="0.2">
      <c r="A107" s="64"/>
      <c r="C107" s="52"/>
      <c r="D107" s="253"/>
      <c r="E107" s="65"/>
    </row>
    <row r="108" spans="1:8" x14ac:dyDescent="0.2">
      <c r="A108" s="64"/>
      <c r="D108" s="250"/>
    </row>
    <row r="109" spans="1:8" x14ac:dyDescent="0.2">
      <c r="A109" s="64"/>
      <c r="C109" s="65"/>
      <c r="D109" s="248"/>
      <c r="F109" s="56"/>
      <c r="H109" s="53"/>
    </row>
    <row r="110" spans="1:8" x14ac:dyDescent="0.2">
      <c r="A110" s="64"/>
      <c r="C110" s="65"/>
      <c r="D110" s="248"/>
      <c r="F110" s="56"/>
      <c r="H110" s="53"/>
    </row>
    <row r="111" spans="1:8" x14ac:dyDescent="0.2">
      <c r="A111" s="64"/>
      <c r="C111" s="65"/>
      <c r="D111" s="248"/>
      <c r="F111" s="56"/>
      <c r="H111" s="53"/>
    </row>
    <row r="112" spans="1:8" x14ac:dyDescent="0.2">
      <c r="A112" s="64"/>
      <c r="C112" s="65"/>
      <c r="D112" s="248"/>
      <c r="F112" s="56"/>
      <c r="H112" s="53"/>
    </row>
    <row r="113" spans="1:8" x14ac:dyDescent="0.2">
      <c r="A113" s="64"/>
      <c r="C113" s="65"/>
      <c r="D113" s="248"/>
      <c r="F113" s="56">
        <v>11</v>
      </c>
      <c r="H113" s="53"/>
    </row>
    <row r="114" spans="1:8" x14ac:dyDescent="0.2">
      <c r="A114" s="64"/>
      <c r="C114" s="65"/>
      <c r="D114" s="248"/>
      <c r="F114" s="56"/>
      <c r="H114" s="53"/>
    </row>
    <row r="115" spans="1:8" x14ac:dyDescent="0.2">
      <c r="A115" s="64"/>
      <c r="C115" s="65"/>
      <c r="D115" s="248"/>
      <c r="F115" s="56"/>
      <c r="H115" s="53"/>
    </row>
    <row r="116" spans="1:8" x14ac:dyDescent="0.2">
      <c r="A116" s="64"/>
      <c r="C116" s="65"/>
      <c r="D116" s="248"/>
      <c r="F116" s="56"/>
      <c r="H116" s="53"/>
    </row>
    <row r="117" spans="1:8" x14ac:dyDescent="0.2">
      <c r="A117" s="64"/>
      <c r="C117" s="65"/>
      <c r="D117" s="248"/>
      <c r="F117" s="56"/>
      <c r="H117" s="53"/>
    </row>
    <row r="118" spans="1:8" x14ac:dyDescent="0.2">
      <c r="A118" s="64"/>
      <c r="C118" s="65"/>
      <c r="D118" s="248"/>
      <c r="F118" s="56"/>
      <c r="H118" s="53"/>
    </row>
    <row r="119" spans="1:8" x14ac:dyDescent="0.2">
      <c r="A119" s="64"/>
      <c r="D119" s="250"/>
      <c r="E119" s="65"/>
    </row>
    <row r="120" spans="1:8" x14ac:dyDescent="0.2">
      <c r="A120" s="64"/>
      <c r="D120" s="250"/>
      <c r="E120" s="65"/>
    </row>
    <row r="121" spans="1:8" x14ac:dyDescent="0.2">
      <c r="A121" s="64"/>
      <c r="D121" s="250"/>
      <c r="E121" s="65"/>
    </row>
    <row r="122" spans="1:8" x14ac:dyDescent="0.2">
      <c r="A122" s="64"/>
      <c r="D122" s="250"/>
      <c r="E122" s="65"/>
    </row>
    <row r="123" spans="1:8" x14ac:dyDescent="0.2">
      <c r="A123" s="64"/>
      <c r="D123" s="250"/>
      <c r="E123" s="65"/>
    </row>
    <row r="124" spans="1:8" x14ac:dyDescent="0.2">
      <c r="A124" s="64"/>
      <c r="D124" s="250"/>
      <c r="E124" s="65"/>
    </row>
    <row r="125" spans="1:8" x14ac:dyDescent="0.2">
      <c r="A125" s="64"/>
      <c r="D125" s="250"/>
      <c r="E125" s="65"/>
    </row>
    <row r="126" spans="1:8" x14ac:dyDescent="0.2">
      <c r="A126" s="64"/>
      <c r="D126" s="250"/>
      <c r="E126" s="65"/>
    </row>
    <row r="127" spans="1:8" x14ac:dyDescent="0.2">
      <c r="A127" s="64"/>
      <c r="D127" s="250"/>
      <c r="E127" s="65"/>
    </row>
    <row r="128" spans="1:8" x14ac:dyDescent="0.2">
      <c r="A128" s="64"/>
      <c r="D128" s="250"/>
      <c r="E128" s="65"/>
    </row>
    <row r="129" spans="1:5" x14ac:dyDescent="0.2">
      <c r="A129" s="64"/>
      <c r="D129" s="250"/>
      <c r="E129" s="65"/>
    </row>
    <row r="130" spans="1:5" x14ac:dyDescent="0.2">
      <c r="A130" s="64"/>
      <c r="D130" s="250"/>
      <c r="E130" s="65"/>
    </row>
    <row r="131" spans="1:5" x14ac:dyDescent="0.2">
      <c r="A131" s="64"/>
      <c r="D131" s="250"/>
      <c r="E131" s="65"/>
    </row>
    <row r="132" spans="1:5" x14ac:dyDescent="0.2">
      <c r="A132" s="64"/>
      <c r="D132" s="250"/>
      <c r="E132" s="65"/>
    </row>
    <row r="133" spans="1:5" x14ac:dyDescent="0.2">
      <c r="A133" s="64"/>
      <c r="D133" s="250"/>
      <c r="E133" s="65"/>
    </row>
    <row r="134" spans="1:5" x14ac:dyDescent="0.2">
      <c r="A134" s="64"/>
      <c r="D134" s="250"/>
      <c r="E134" s="65"/>
    </row>
    <row r="135" spans="1:5" x14ac:dyDescent="0.2">
      <c r="A135" s="64"/>
      <c r="D135" s="250"/>
      <c r="E135" s="65"/>
    </row>
    <row r="136" spans="1:5" x14ac:dyDescent="0.2">
      <c r="A136" s="64"/>
      <c r="D136" s="250"/>
      <c r="E136" s="65"/>
    </row>
    <row r="137" spans="1:5" x14ac:dyDescent="0.2">
      <c r="A137" s="64"/>
      <c r="D137" s="250"/>
      <c r="E137" s="65"/>
    </row>
    <row r="138" spans="1:5" x14ac:dyDescent="0.2">
      <c r="A138" s="64"/>
      <c r="D138" s="250"/>
      <c r="E138" s="65"/>
    </row>
    <row r="139" spans="1:5" x14ac:dyDescent="0.2">
      <c r="A139" s="64"/>
      <c r="D139" s="250"/>
      <c r="E139" s="65"/>
    </row>
    <row r="140" spans="1:5" x14ac:dyDescent="0.2">
      <c r="A140" s="64"/>
      <c r="D140" s="250"/>
      <c r="E140" s="65"/>
    </row>
    <row r="141" spans="1:5" x14ac:dyDescent="0.2">
      <c r="A141" s="64"/>
      <c r="D141" s="250"/>
      <c r="E141" s="65"/>
    </row>
    <row r="142" spans="1:5" x14ac:dyDescent="0.2">
      <c r="A142" s="64"/>
      <c r="D142" s="250"/>
      <c r="E142" s="65"/>
    </row>
    <row r="143" spans="1:5" x14ac:dyDescent="0.2">
      <c r="A143" s="64"/>
      <c r="D143" s="250"/>
      <c r="E143" s="65"/>
    </row>
    <row r="144" spans="1:5" x14ac:dyDescent="0.2">
      <c r="A144" s="64"/>
      <c r="D144" s="250"/>
      <c r="E144" s="65"/>
    </row>
    <row r="145" spans="1:5" x14ac:dyDescent="0.2">
      <c r="A145" s="64"/>
      <c r="D145" s="250"/>
      <c r="E145" s="65"/>
    </row>
    <row r="146" spans="1:5" x14ac:dyDescent="0.2">
      <c r="A146" s="64"/>
      <c r="D146" s="250"/>
      <c r="E146" s="65"/>
    </row>
    <row r="147" spans="1:5" x14ac:dyDescent="0.2">
      <c r="A147" s="64"/>
      <c r="D147" s="250"/>
      <c r="E147" s="65"/>
    </row>
    <row r="148" spans="1:5" x14ac:dyDescent="0.2">
      <c r="A148" s="64"/>
      <c r="D148" s="250"/>
      <c r="E148" s="65"/>
    </row>
    <row r="149" spans="1:5" x14ac:dyDescent="0.2">
      <c r="A149" s="64"/>
      <c r="D149" s="250"/>
      <c r="E149" s="65"/>
    </row>
    <row r="150" spans="1:5" x14ac:dyDescent="0.2">
      <c r="A150" s="64"/>
      <c r="D150" s="250"/>
      <c r="E150" s="65"/>
    </row>
    <row r="151" spans="1:5" x14ac:dyDescent="0.2">
      <c r="A151" s="64"/>
      <c r="D151" s="250"/>
      <c r="E151" s="65"/>
    </row>
    <row r="152" spans="1:5" x14ac:dyDescent="0.2">
      <c r="A152" s="64"/>
      <c r="D152" s="250"/>
      <c r="E152" s="65"/>
    </row>
    <row r="153" spans="1:5" x14ac:dyDescent="0.2">
      <c r="A153" s="64"/>
      <c r="D153" s="250"/>
      <c r="E153" s="65"/>
    </row>
    <row r="154" spans="1:5" x14ac:dyDescent="0.2">
      <c r="A154" s="64"/>
      <c r="D154" s="250"/>
      <c r="E154" s="65"/>
    </row>
    <row r="155" spans="1:5" x14ac:dyDescent="0.2">
      <c r="A155" s="64"/>
      <c r="D155" s="250"/>
      <c r="E155" s="65"/>
    </row>
    <row r="156" spans="1:5" x14ac:dyDescent="0.2">
      <c r="A156" s="64"/>
      <c r="D156" s="250"/>
      <c r="E156" s="65"/>
    </row>
    <row r="157" spans="1:5" x14ac:dyDescent="0.2">
      <c r="A157" s="64"/>
      <c r="D157" s="250"/>
      <c r="E157" s="65"/>
    </row>
    <row r="158" spans="1:5" x14ac:dyDescent="0.2">
      <c r="A158" s="64"/>
      <c r="D158" s="250"/>
      <c r="E158" s="65"/>
    </row>
    <row r="159" spans="1:5" x14ac:dyDescent="0.2">
      <c r="A159" s="64"/>
      <c r="D159" s="250"/>
      <c r="E159" s="65"/>
    </row>
    <row r="160" spans="1:5" x14ac:dyDescent="0.2">
      <c r="A160" s="64"/>
      <c r="D160" s="250"/>
      <c r="E160" s="65"/>
    </row>
    <row r="161" spans="1:5" x14ac:dyDescent="0.2">
      <c r="A161" s="64"/>
      <c r="D161" s="250"/>
      <c r="E161" s="65"/>
    </row>
    <row r="162" spans="1:5" x14ac:dyDescent="0.2">
      <c r="A162" s="64"/>
      <c r="D162" s="250"/>
      <c r="E162" s="65"/>
    </row>
    <row r="163" spans="1:5" x14ac:dyDescent="0.2">
      <c r="A163" s="64"/>
      <c r="D163" s="250"/>
      <c r="E163" s="65"/>
    </row>
    <row r="164" spans="1:5" x14ac:dyDescent="0.2">
      <c r="A164" s="64"/>
      <c r="D164" s="250"/>
      <c r="E164" s="65"/>
    </row>
    <row r="165" spans="1:5" x14ac:dyDescent="0.2">
      <c r="A165" s="64"/>
      <c r="D165" s="250"/>
      <c r="E165" s="65"/>
    </row>
    <row r="166" spans="1:5" x14ac:dyDescent="0.2">
      <c r="A166" s="64"/>
      <c r="D166" s="250"/>
      <c r="E166" s="65"/>
    </row>
    <row r="167" spans="1:5" x14ac:dyDescent="0.2">
      <c r="A167" s="64"/>
      <c r="D167" s="250"/>
      <c r="E167" s="65"/>
    </row>
    <row r="168" spans="1:5" x14ac:dyDescent="0.2">
      <c r="A168" s="64"/>
      <c r="D168" s="250"/>
      <c r="E168" s="65"/>
    </row>
    <row r="169" spans="1:5" x14ac:dyDescent="0.2">
      <c r="A169" s="64"/>
      <c r="D169" s="250"/>
      <c r="E169" s="65"/>
    </row>
    <row r="170" spans="1:5" x14ac:dyDescent="0.2">
      <c r="A170" s="64"/>
      <c r="D170" s="250"/>
      <c r="E170" s="65"/>
    </row>
    <row r="171" spans="1:5" x14ac:dyDescent="0.2">
      <c r="A171" s="64"/>
      <c r="D171" s="250"/>
      <c r="E171" s="65"/>
    </row>
    <row r="172" spans="1:5" x14ac:dyDescent="0.2">
      <c r="A172" s="64"/>
      <c r="D172" s="250"/>
      <c r="E172" s="65"/>
    </row>
    <row r="173" spans="1:5" x14ac:dyDescent="0.2">
      <c r="A173" s="64"/>
      <c r="D173" s="250"/>
      <c r="E173" s="65"/>
    </row>
    <row r="174" spans="1:5" x14ac:dyDescent="0.2">
      <c r="A174" s="64"/>
      <c r="D174" s="250"/>
      <c r="E174" s="65"/>
    </row>
    <row r="175" spans="1:5" x14ac:dyDescent="0.2">
      <c r="A175" s="64"/>
      <c r="D175" s="250"/>
      <c r="E175" s="65"/>
    </row>
    <row r="176" spans="1:5" x14ac:dyDescent="0.2">
      <c r="A176" s="64"/>
      <c r="D176" s="250"/>
      <c r="E176" s="65"/>
    </row>
    <row r="177" spans="1:5" x14ac:dyDescent="0.2">
      <c r="A177" s="64"/>
      <c r="D177" s="250"/>
      <c r="E177" s="65"/>
    </row>
    <row r="178" spans="1:5" x14ac:dyDescent="0.2">
      <c r="A178" s="64"/>
      <c r="D178" s="250"/>
      <c r="E178" s="65"/>
    </row>
    <row r="179" spans="1:5" x14ac:dyDescent="0.2">
      <c r="A179" s="64"/>
      <c r="D179" s="250"/>
      <c r="E179" s="65"/>
    </row>
    <row r="180" spans="1:5" x14ac:dyDescent="0.2">
      <c r="A180" s="64"/>
      <c r="D180" s="250"/>
      <c r="E180" s="65"/>
    </row>
    <row r="181" spans="1:5" x14ac:dyDescent="0.2">
      <c r="A181" s="64"/>
      <c r="D181" s="250"/>
      <c r="E181" s="65"/>
    </row>
    <row r="182" spans="1:5" x14ac:dyDescent="0.2">
      <c r="A182" s="64"/>
      <c r="D182" s="250"/>
      <c r="E182" s="65"/>
    </row>
    <row r="183" spans="1:5" x14ac:dyDescent="0.2">
      <c r="A183" s="64"/>
      <c r="D183" s="250"/>
      <c r="E183" s="65"/>
    </row>
    <row r="184" spans="1:5" x14ac:dyDescent="0.2">
      <c r="A184" s="64"/>
      <c r="D184" s="250"/>
      <c r="E184" s="65"/>
    </row>
    <row r="185" spans="1:5" x14ac:dyDescent="0.2">
      <c r="A185" s="64"/>
      <c r="D185" s="250"/>
      <c r="E185" s="65"/>
    </row>
    <row r="186" spans="1:5" x14ac:dyDescent="0.2">
      <c r="A186" s="64"/>
      <c r="D186" s="250"/>
      <c r="E186" s="65"/>
    </row>
    <row r="187" spans="1:5" x14ac:dyDescent="0.2">
      <c r="A187" s="64"/>
      <c r="D187" s="250"/>
      <c r="E187" s="65"/>
    </row>
    <row r="188" spans="1:5" x14ac:dyDescent="0.2">
      <c r="A188" s="64"/>
      <c r="D188" s="250"/>
      <c r="E188" s="65"/>
    </row>
    <row r="189" spans="1:5" x14ac:dyDescent="0.2">
      <c r="A189" s="64"/>
      <c r="D189" s="250"/>
      <c r="E189" s="65"/>
    </row>
    <row r="190" spans="1:5" x14ac:dyDescent="0.2">
      <c r="A190" s="64"/>
      <c r="D190" s="250"/>
      <c r="E190" s="65"/>
    </row>
    <row r="191" spans="1:5" x14ac:dyDescent="0.2">
      <c r="A191" s="64"/>
      <c r="D191" s="250"/>
      <c r="E191" s="65"/>
    </row>
    <row r="192" spans="1:5" x14ac:dyDescent="0.2">
      <c r="A192" s="64"/>
      <c r="D192" s="250"/>
      <c r="E192" s="65"/>
    </row>
    <row r="193" spans="1:5" x14ac:dyDescent="0.2">
      <c r="A193" s="64"/>
      <c r="D193" s="250"/>
      <c r="E193" s="65"/>
    </row>
    <row r="194" spans="1:5" x14ac:dyDescent="0.2">
      <c r="A194" s="64"/>
      <c r="D194" s="250"/>
      <c r="E194" s="65"/>
    </row>
    <row r="195" spans="1:5" x14ac:dyDescent="0.2">
      <c r="A195" s="64"/>
      <c r="D195" s="250"/>
      <c r="E195" s="65"/>
    </row>
    <row r="196" spans="1:5" x14ac:dyDescent="0.2">
      <c r="A196" s="64"/>
      <c r="D196" s="250"/>
      <c r="E196" s="65"/>
    </row>
    <row r="197" spans="1:5" x14ac:dyDescent="0.2">
      <c r="A197" s="64"/>
      <c r="D197" s="250"/>
      <c r="E197" s="65"/>
    </row>
    <row r="198" spans="1:5" x14ac:dyDescent="0.2">
      <c r="A198" s="64"/>
      <c r="D198" s="250"/>
      <c r="E198" s="65"/>
    </row>
    <row r="199" spans="1:5" x14ac:dyDescent="0.2">
      <c r="A199" s="64"/>
      <c r="D199" s="250"/>
      <c r="E199" s="65"/>
    </row>
    <row r="200" spans="1:5" x14ac:dyDescent="0.2">
      <c r="A200" s="64"/>
      <c r="D200" s="250"/>
      <c r="E200" s="65"/>
    </row>
    <row r="201" spans="1:5" x14ac:dyDescent="0.2">
      <c r="A201" s="64"/>
      <c r="D201" s="250"/>
      <c r="E201" s="65"/>
    </row>
    <row r="202" spans="1:5" x14ac:dyDescent="0.2">
      <c r="A202" s="64"/>
      <c r="D202" s="250"/>
      <c r="E202" s="65"/>
    </row>
    <row r="203" spans="1:5" x14ac:dyDescent="0.2">
      <c r="A203" s="64"/>
      <c r="D203" s="250"/>
      <c r="E203" s="65"/>
    </row>
    <row r="204" spans="1:5" x14ac:dyDescent="0.2">
      <c r="A204" s="64"/>
      <c r="D204" s="250"/>
      <c r="E204" s="65"/>
    </row>
    <row r="205" spans="1:5" x14ac:dyDescent="0.2">
      <c r="A205" s="64"/>
      <c r="D205" s="250"/>
      <c r="E205" s="65"/>
    </row>
    <row r="206" spans="1:5" x14ac:dyDescent="0.2">
      <c r="A206" s="64"/>
      <c r="D206" s="250"/>
      <c r="E206" s="65"/>
    </row>
    <row r="207" spans="1:5" x14ac:dyDescent="0.2">
      <c r="A207" s="64"/>
      <c r="D207" s="250"/>
      <c r="E207" s="65"/>
    </row>
    <row r="208" spans="1:5" x14ac:dyDescent="0.2">
      <c r="A208" s="64"/>
      <c r="D208" s="250"/>
      <c r="E208" s="65"/>
    </row>
    <row r="209" spans="1:5" x14ac:dyDescent="0.2">
      <c r="A209" s="64"/>
      <c r="D209" s="250"/>
      <c r="E209" s="65"/>
    </row>
    <row r="210" spans="1:5" x14ac:dyDescent="0.2">
      <c r="A210" s="64"/>
      <c r="D210" s="250"/>
      <c r="E210" s="65"/>
    </row>
    <row r="211" spans="1:5" x14ac:dyDescent="0.2">
      <c r="A211" s="64"/>
      <c r="D211" s="250"/>
      <c r="E211" s="65"/>
    </row>
    <row r="212" spans="1:5" x14ac:dyDescent="0.2">
      <c r="A212" s="64"/>
      <c r="D212" s="250"/>
      <c r="E212" s="65"/>
    </row>
    <row r="213" spans="1:5" x14ac:dyDescent="0.2">
      <c r="A213" s="64"/>
      <c r="D213" s="250"/>
      <c r="E213" s="65"/>
    </row>
    <row r="214" spans="1:5" x14ac:dyDescent="0.2">
      <c r="A214" s="64"/>
      <c r="D214" s="250"/>
      <c r="E214" s="65"/>
    </row>
    <row r="215" spans="1:5" x14ac:dyDescent="0.2">
      <c r="A215" s="64"/>
      <c r="D215" s="250"/>
      <c r="E215" s="65"/>
    </row>
    <row r="216" spans="1:5" x14ac:dyDescent="0.2">
      <c r="A216" s="64"/>
      <c r="D216" s="250"/>
      <c r="E216" s="65"/>
    </row>
    <row r="217" spans="1:5" x14ac:dyDescent="0.2">
      <c r="A217" s="64"/>
      <c r="D217" s="250"/>
      <c r="E217" s="65"/>
    </row>
    <row r="218" spans="1:5" x14ac:dyDescent="0.2">
      <c r="A218" s="64"/>
      <c r="D218" s="250"/>
      <c r="E218" s="65"/>
    </row>
    <row r="219" spans="1:5" x14ac:dyDescent="0.2">
      <c r="A219" s="64"/>
      <c r="D219" s="250"/>
      <c r="E219" s="65"/>
    </row>
    <row r="220" spans="1:5" x14ac:dyDescent="0.2">
      <c r="A220" s="64"/>
      <c r="D220" s="250"/>
      <c r="E220" s="65"/>
    </row>
    <row r="221" spans="1:5" x14ac:dyDescent="0.2">
      <c r="A221" s="64"/>
      <c r="D221" s="250"/>
      <c r="E221" s="65"/>
    </row>
    <row r="222" spans="1:5" x14ac:dyDescent="0.2">
      <c r="A222" s="64"/>
      <c r="D222" s="250"/>
      <c r="E222" s="65"/>
    </row>
    <row r="223" spans="1:5" x14ac:dyDescent="0.2">
      <c r="A223" s="64"/>
      <c r="D223" s="250"/>
      <c r="E223" s="65"/>
    </row>
    <row r="224" spans="1:5" x14ac:dyDescent="0.2">
      <c r="A224" s="64"/>
      <c r="D224" s="250"/>
      <c r="E224" s="65"/>
    </row>
    <row r="225" spans="1:5" x14ac:dyDescent="0.2">
      <c r="A225" s="64"/>
      <c r="D225" s="250"/>
      <c r="E225" s="65"/>
    </row>
    <row r="226" spans="1:5" x14ac:dyDescent="0.2">
      <c r="A226" s="64"/>
      <c r="D226" s="250"/>
      <c r="E226" s="65"/>
    </row>
    <row r="227" spans="1:5" x14ac:dyDescent="0.2">
      <c r="A227" s="64"/>
      <c r="D227" s="250"/>
      <c r="E227" s="65"/>
    </row>
    <row r="228" spans="1:5" x14ac:dyDescent="0.2">
      <c r="A228" s="64"/>
      <c r="D228" s="250"/>
      <c r="E228" s="65"/>
    </row>
    <row r="229" spans="1:5" x14ac:dyDescent="0.2">
      <c r="A229" s="64"/>
      <c r="D229" s="250"/>
      <c r="E229" s="65"/>
    </row>
    <row r="230" spans="1:5" x14ac:dyDescent="0.2">
      <c r="A230" s="64"/>
      <c r="D230" s="250"/>
      <c r="E230" s="65"/>
    </row>
    <row r="231" spans="1:5" x14ac:dyDescent="0.2">
      <c r="A231" s="64"/>
      <c r="D231" s="250"/>
      <c r="E231" s="65"/>
    </row>
    <row r="232" spans="1:5" x14ac:dyDescent="0.2">
      <c r="A232" s="64"/>
      <c r="D232" s="250"/>
      <c r="E232" s="65"/>
    </row>
    <row r="233" spans="1:5" x14ac:dyDescent="0.2">
      <c r="A233" s="64"/>
      <c r="D233" s="250"/>
      <c r="E233" s="65"/>
    </row>
    <row r="234" spans="1:5" x14ac:dyDescent="0.2">
      <c r="A234" s="64"/>
      <c r="D234" s="250"/>
      <c r="E234" s="65"/>
    </row>
    <row r="235" spans="1:5" x14ac:dyDescent="0.2">
      <c r="A235" s="64"/>
      <c r="D235" s="250"/>
      <c r="E235" s="65"/>
    </row>
    <row r="236" spans="1:5" x14ac:dyDescent="0.2">
      <c r="A236" s="64"/>
      <c r="D236" s="250"/>
      <c r="E236" s="65"/>
    </row>
    <row r="237" spans="1:5" x14ac:dyDescent="0.2">
      <c r="A237" s="64"/>
      <c r="D237" s="250"/>
      <c r="E237" s="65"/>
    </row>
    <row r="238" spans="1:5" x14ac:dyDescent="0.2">
      <c r="A238" s="64"/>
      <c r="D238" s="250"/>
      <c r="E238" s="65"/>
    </row>
    <row r="239" spans="1:5" x14ac:dyDescent="0.2">
      <c r="A239" s="64"/>
      <c r="D239" s="250"/>
      <c r="E239" s="65"/>
    </row>
    <row r="240" spans="1:5" x14ac:dyDescent="0.2">
      <c r="A240" s="64"/>
      <c r="D240" s="250"/>
      <c r="E240" s="65"/>
    </row>
    <row r="241" spans="1:5" x14ac:dyDescent="0.2">
      <c r="A241" s="64"/>
      <c r="D241" s="248"/>
      <c r="E241" s="64"/>
    </row>
    <row r="242" spans="1:5" x14ac:dyDescent="0.2">
      <c r="A242" s="64"/>
      <c r="D242" s="248"/>
      <c r="E242" s="64"/>
    </row>
    <row r="243" spans="1:5" x14ac:dyDescent="0.2">
      <c r="A243" s="64"/>
      <c r="D243" s="248"/>
      <c r="E243" s="64"/>
    </row>
    <row r="244" spans="1:5" x14ac:dyDescent="0.2">
      <c r="A244" s="64"/>
      <c r="D244" s="248"/>
      <c r="E244" s="64"/>
    </row>
    <row r="245" spans="1:5" x14ac:dyDescent="0.2">
      <c r="A245" s="64"/>
      <c r="D245" s="248"/>
      <c r="E245" s="64"/>
    </row>
    <row r="246" spans="1:5" x14ac:dyDescent="0.2">
      <c r="A246" s="64"/>
      <c r="D246" s="248"/>
      <c r="E246" s="64"/>
    </row>
    <row r="247" spans="1:5" x14ac:dyDescent="0.2">
      <c r="A247" s="64"/>
      <c r="D247" s="248"/>
      <c r="E247" s="64"/>
    </row>
    <row r="248" spans="1:5" x14ac:dyDescent="0.2">
      <c r="A248" s="64"/>
      <c r="D248" s="248"/>
      <c r="E248" s="64"/>
    </row>
    <row r="249" spans="1:5" x14ac:dyDescent="0.2">
      <c r="A249" s="64"/>
      <c r="D249" s="248"/>
      <c r="E249" s="64"/>
    </row>
    <row r="250" spans="1:5" x14ac:dyDescent="0.2">
      <c r="A250" s="64"/>
      <c r="D250" s="248"/>
      <c r="E250" s="64"/>
    </row>
    <row r="251" spans="1:5" x14ac:dyDescent="0.2">
      <c r="A251" s="64"/>
      <c r="D251" s="248"/>
      <c r="E251" s="64"/>
    </row>
    <row r="252" spans="1:5" x14ac:dyDescent="0.2">
      <c r="A252" s="64"/>
      <c r="D252" s="248"/>
      <c r="E252" s="64"/>
    </row>
    <row r="253" spans="1:5" x14ac:dyDescent="0.2">
      <c r="A253" s="64"/>
      <c r="D253" s="248"/>
      <c r="E253" s="64"/>
    </row>
    <row r="254" spans="1:5" x14ac:dyDescent="0.2">
      <c r="A254" s="64"/>
      <c r="D254" s="248"/>
      <c r="E254" s="64"/>
    </row>
    <row r="255" spans="1:5" x14ac:dyDescent="0.2">
      <c r="A255" s="64"/>
      <c r="D255" s="248"/>
      <c r="E255" s="64"/>
    </row>
    <row r="256" spans="1:5" x14ac:dyDescent="0.2">
      <c r="A256" s="64"/>
      <c r="D256" s="248"/>
      <c r="E256" s="64"/>
    </row>
    <row r="257" spans="1:5" x14ac:dyDescent="0.2">
      <c r="A257" s="64"/>
      <c r="D257" s="248"/>
      <c r="E257" s="64"/>
    </row>
    <row r="258" spans="1:5" x14ac:dyDescent="0.2">
      <c r="A258" s="64"/>
      <c r="D258" s="248"/>
      <c r="E258" s="64"/>
    </row>
    <row r="259" spans="1:5" x14ac:dyDescent="0.2">
      <c r="A259" s="64"/>
      <c r="D259" s="248"/>
      <c r="E259" s="64"/>
    </row>
    <row r="260" spans="1:5" x14ac:dyDescent="0.2">
      <c r="A260" s="64"/>
      <c r="D260" s="248"/>
      <c r="E260" s="64"/>
    </row>
    <row r="261" spans="1:5" x14ac:dyDescent="0.2">
      <c r="A261" s="64"/>
      <c r="D261" s="248"/>
      <c r="E261" s="64"/>
    </row>
    <row r="262" spans="1:5" x14ac:dyDescent="0.2">
      <c r="A262" s="64"/>
      <c r="D262" s="248"/>
      <c r="E262" s="64"/>
    </row>
    <row r="263" spans="1:5" x14ac:dyDescent="0.2">
      <c r="A263" s="64"/>
      <c r="D263" s="248"/>
      <c r="E263" s="64"/>
    </row>
    <row r="264" spans="1:5" x14ac:dyDescent="0.2">
      <c r="A264" s="64"/>
      <c r="D264" s="248"/>
      <c r="E264" s="64"/>
    </row>
    <row r="265" spans="1:5" x14ac:dyDescent="0.2">
      <c r="A265" s="64"/>
      <c r="D265" s="248"/>
      <c r="E265" s="64"/>
    </row>
    <row r="266" spans="1:5" x14ac:dyDescent="0.2">
      <c r="A266" s="64"/>
      <c r="D266" s="248"/>
      <c r="E266" s="64"/>
    </row>
    <row r="267" spans="1:5" x14ac:dyDescent="0.2">
      <c r="A267" s="64"/>
      <c r="D267" s="248"/>
      <c r="E267" s="64"/>
    </row>
    <row r="268" spans="1:5" x14ac:dyDescent="0.2">
      <c r="A268" s="64"/>
      <c r="D268" s="248"/>
      <c r="E268" s="64"/>
    </row>
    <row r="269" spans="1:5" x14ac:dyDescent="0.2">
      <c r="A269" s="64"/>
      <c r="D269" s="248"/>
      <c r="E269" s="64"/>
    </row>
    <row r="270" spans="1:5" x14ac:dyDescent="0.2">
      <c r="A270" s="64"/>
      <c r="D270" s="248"/>
      <c r="E270" s="64"/>
    </row>
    <row r="271" spans="1:5" x14ac:dyDescent="0.2">
      <c r="A271" s="64"/>
      <c r="D271" s="248"/>
      <c r="E271" s="64"/>
    </row>
    <row r="272" spans="1:5" x14ac:dyDescent="0.2">
      <c r="A272" s="64"/>
      <c r="D272" s="248"/>
    </row>
    <row r="273" spans="1:4" x14ac:dyDescent="0.2">
      <c r="A273" s="64"/>
      <c r="D273" s="228"/>
    </row>
    <row r="274" spans="1:4" x14ac:dyDescent="0.2">
      <c r="A274" s="64"/>
      <c r="D274" s="228"/>
    </row>
    <row r="275" spans="1:4" x14ac:dyDescent="0.2">
      <c r="A275" s="64"/>
      <c r="D275" s="228"/>
    </row>
    <row r="276" spans="1:4" x14ac:dyDescent="0.2">
      <c r="A276" s="64"/>
      <c r="D276" s="228"/>
    </row>
    <row r="277" spans="1:4" x14ac:dyDescent="0.2">
      <c r="A277" s="64"/>
      <c r="D277" s="228"/>
    </row>
    <row r="278" spans="1:4" x14ac:dyDescent="0.2">
      <c r="A278" s="64"/>
      <c r="D278" s="228"/>
    </row>
    <row r="279" spans="1:4" x14ac:dyDescent="0.2">
      <c r="A279" s="64"/>
      <c r="D279" s="228"/>
    </row>
    <row r="280" spans="1:4" x14ac:dyDescent="0.2">
      <c r="A280" s="64"/>
      <c r="D280" s="228"/>
    </row>
    <row r="281" spans="1:4" x14ac:dyDescent="0.2">
      <c r="A281" s="64"/>
      <c r="D281" s="228"/>
    </row>
    <row r="282" spans="1:4" x14ac:dyDescent="0.2">
      <c r="A282" s="64"/>
      <c r="D282" s="228"/>
    </row>
    <row r="283" spans="1:4" x14ac:dyDescent="0.2">
      <c r="A283" s="64"/>
      <c r="D283" s="228"/>
    </row>
    <row r="284" spans="1:4" x14ac:dyDescent="0.2">
      <c r="A284" s="64"/>
      <c r="D284" s="228"/>
    </row>
    <row r="285" spans="1:4" x14ac:dyDescent="0.2">
      <c r="A285" s="64"/>
      <c r="D285" s="228"/>
    </row>
    <row r="286" spans="1:4" x14ac:dyDescent="0.2">
      <c r="A286" s="64"/>
      <c r="D286" s="228"/>
    </row>
    <row r="287" spans="1:4" x14ac:dyDescent="0.2">
      <c r="A287" s="64"/>
      <c r="D287" s="228"/>
    </row>
    <row r="288" spans="1:4" x14ac:dyDescent="0.2">
      <c r="A288" s="64"/>
      <c r="D288" s="228"/>
    </row>
    <row r="289" spans="1:4" x14ac:dyDescent="0.2">
      <c r="A289" s="64"/>
      <c r="D289" s="228"/>
    </row>
    <row r="290" spans="1:4" x14ac:dyDescent="0.2">
      <c r="A290" s="64"/>
      <c r="D290" s="228"/>
    </row>
    <row r="291" spans="1:4" x14ac:dyDescent="0.2">
      <c r="A291" s="64"/>
      <c r="D291" s="228"/>
    </row>
    <row r="292" spans="1:4" x14ac:dyDescent="0.2">
      <c r="A292" s="64"/>
      <c r="D292" s="228"/>
    </row>
    <row r="293" spans="1:4" x14ac:dyDescent="0.2">
      <c r="A293" s="64"/>
      <c r="D293" s="228"/>
    </row>
    <row r="294" spans="1:4" x14ac:dyDescent="0.2">
      <c r="A294" s="64"/>
      <c r="D294" s="228"/>
    </row>
    <row r="295" spans="1:4" x14ac:dyDescent="0.2">
      <c r="A295" s="64"/>
      <c r="D295" s="228"/>
    </row>
    <row r="296" spans="1:4" x14ac:dyDescent="0.2">
      <c r="A296" s="64"/>
      <c r="D296" s="228"/>
    </row>
    <row r="297" spans="1:4" x14ac:dyDescent="0.2">
      <c r="A297" s="64"/>
      <c r="D297" s="228"/>
    </row>
    <row r="298" spans="1:4" x14ac:dyDescent="0.2">
      <c r="A298" s="64"/>
      <c r="D298" s="228"/>
    </row>
    <row r="299" spans="1:4" x14ac:dyDescent="0.2">
      <c r="A299" s="64"/>
      <c r="D299" s="228"/>
    </row>
    <row r="300" spans="1:4" x14ac:dyDescent="0.2">
      <c r="A300" s="64"/>
      <c r="D300" s="228"/>
    </row>
    <row r="301" spans="1:4" x14ac:dyDescent="0.2">
      <c r="A301" s="64"/>
      <c r="D301" s="228"/>
    </row>
    <row r="302" spans="1:4" x14ac:dyDescent="0.2">
      <c r="A302" s="64"/>
      <c r="D302" s="228"/>
    </row>
    <row r="303" spans="1:4" x14ac:dyDescent="0.2">
      <c r="A303" s="64"/>
      <c r="D303" s="228"/>
    </row>
    <row r="304" spans="1:4" x14ac:dyDescent="0.2">
      <c r="A304" s="64"/>
      <c r="D304" s="228"/>
    </row>
    <row r="305" spans="1:4" x14ac:dyDescent="0.2">
      <c r="A305" s="64"/>
      <c r="D305" s="228"/>
    </row>
    <row r="306" spans="1:4" x14ac:dyDescent="0.2">
      <c r="A306" s="64"/>
      <c r="D306" s="228"/>
    </row>
    <row r="307" spans="1:4" x14ac:dyDescent="0.2">
      <c r="A307" s="64"/>
      <c r="D307" s="228"/>
    </row>
    <row r="308" spans="1:4" x14ac:dyDescent="0.2">
      <c r="A308" s="64"/>
      <c r="D308" s="228"/>
    </row>
    <row r="309" spans="1:4" x14ac:dyDescent="0.2">
      <c r="A309" s="64"/>
      <c r="D309" s="228"/>
    </row>
    <row r="310" spans="1:4" x14ac:dyDescent="0.2">
      <c r="A310" s="64"/>
      <c r="D310" s="228"/>
    </row>
    <row r="311" spans="1:4" x14ac:dyDescent="0.2">
      <c r="A311" s="64"/>
      <c r="D311" s="228"/>
    </row>
    <row r="312" spans="1:4" x14ac:dyDescent="0.2">
      <c r="A312" s="64"/>
      <c r="D312" s="228"/>
    </row>
    <row r="313" spans="1:4" x14ac:dyDescent="0.2">
      <c r="A313" s="64"/>
      <c r="D313" s="228"/>
    </row>
    <row r="314" spans="1:4" x14ac:dyDescent="0.2">
      <c r="A314" s="64"/>
      <c r="D314" s="228"/>
    </row>
    <row r="315" spans="1:4" x14ac:dyDescent="0.2">
      <c r="A315" s="64"/>
      <c r="D315" s="228"/>
    </row>
    <row r="316" spans="1:4" x14ac:dyDescent="0.2">
      <c r="A316" s="64"/>
      <c r="D316" s="228"/>
    </row>
    <row r="317" spans="1:4" x14ac:dyDescent="0.2">
      <c r="A317" s="64"/>
      <c r="D317" s="228"/>
    </row>
    <row r="318" spans="1:4" x14ac:dyDescent="0.2">
      <c r="A318" s="64"/>
      <c r="D318" s="228"/>
    </row>
    <row r="319" spans="1:4" x14ac:dyDescent="0.2">
      <c r="A319" s="64"/>
      <c r="D319" s="228"/>
    </row>
    <row r="320" spans="1:4" x14ac:dyDescent="0.2">
      <c r="A320" s="64"/>
      <c r="D320" s="228"/>
    </row>
    <row r="321" spans="1:4" x14ac:dyDescent="0.2">
      <c r="A321" s="64"/>
      <c r="D321" s="228"/>
    </row>
    <row r="322" spans="1:4" x14ac:dyDescent="0.2">
      <c r="A322" s="64"/>
      <c r="D322" s="228"/>
    </row>
    <row r="323" spans="1:4" x14ac:dyDescent="0.2">
      <c r="A323" s="64"/>
      <c r="D323" s="228"/>
    </row>
    <row r="324" spans="1:4" x14ac:dyDescent="0.2">
      <c r="A324" s="64"/>
      <c r="D324" s="228"/>
    </row>
    <row r="325" spans="1:4" x14ac:dyDescent="0.2">
      <c r="A325" s="64"/>
      <c r="D325" s="228"/>
    </row>
    <row r="326" spans="1:4" x14ac:dyDescent="0.2">
      <c r="A326" s="64"/>
      <c r="D326" s="228"/>
    </row>
    <row r="327" spans="1:4" x14ac:dyDescent="0.2">
      <c r="A327" s="64"/>
      <c r="D327" s="228"/>
    </row>
    <row r="328" spans="1:4" x14ac:dyDescent="0.2">
      <c r="A328" s="64"/>
      <c r="D328" s="228"/>
    </row>
    <row r="329" spans="1:4" x14ac:dyDescent="0.2">
      <c r="A329" s="64"/>
      <c r="D329" s="228"/>
    </row>
    <row r="330" spans="1:4" x14ac:dyDescent="0.2">
      <c r="A330" s="64"/>
      <c r="D330" s="228"/>
    </row>
    <row r="331" spans="1:4" x14ac:dyDescent="0.2">
      <c r="A331" s="64"/>
      <c r="D331" s="228"/>
    </row>
    <row r="332" spans="1:4" x14ac:dyDescent="0.2">
      <c r="A332" s="64"/>
      <c r="D332" s="228"/>
    </row>
    <row r="333" spans="1:4" x14ac:dyDescent="0.2">
      <c r="A333" s="64"/>
      <c r="D333" s="228"/>
    </row>
    <row r="334" spans="1:4" x14ac:dyDescent="0.2">
      <c r="A334" s="64"/>
      <c r="D334" s="228"/>
    </row>
    <row r="335" spans="1:4" x14ac:dyDescent="0.2">
      <c r="A335" s="64"/>
      <c r="D335" s="228"/>
    </row>
    <row r="336" spans="1:4" x14ac:dyDescent="0.2">
      <c r="A336" s="64"/>
      <c r="D336" s="228"/>
    </row>
    <row r="337" spans="1:4" x14ac:dyDescent="0.2">
      <c r="A337" s="64"/>
      <c r="D337" s="228"/>
    </row>
    <row r="338" spans="1:4" x14ac:dyDescent="0.2">
      <c r="A338" s="64"/>
      <c r="D338" s="228"/>
    </row>
    <row r="339" spans="1:4" x14ac:dyDescent="0.2">
      <c r="A339" s="64"/>
      <c r="D339" s="228"/>
    </row>
    <row r="340" spans="1:4" x14ac:dyDescent="0.2">
      <c r="A340" s="64"/>
      <c r="D340" s="228"/>
    </row>
    <row r="341" spans="1:4" x14ac:dyDescent="0.2">
      <c r="A341" s="64"/>
      <c r="D341" s="228"/>
    </row>
    <row r="342" spans="1:4" x14ac:dyDescent="0.2">
      <c r="A342" s="64"/>
      <c r="D342" s="228"/>
    </row>
    <row r="343" spans="1:4" x14ac:dyDescent="0.2">
      <c r="A343" s="64"/>
      <c r="D343" s="228"/>
    </row>
    <row r="344" spans="1:4" x14ac:dyDescent="0.2">
      <c r="A344" s="64"/>
      <c r="D344" s="228"/>
    </row>
    <row r="345" spans="1:4" x14ac:dyDescent="0.2">
      <c r="A345" s="64"/>
      <c r="D345" s="228"/>
    </row>
    <row r="346" spans="1:4" x14ac:dyDescent="0.2">
      <c r="A346" s="64"/>
      <c r="D346" s="228"/>
    </row>
    <row r="347" spans="1:4" x14ac:dyDescent="0.2">
      <c r="A347" s="64"/>
      <c r="D347" s="228"/>
    </row>
    <row r="348" spans="1:4" x14ac:dyDescent="0.2">
      <c r="A348" s="64"/>
      <c r="D348" s="228"/>
    </row>
    <row r="349" spans="1:4" x14ac:dyDescent="0.2">
      <c r="A349" s="64"/>
      <c r="D349" s="228"/>
    </row>
    <row r="350" spans="1:4" x14ac:dyDescent="0.2">
      <c r="A350" s="64"/>
      <c r="D350" s="228"/>
    </row>
    <row r="351" spans="1:4" x14ac:dyDescent="0.2">
      <c r="A351" s="64"/>
      <c r="D351" s="228"/>
    </row>
    <row r="352" spans="1:4" x14ac:dyDescent="0.2">
      <c r="A352" s="64"/>
      <c r="D352" s="228"/>
    </row>
    <row r="353" spans="1:4" x14ac:dyDescent="0.2">
      <c r="A353" s="64"/>
      <c r="D353" s="228"/>
    </row>
    <row r="354" spans="1:4" x14ac:dyDescent="0.2">
      <c r="A354" s="64"/>
      <c r="D354" s="228"/>
    </row>
    <row r="355" spans="1:4" x14ac:dyDescent="0.2">
      <c r="A355" s="64"/>
      <c r="D355" s="228"/>
    </row>
    <row r="356" spans="1:4" x14ac:dyDescent="0.2">
      <c r="A356" s="64"/>
      <c r="D356" s="228"/>
    </row>
    <row r="357" spans="1:4" x14ac:dyDescent="0.2">
      <c r="A357" s="64"/>
      <c r="D357" s="228"/>
    </row>
    <row r="358" spans="1:4" x14ac:dyDescent="0.2">
      <c r="A358" s="64"/>
      <c r="D358" s="228"/>
    </row>
    <row r="359" spans="1:4" x14ac:dyDescent="0.2">
      <c r="A359" s="64"/>
      <c r="D359" s="228"/>
    </row>
    <row r="360" spans="1:4" x14ac:dyDescent="0.2">
      <c r="A360" s="64"/>
      <c r="D360" s="228"/>
    </row>
    <row r="361" spans="1:4" x14ac:dyDescent="0.2">
      <c r="A361" s="64"/>
      <c r="D361" s="228"/>
    </row>
    <row r="362" spans="1:4" x14ac:dyDescent="0.2">
      <c r="A362" s="64"/>
      <c r="D362" s="228"/>
    </row>
    <row r="363" spans="1:4" x14ac:dyDescent="0.2">
      <c r="A363" s="64"/>
      <c r="D363" s="228"/>
    </row>
    <row r="364" spans="1:4" x14ac:dyDescent="0.2">
      <c r="A364" s="64"/>
      <c r="D364" s="228"/>
    </row>
    <row r="365" spans="1:4" x14ac:dyDescent="0.2">
      <c r="A365" s="64"/>
      <c r="D365" s="228"/>
    </row>
    <row r="366" spans="1:4" x14ac:dyDescent="0.2">
      <c r="A366" s="64"/>
      <c r="D366" s="228"/>
    </row>
    <row r="367" spans="1:4" x14ac:dyDescent="0.2">
      <c r="A367" s="64"/>
      <c r="D367" s="228"/>
    </row>
    <row r="368" spans="1:4" x14ac:dyDescent="0.2">
      <c r="A368" s="64"/>
      <c r="D368" s="228"/>
    </row>
    <row r="369" spans="1:4" x14ac:dyDescent="0.2">
      <c r="A369" s="64"/>
      <c r="D369" s="228"/>
    </row>
    <row r="370" spans="1:4" x14ac:dyDescent="0.2">
      <c r="A370" s="64"/>
      <c r="D370" s="228"/>
    </row>
    <row r="371" spans="1:4" x14ac:dyDescent="0.2">
      <c r="A371" s="64"/>
      <c r="D371" s="228"/>
    </row>
    <row r="372" spans="1:4" x14ac:dyDescent="0.2">
      <c r="A372" s="64"/>
      <c r="D372" s="228"/>
    </row>
    <row r="373" spans="1:4" x14ac:dyDescent="0.2">
      <c r="A373" s="64"/>
      <c r="D373" s="228"/>
    </row>
    <row r="374" spans="1:4" x14ac:dyDescent="0.2">
      <c r="A374" s="64"/>
      <c r="D374" s="228"/>
    </row>
    <row r="375" spans="1:4" x14ac:dyDescent="0.2">
      <c r="A375" s="64"/>
      <c r="D375" s="228"/>
    </row>
    <row r="376" spans="1:4" x14ac:dyDescent="0.2">
      <c r="A376" s="64"/>
      <c r="D376" s="228"/>
    </row>
    <row r="377" spans="1:4" x14ac:dyDescent="0.2">
      <c r="A377" s="64"/>
      <c r="D377" s="228"/>
    </row>
    <row r="378" spans="1:4" x14ac:dyDescent="0.2">
      <c r="A378" s="64"/>
      <c r="D378" s="228"/>
    </row>
    <row r="379" spans="1:4" x14ac:dyDescent="0.2">
      <c r="A379" s="64"/>
      <c r="D379" s="228"/>
    </row>
    <row r="380" spans="1:4" x14ac:dyDescent="0.2">
      <c r="A380" s="64"/>
      <c r="D380" s="228"/>
    </row>
    <row r="381" spans="1:4" x14ac:dyDescent="0.2">
      <c r="A381" s="64"/>
      <c r="D381" s="228"/>
    </row>
    <row r="382" spans="1:4" x14ac:dyDescent="0.2">
      <c r="A382" s="64"/>
      <c r="D382" s="228"/>
    </row>
    <row r="383" spans="1:4" x14ac:dyDescent="0.2">
      <c r="A383" s="64"/>
      <c r="D383" s="228"/>
    </row>
    <row r="384" spans="1:4" x14ac:dyDescent="0.2">
      <c r="A384" s="64"/>
      <c r="D384" s="228"/>
    </row>
    <row r="385" spans="1:4" x14ac:dyDescent="0.2">
      <c r="A385" s="64"/>
      <c r="D385" s="228"/>
    </row>
    <row r="386" spans="1:4" x14ac:dyDescent="0.2">
      <c r="A386" s="64"/>
      <c r="D386" s="228"/>
    </row>
    <row r="387" spans="1:4" x14ac:dyDescent="0.2">
      <c r="A387" s="64"/>
      <c r="D387" s="228"/>
    </row>
    <row r="388" spans="1:4" x14ac:dyDescent="0.2">
      <c r="A388" s="64"/>
      <c r="D388" s="228"/>
    </row>
    <row r="389" spans="1:4" x14ac:dyDescent="0.2">
      <c r="A389" s="64"/>
      <c r="D389" s="228"/>
    </row>
    <row r="390" spans="1:4" x14ac:dyDescent="0.2">
      <c r="A390" s="64"/>
      <c r="D390" s="228"/>
    </row>
    <row r="391" spans="1:4" x14ac:dyDescent="0.2">
      <c r="A391" s="64"/>
      <c r="D391" s="228"/>
    </row>
    <row r="392" spans="1:4" x14ac:dyDescent="0.2">
      <c r="A392" s="64"/>
      <c r="D392" s="228"/>
    </row>
    <row r="393" spans="1:4" x14ac:dyDescent="0.2">
      <c r="A393" s="64"/>
      <c r="D393" s="228"/>
    </row>
    <row r="394" spans="1:4" x14ac:dyDescent="0.2">
      <c r="A394" s="64"/>
      <c r="D394" s="228"/>
    </row>
    <row r="395" spans="1:4" x14ac:dyDescent="0.2">
      <c r="A395" s="64"/>
      <c r="D395" s="228"/>
    </row>
    <row r="396" spans="1:4" x14ac:dyDescent="0.2">
      <c r="A396" s="64"/>
      <c r="D396" s="228"/>
    </row>
    <row r="397" spans="1:4" x14ac:dyDescent="0.2">
      <c r="A397" s="64"/>
      <c r="D397" s="228"/>
    </row>
    <row r="398" spans="1:4" x14ac:dyDescent="0.2">
      <c r="A398" s="64"/>
      <c r="D398" s="228"/>
    </row>
    <row r="399" spans="1:4" x14ac:dyDescent="0.2">
      <c r="A399" s="64"/>
      <c r="D399" s="228"/>
    </row>
    <row r="400" spans="1:4" x14ac:dyDescent="0.2">
      <c r="A400" s="64"/>
      <c r="D400" s="228"/>
    </row>
    <row r="401" spans="1:4" x14ac:dyDescent="0.2">
      <c r="A401" s="64"/>
      <c r="D401" s="228"/>
    </row>
    <row r="402" spans="1:4" x14ac:dyDescent="0.2">
      <c r="A402" s="64"/>
      <c r="D402" s="228"/>
    </row>
    <row r="403" spans="1:4" x14ac:dyDescent="0.2">
      <c r="A403" s="64"/>
      <c r="D403" s="228"/>
    </row>
    <row r="404" spans="1:4" x14ac:dyDescent="0.2">
      <c r="A404" s="64"/>
      <c r="D404" s="228"/>
    </row>
    <row r="405" spans="1:4" x14ac:dyDescent="0.2">
      <c r="A405" s="64"/>
      <c r="D405" s="228"/>
    </row>
    <row r="406" spans="1:4" x14ac:dyDescent="0.2">
      <c r="A406" s="64"/>
      <c r="D406" s="228"/>
    </row>
    <row r="407" spans="1:4" x14ac:dyDescent="0.2">
      <c r="A407" s="64"/>
      <c r="D407" s="228"/>
    </row>
    <row r="408" spans="1:4" x14ac:dyDescent="0.2">
      <c r="A408" s="64"/>
      <c r="D408" s="228"/>
    </row>
    <row r="409" spans="1:4" x14ac:dyDescent="0.2">
      <c r="A409" s="64"/>
      <c r="D409" s="228"/>
    </row>
    <row r="410" spans="1:4" x14ac:dyDescent="0.2">
      <c r="A410" s="64"/>
      <c r="D410" s="228"/>
    </row>
    <row r="411" spans="1:4" x14ac:dyDescent="0.2">
      <c r="A411" s="64"/>
      <c r="D411" s="228"/>
    </row>
    <row r="412" spans="1:4" x14ac:dyDescent="0.2">
      <c r="A412" s="64"/>
      <c r="D412" s="228"/>
    </row>
    <row r="413" spans="1:4" x14ac:dyDescent="0.2">
      <c r="A413" s="64"/>
      <c r="D413" s="228"/>
    </row>
    <row r="414" spans="1:4" x14ac:dyDescent="0.2">
      <c r="A414" s="64"/>
      <c r="D414" s="228"/>
    </row>
    <row r="415" spans="1:4" x14ac:dyDescent="0.2">
      <c r="A415" s="64"/>
      <c r="D415" s="228"/>
    </row>
    <row r="416" spans="1:4" x14ac:dyDescent="0.2">
      <c r="A416" s="64"/>
      <c r="D416" s="228"/>
    </row>
    <row r="417" spans="1:4" x14ac:dyDescent="0.2">
      <c r="A417" s="64"/>
      <c r="D417" s="228"/>
    </row>
    <row r="418" spans="1:4" x14ac:dyDescent="0.2">
      <c r="A418" s="64"/>
      <c r="D418" s="228"/>
    </row>
    <row r="419" spans="1:4" x14ac:dyDescent="0.2">
      <c r="A419" s="64"/>
      <c r="D419" s="228"/>
    </row>
    <row r="420" spans="1:4" x14ac:dyDescent="0.2">
      <c r="A420" s="64"/>
      <c r="D420" s="228"/>
    </row>
    <row r="421" spans="1:4" x14ac:dyDescent="0.2">
      <c r="A421" s="64"/>
      <c r="D421" s="228"/>
    </row>
    <row r="422" spans="1:4" x14ac:dyDescent="0.2">
      <c r="A422" s="64"/>
      <c r="D422" s="228"/>
    </row>
    <row r="423" spans="1:4" x14ac:dyDescent="0.2">
      <c r="A423" s="64"/>
      <c r="D423" s="228"/>
    </row>
    <row r="424" spans="1:4" x14ac:dyDescent="0.2">
      <c r="A424" s="64"/>
      <c r="D424" s="228"/>
    </row>
    <row r="425" spans="1:4" x14ac:dyDescent="0.2">
      <c r="A425" s="64"/>
      <c r="D425" s="228"/>
    </row>
    <row r="426" spans="1:4" x14ac:dyDescent="0.2">
      <c r="A426" s="64"/>
      <c r="D426" s="228"/>
    </row>
    <row r="427" spans="1:4" x14ac:dyDescent="0.2">
      <c r="A427" s="64"/>
      <c r="D427" s="228"/>
    </row>
    <row r="428" spans="1:4" x14ac:dyDescent="0.2">
      <c r="A428" s="64"/>
      <c r="D428" s="228"/>
    </row>
    <row r="429" spans="1:4" x14ac:dyDescent="0.2">
      <c r="A429" s="64"/>
      <c r="D429" s="228"/>
    </row>
    <row r="430" spans="1:4" x14ac:dyDescent="0.2">
      <c r="A430" s="64"/>
      <c r="D430" s="228"/>
    </row>
    <row r="431" spans="1:4" x14ac:dyDescent="0.2">
      <c r="A431" s="64"/>
      <c r="D431" s="228"/>
    </row>
    <row r="432" spans="1:4" x14ac:dyDescent="0.2">
      <c r="A432" s="64"/>
      <c r="D432" s="228"/>
    </row>
    <row r="433" spans="1:4" x14ac:dyDescent="0.2">
      <c r="A433" s="64"/>
      <c r="D433" s="228"/>
    </row>
    <row r="434" spans="1:4" x14ac:dyDescent="0.2">
      <c r="A434" s="64"/>
      <c r="D434" s="228"/>
    </row>
    <row r="435" spans="1:4" x14ac:dyDescent="0.2">
      <c r="A435" s="64"/>
      <c r="D435" s="228"/>
    </row>
    <row r="436" spans="1:4" x14ac:dyDescent="0.2">
      <c r="A436" s="64"/>
      <c r="D436" s="228"/>
    </row>
    <row r="437" spans="1:4" x14ac:dyDescent="0.2">
      <c r="A437" s="64"/>
      <c r="D437" s="228"/>
    </row>
    <row r="438" spans="1:4" x14ac:dyDescent="0.2">
      <c r="A438" s="64"/>
      <c r="D438" s="228"/>
    </row>
    <row r="439" spans="1:4" x14ac:dyDescent="0.2">
      <c r="A439" s="64"/>
      <c r="D439" s="228"/>
    </row>
    <row r="440" spans="1:4" x14ac:dyDescent="0.2">
      <c r="A440" s="64"/>
      <c r="D440" s="228"/>
    </row>
    <row r="441" spans="1:4" x14ac:dyDescent="0.2">
      <c r="A441" s="64"/>
      <c r="D441" s="228"/>
    </row>
    <row r="442" spans="1:4" x14ac:dyDescent="0.2">
      <c r="A442" s="64"/>
      <c r="D442" s="228"/>
    </row>
    <row r="443" spans="1:4" x14ac:dyDescent="0.2">
      <c r="A443" s="64"/>
      <c r="D443" s="228"/>
    </row>
    <row r="444" spans="1:4" x14ac:dyDescent="0.2">
      <c r="A444" s="64"/>
      <c r="D444" s="228"/>
    </row>
    <row r="445" spans="1:4" x14ac:dyDescent="0.2">
      <c r="A445" s="64"/>
      <c r="D445" s="228"/>
    </row>
    <row r="446" spans="1:4" x14ac:dyDescent="0.2">
      <c r="A446" s="64"/>
      <c r="D446" s="228"/>
    </row>
    <row r="447" spans="1:4" x14ac:dyDescent="0.2">
      <c r="A447" s="64"/>
      <c r="D447" s="228"/>
    </row>
    <row r="448" spans="1:4" x14ac:dyDescent="0.2">
      <c r="A448" s="64"/>
      <c r="D448" s="228"/>
    </row>
    <row r="449" spans="1:4" x14ac:dyDescent="0.2">
      <c r="A449" s="64"/>
      <c r="D449" s="228"/>
    </row>
    <row r="450" spans="1:4" x14ac:dyDescent="0.2">
      <c r="A450" s="64"/>
      <c r="D450" s="228"/>
    </row>
    <row r="451" spans="1:4" x14ac:dyDescent="0.2">
      <c r="A451" s="64"/>
      <c r="D451" s="228"/>
    </row>
    <row r="452" spans="1:4" x14ac:dyDescent="0.2">
      <c r="A452" s="64"/>
      <c r="D452" s="228"/>
    </row>
    <row r="453" spans="1:4" x14ac:dyDescent="0.2">
      <c r="A453" s="64"/>
      <c r="D453" s="228"/>
    </row>
    <row r="454" spans="1:4" x14ac:dyDescent="0.2">
      <c r="A454" s="64"/>
      <c r="D454" s="228"/>
    </row>
    <row r="455" spans="1:4" x14ac:dyDescent="0.2">
      <c r="A455" s="64"/>
      <c r="D455" s="228"/>
    </row>
    <row r="456" spans="1:4" x14ac:dyDescent="0.2">
      <c r="A456" s="64"/>
      <c r="D456" s="228"/>
    </row>
    <row r="457" spans="1:4" x14ac:dyDescent="0.2">
      <c r="A457" s="64"/>
      <c r="D457" s="228"/>
    </row>
    <row r="458" spans="1:4" x14ac:dyDescent="0.2">
      <c r="A458" s="64"/>
      <c r="D458" s="228"/>
    </row>
    <row r="459" spans="1:4" x14ac:dyDescent="0.2">
      <c r="A459" s="64"/>
      <c r="D459" s="228"/>
    </row>
    <row r="460" spans="1:4" x14ac:dyDescent="0.2">
      <c r="A460" s="64"/>
      <c r="D460" s="228"/>
    </row>
    <row r="461" spans="1:4" x14ac:dyDescent="0.2">
      <c r="A461" s="64"/>
      <c r="D461" s="228"/>
    </row>
    <row r="462" spans="1:4" x14ac:dyDescent="0.2">
      <c r="A462" s="64"/>
      <c r="D462" s="228"/>
    </row>
    <row r="463" spans="1:4" x14ac:dyDescent="0.2">
      <c r="A463" s="64"/>
      <c r="D463" s="228"/>
    </row>
    <row r="464" spans="1:4" x14ac:dyDescent="0.2">
      <c r="A464" s="64"/>
      <c r="D464" s="228"/>
    </row>
    <row r="465" spans="1:4" x14ac:dyDescent="0.2">
      <c r="A465" s="64"/>
      <c r="D465" s="228"/>
    </row>
    <row r="466" spans="1:4" x14ac:dyDescent="0.2">
      <c r="A466" s="64"/>
      <c r="D466" s="228"/>
    </row>
    <row r="467" spans="1:4" x14ac:dyDescent="0.2">
      <c r="A467" s="64"/>
      <c r="D467" s="228"/>
    </row>
    <row r="468" spans="1:4" x14ac:dyDescent="0.2">
      <c r="A468" s="64"/>
      <c r="D468" s="228"/>
    </row>
    <row r="469" spans="1:4" x14ac:dyDescent="0.2">
      <c r="A469" s="64"/>
      <c r="D469" s="228"/>
    </row>
    <row r="470" spans="1:4" x14ac:dyDescent="0.2">
      <c r="A470" s="64"/>
      <c r="D470" s="228"/>
    </row>
    <row r="471" spans="1:4" x14ac:dyDescent="0.2">
      <c r="A471" s="64"/>
      <c r="D471" s="228"/>
    </row>
    <row r="472" spans="1:4" x14ac:dyDescent="0.2">
      <c r="A472" s="64"/>
      <c r="D472" s="228"/>
    </row>
    <row r="473" spans="1:4" x14ac:dyDescent="0.2">
      <c r="A473" s="64"/>
      <c r="D473" s="228"/>
    </row>
    <row r="474" spans="1:4" x14ac:dyDescent="0.2">
      <c r="A474" s="64"/>
      <c r="D474" s="228"/>
    </row>
    <row r="475" spans="1:4" x14ac:dyDescent="0.2">
      <c r="A475" s="64"/>
      <c r="D475" s="228"/>
    </row>
    <row r="476" spans="1:4" x14ac:dyDescent="0.2">
      <c r="A476" s="64"/>
      <c r="D476" s="228"/>
    </row>
    <row r="477" spans="1:4" x14ac:dyDescent="0.2">
      <c r="A477" s="64"/>
      <c r="D477" s="228"/>
    </row>
    <row r="478" spans="1:4" x14ac:dyDescent="0.2">
      <c r="A478" s="64"/>
      <c r="D478" s="228"/>
    </row>
    <row r="479" spans="1:4" x14ac:dyDescent="0.2">
      <c r="A479" s="64"/>
      <c r="D479" s="228"/>
    </row>
    <row r="480" spans="1:4" x14ac:dyDescent="0.2">
      <c r="A480" s="64"/>
      <c r="D480" s="228"/>
    </row>
    <row r="481" spans="1:4" x14ac:dyDescent="0.2">
      <c r="A481" s="64"/>
      <c r="D481" s="228"/>
    </row>
    <row r="482" spans="1:4" x14ac:dyDescent="0.2">
      <c r="A482" s="64"/>
      <c r="D482" s="228"/>
    </row>
    <row r="483" spans="1:4" x14ac:dyDescent="0.2">
      <c r="A483" s="64"/>
      <c r="D483" s="228"/>
    </row>
    <row r="484" spans="1:4" x14ac:dyDescent="0.2">
      <c r="A484" s="64"/>
      <c r="D484" s="228"/>
    </row>
    <row r="485" spans="1:4" x14ac:dyDescent="0.2">
      <c r="A485" s="64"/>
      <c r="D485" s="228"/>
    </row>
    <row r="486" spans="1:4" x14ac:dyDescent="0.2">
      <c r="A486" s="64"/>
      <c r="D486" s="228"/>
    </row>
    <row r="487" spans="1:4" x14ac:dyDescent="0.2">
      <c r="A487" s="64"/>
      <c r="D487" s="228"/>
    </row>
    <row r="488" spans="1:4" x14ac:dyDescent="0.2">
      <c r="A488" s="64"/>
      <c r="D488" s="228"/>
    </row>
    <row r="489" spans="1:4" x14ac:dyDescent="0.2">
      <c r="A489" s="64"/>
      <c r="D489" s="228"/>
    </row>
    <row r="490" spans="1:4" x14ac:dyDescent="0.2">
      <c r="A490" s="64"/>
      <c r="D490" s="228"/>
    </row>
    <row r="491" spans="1:4" x14ac:dyDescent="0.2">
      <c r="A491" s="64"/>
      <c r="D491" s="228"/>
    </row>
    <row r="492" spans="1:4" x14ac:dyDescent="0.2">
      <c r="A492" s="64"/>
      <c r="D492" s="228"/>
    </row>
    <row r="493" spans="1:4" x14ac:dyDescent="0.2">
      <c r="A493" s="64"/>
      <c r="D493" s="228"/>
    </row>
    <row r="494" spans="1:4" x14ac:dyDescent="0.2">
      <c r="A494" s="64"/>
      <c r="D494" s="228"/>
    </row>
    <row r="495" spans="1:4" x14ac:dyDescent="0.2">
      <c r="A495" s="64"/>
      <c r="D495" s="228"/>
    </row>
    <row r="496" spans="1:4" x14ac:dyDescent="0.2">
      <c r="A496" s="64"/>
      <c r="D496" s="228"/>
    </row>
    <row r="497" spans="1:4" x14ac:dyDescent="0.2">
      <c r="A497" s="64"/>
      <c r="D497" s="228"/>
    </row>
    <row r="498" spans="1:4" x14ac:dyDescent="0.2">
      <c r="A498" s="64"/>
      <c r="D498" s="228"/>
    </row>
    <row r="499" spans="1:4" x14ac:dyDescent="0.2">
      <c r="A499" s="64"/>
      <c r="D499" s="228"/>
    </row>
    <row r="500" spans="1:4" x14ac:dyDescent="0.2">
      <c r="A500" s="64"/>
      <c r="D500" s="228"/>
    </row>
    <row r="501" spans="1:4" x14ac:dyDescent="0.2">
      <c r="A501" s="64"/>
      <c r="D501" s="228"/>
    </row>
    <row r="502" spans="1:4" x14ac:dyDescent="0.2">
      <c r="A502" s="64"/>
      <c r="D502" s="228"/>
    </row>
    <row r="503" spans="1:4" x14ac:dyDescent="0.2">
      <c r="A503" s="64"/>
      <c r="D503" s="228"/>
    </row>
    <row r="504" spans="1:4" x14ac:dyDescent="0.2">
      <c r="A504" s="64"/>
      <c r="D504" s="228"/>
    </row>
    <row r="505" spans="1:4" x14ac:dyDescent="0.2">
      <c r="A505" s="64"/>
      <c r="D505" s="228"/>
    </row>
    <row r="506" spans="1:4" x14ac:dyDescent="0.2">
      <c r="A506" s="64"/>
      <c r="D506" s="228"/>
    </row>
    <row r="507" spans="1:4" x14ac:dyDescent="0.2">
      <c r="A507" s="64"/>
      <c r="D507" s="228"/>
    </row>
    <row r="508" spans="1:4" x14ac:dyDescent="0.2">
      <c r="A508" s="64"/>
      <c r="D508" s="228"/>
    </row>
    <row r="509" spans="1:4" x14ac:dyDescent="0.2">
      <c r="A509" s="64"/>
      <c r="D509" s="228"/>
    </row>
    <row r="510" spans="1:4" x14ac:dyDescent="0.2">
      <c r="A510" s="64"/>
      <c r="D510" s="228"/>
    </row>
    <row r="511" spans="1:4" x14ac:dyDescent="0.2">
      <c r="A511" s="64"/>
      <c r="D511" s="228"/>
    </row>
    <row r="512" spans="1:4" x14ac:dyDescent="0.2">
      <c r="A512" s="64"/>
      <c r="D512" s="228"/>
    </row>
    <row r="513" spans="1:4" x14ac:dyDescent="0.2">
      <c r="A513" s="64"/>
      <c r="D513" s="228"/>
    </row>
    <row r="514" spans="1:4" x14ac:dyDescent="0.2">
      <c r="A514" s="64"/>
      <c r="D514" s="228"/>
    </row>
    <row r="515" spans="1:4" x14ac:dyDescent="0.2">
      <c r="A515" s="64"/>
      <c r="D515" s="228"/>
    </row>
    <row r="516" spans="1:4" x14ac:dyDescent="0.2">
      <c r="A516" s="64"/>
      <c r="D516" s="228"/>
    </row>
    <row r="517" spans="1:4" x14ac:dyDescent="0.2">
      <c r="A517" s="64"/>
      <c r="D517" s="228"/>
    </row>
    <row r="518" spans="1:4" x14ac:dyDescent="0.2">
      <c r="A518" s="64"/>
      <c r="D518" s="228"/>
    </row>
    <row r="519" spans="1:4" x14ac:dyDescent="0.2">
      <c r="A519" s="64"/>
      <c r="D519" s="228"/>
    </row>
    <row r="520" spans="1:4" x14ac:dyDescent="0.2">
      <c r="A520" s="64"/>
      <c r="D520" s="228"/>
    </row>
    <row r="521" spans="1:4" x14ac:dyDescent="0.2">
      <c r="A521" s="64"/>
      <c r="D521" s="228"/>
    </row>
    <row r="522" spans="1:4" x14ac:dyDescent="0.2">
      <c r="A522" s="64"/>
      <c r="D522" s="228"/>
    </row>
    <row r="523" spans="1:4" x14ac:dyDescent="0.2">
      <c r="A523" s="64"/>
      <c r="D523" s="228"/>
    </row>
    <row r="524" spans="1:4" x14ac:dyDescent="0.2">
      <c r="A524" s="64"/>
      <c r="D524" s="228"/>
    </row>
    <row r="525" spans="1:4" x14ac:dyDescent="0.2">
      <c r="A525" s="64"/>
      <c r="D525" s="228"/>
    </row>
    <row r="526" spans="1:4" x14ac:dyDescent="0.2">
      <c r="A526" s="64"/>
      <c r="D526" s="228"/>
    </row>
    <row r="527" spans="1:4" x14ac:dyDescent="0.2">
      <c r="A527" s="64"/>
      <c r="D527" s="228"/>
    </row>
    <row r="528" spans="1:4" x14ac:dyDescent="0.2">
      <c r="A528" s="64"/>
      <c r="D528" s="228"/>
    </row>
    <row r="529" spans="1:4" x14ac:dyDescent="0.2">
      <c r="A529" s="64"/>
      <c r="D529" s="228"/>
    </row>
    <row r="530" spans="1:4" x14ac:dyDescent="0.2">
      <c r="A530" s="64"/>
      <c r="D530" s="228"/>
    </row>
    <row r="531" spans="1:4" x14ac:dyDescent="0.2">
      <c r="A531" s="64"/>
      <c r="D531" s="228"/>
    </row>
    <row r="532" spans="1:4" x14ac:dyDescent="0.2">
      <c r="A532" s="64"/>
      <c r="D532" s="228"/>
    </row>
    <row r="533" spans="1:4" x14ac:dyDescent="0.2">
      <c r="A533" s="64"/>
      <c r="D533" s="228"/>
    </row>
    <row r="534" spans="1:4" x14ac:dyDescent="0.2">
      <c r="A534" s="64"/>
      <c r="D534" s="228"/>
    </row>
    <row r="535" spans="1:4" x14ac:dyDescent="0.2">
      <c r="A535" s="64"/>
      <c r="D535" s="228"/>
    </row>
    <row r="536" spans="1:4" x14ac:dyDescent="0.2">
      <c r="A536" s="64"/>
      <c r="D536" s="228"/>
    </row>
    <row r="537" spans="1:4" x14ac:dyDescent="0.2">
      <c r="A537" s="64"/>
      <c r="D537" s="228"/>
    </row>
    <row r="538" spans="1:4" x14ac:dyDescent="0.2">
      <c r="A538" s="64"/>
      <c r="D538" s="228"/>
    </row>
    <row r="539" spans="1:4" x14ac:dyDescent="0.2">
      <c r="A539" s="64"/>
      <c r="D539" s="228"/>
    </row>
    <row r="540" spans="1:4" x14ac:dyDescent="0.2">
      <c r="A540" s="64"/>
      <c r="D540" s="228"/>
    </row>
    <row r="541" spans="1:4" x14ac:dyDescent="0.2">
      <c r="A541" s="64"/>
      <c r="D541" s="228"/>
    </row>
    <row r="542" spans="1:4" x14ac:dyDescent="0.2">
      <c r="A542" s="64"/>
      <c r="D542" s="228"/>
    </row>
    <row r="543" spans="1:4" x14ac:dyDescent="0.2">
      <c r="A543" s="64"/>
      <c r="D543" s="228"/>
    </row>
    <row r="544" spans="1:4" x14ac:dyDescent="0.2">
      <c r="A544" s="64"/>
      <c r="D544" s="228"/>
    </row>
    <row r="545" spans="1:4" x14ac:dyDescent="0.2">
      <c r="A545" s="64"/>
      <c r="D545" s="228"/>
    </row>
    <row r="546" spans="1:4" x14ac:dyDescent="0.2">
      <c r="A546" s="64"/>
      <c r="D546" s="228"/>
    </row>
    <row r="547" spans="1:4" x14ac:dyDescent="0.2">
      <c r="A547" s="64"/>
      <c r="D547" s="228"/>
    </row>
    <row r="548" spans="1:4" x14ac:dyDescent="0.2">
      <c r="A548" s="64"/>
      <c r="D548" s="228"/>
    </row>
    <row r="549" spans="1:4" x14ac:dyDescent="0.2">
      <c r="A549" s="64"/>
      <c r="D549" s="228"/>
    </row>
    <row r="550" spans="1:4" x14ac:dyDescent="0.2">
      <c r="A550" s="64"/>
      <c r="D550" s="228"/>
    </row>
    <row r="551" spans="1:4" x14ac:dyDescent="0.2">
      <c r="A551" s="64"/>
      <c r="D551" s="228"/>
    </row>
    <row r="552" spans="1:4" x14ac:dyDescent="0.2">
      <c r="A552" s="64"/>
      <c r="D552" s="228"/>
    </row>
    <row r="553" spans="1:4" x14ac:dyDescent="0.2">
      <c r="A553" s="64"/>
      <c r="D553" s="228"/>
    </row>
    <row r="554" spans="1:4" x14ac:dyDescent="0.2">
      <c r="A554" s="64"/>
      <c r="D554" s="228"/>
    </row>
    <row r="555" spans="1:4" x14ac:dyDescent="0.2">
      <c r="A555" s="64"/>
      <c r="D555" s="228"/>
    </row>
    <row r="556" spans="1:4" x14ac:dyDescent="0.2">
      <c r="A556" s="64"/>
      <c r="D556" s="228"/>
    </row>
    <row r="557" spans="1:4" x14ac:dyDescent="0.2">
      <c r="A557" s="64"/>
      <c r="D557" s="228"/>
    </row>
    <row r="558" spans="1:4" x14ac:dyDescent="0.2">
      <c r="A558" s="64"/>
      <c r="D558" s="228"/>
    </row>
    <row r="559" spans="1:4" x14ac:dyDescent="0.2">
      <c r="A559" s="64"/>
      <c r="D559" s="228"/>
    </row>
    <row r="560" spans="1:4" x14ac:dyDescent="0.2">
      <c r="A560" s="64"/>
      <c r="D560" s="228"/>
    </row>
    <row r="561" spans="1:4" x14ac:dyDescent="0.2">
      <c r="A561" s="64"/>
      <c r="D561" s="228"/>
    </row>
    <row r="562" spans="1:4" x14ac:dyDescent="0.2">
      <c r="A562" s="64"/>
      <c r="D562" s="228"/>
    </row>
    <row r="563" spans="1:4" x14ac:dyDescent="0.2">
      <c r="A563" s="64"/>
      <c r="D563" s="228"/>
    </row>
    <row r="564" spans="1:4" x14ac:dyDescent="0.2">
      <c r="A564" s="64"/>
      <c r="D564" s="228"/>
    </row>
    <row r="565" spans="1:4" x14ac:dyDescent="0.2">
      <c r="A565" s="64"/>
      <c r="D565" s="228"/>
    </row>
    <row r="566" spans="1:4" x14ac:dyDescent="0.2">
      <c r="A566" s="64"/>
      <c r="D566" s="228"/>
    </row>
    <row r="567" spans="1:4" x14ac:dyDescent="0.2">
      <c r="A567" s="64"/>
      <c r="D567" s="228"/>
    </row>
    <row r="568" spans="1:4" x14ac:dyDescent="0.2">
      <c r="A568" s="64"/>
      <c r="D568" s="228"/>
    </row>
    <row r="569" spans="1:4" x14ac:dyDescent="0.2">
      <c r="A569" s="64"/>
      <c r="D569" s="228"/>
    </row>
    <row r="570" spans="1:4" x14ac:dyDescent="0.2">
      <c r="A570" s="64"/>
      <c r="D570" s="228"/>
    </row>
    <row r="571" spans="1:4" x14ac:dyDescent="0.2">
      <c r="A571" s="64"/>
      <c r="D571" s="228"/>
    </row>
    <row r="572" spans="1:4" x14ac:dyDescent="0.2">
      <c r="A572" s="64"/>
      <c r="D572" s="228"/>
    </row>
    <row r="573" spans="1:4" x14ac:dyDescent="0.2">
      <c r="A573" s="64"/>
      <c r="D573" s="228"/>
    </row>
    <row r="574" spans="1:4" x14ac:dyDescent="0.2">
      <c r="A574" s="64"/>
      <c r="D574" s="228"/>
    </row>
    <row r="575" spans="1:4" x14ac:dyDescent="0.2">
      <c r="A575" s="64"/>
      <c r="D575" s="228"/>
    </row>
    <row r="576" spans="1:4" x14ac:dyDescent="0.2">
      <c r="A576" s="64"/>
      <c r="D576" s="228"/>
    </row>
    <row r="577" spans="1:4" x14ac:dyDescent="0.2">
      <c r="A577" s="64"/>
      <c r="D577" s="228"/>
    </row>
    <row r="578" spans="1:4" x14ac:dyDescent="0.2">
      <c r="A578" s="64"/>
      <c r="D578" s="228"/>
    </row>
    <row r="579" spans="1:4" x14ac:dyDescent="0.2">
      <c r="A579" s="64"/>
      <c r="D579" s="228"/>
    </row>
    <row r="580" spans="1:4" x14ac:dyDescent="0.2">
      <c r="A580" s="64"/>
      <c r="D580" s="228"/>
    </row>
    <row r="581" spans="1:4" x14ac:dyDescent="0.2">
      <c r="A581" s="64"/>
      <c r="D581" s="228"/>
    </row>
    <row r="582" spans="1:4" x14ac:dyDescent="0.2">
      <c r="A582" s="64"/>
      <c r="D582" s="228"/>
    </row>
    <row r="583" spans="1:4" x14ac:dyDescent="0.2">
      <c r="A583" s="64"/>
      <c r="D583" s="228"/>
    </row>
    <row r="584" spans="1:4" x14ac:dyDescent="0.2">
      <c r="A584" s="64"/>
      <c r="D584" s="228"/>
    </row>
    <row r="585" spans="1:4" x14ac:dyDescent="0.2">
      <c r="A585" s="64"/>
      <c r="D585" s="228"/>
    </row>
    <row r="586" spans="1:4" x14ac:dyDescent="0.2">
      <c r="A586" s="64"/>
      <c r="D586" s="228"/>
    </row>
    <row r="587" spans="1:4" x14ac:dyDescent="0.2">
      <c r="A587" s="64"/>
      <c r="D587" s="228"/>
    </row>
    <row r="588" spans="1:4" x14ac:dyDescent="0.2">
      <c r="A588" s="64"/>
      <c r="D588" s="228"/>
    </row>
    <row r="589" spans="1:4" x14ac:dyDescent="0.2">
      <c r="A589" s="64"/>
      <c r="D589" s="228"/>
    </row>
    <row r="590" spans="1:4" x14ac:dyDescent="0.2">
      <c r="A590" s="64"/>
      <c r="D590" s="228"/>
    </row>
    <row r="591" spans="1:4" x14ac:dyDescent="0.2">
      <c r="A591" s="64"/>
      <c r="D591" s="228"/>
    </row>
    <row r="592" spans="1:4" x14ac:dyDescent="0.2">
      <c r="A592" s="64"/>
      <c r="D592" s="228"/>
    </row>
    <row r="593" spans="1:4" x14ac:dyDescent="0.2">
      <c r="A593" s="64"/>
      <c r="D593" s="228"/>
    </row>
    <row r="594" spans="1:4" x14ac:dyDescent="0.2">
      <c r="A594" s="64"/>
      <c r="D594" s="228"/>
    </row>
    <row r="595" spans="1:4" x14ac:dyDescent="0.2">
      <c r="A595" s="64"/>
      <c r="D595" s="228"/>
    </row>
    <row r="596" spans="1:4" x14ac:dyDescent="0.2">
      <c r="A596" s="64"/>
      <c r="D596" s="228"/>
    </row>
    <row r="597" spans="1:4" x14ac:dyDescent="0.2">
      <c r="A597" s="64"/>
      <c r="D597" s="228"/>
    </row>
    <row r="598" spans="1:4" x14ac:dyDescent="0.2">
      <c r="A598" s="64"/>
      <c r="D598" s="228"/>
    </row>
    <row r="599" spans="1:4" x14ac:dyDescent="0.2">
      <c r="A599" s="64"/>
      <c r="D599" s="228"/>
    </row>
    <row r="600" spans="1:4" x14ac:dyDescent="0.2">
      <c r="A600" s="64"/>
      <c r="D600" s="228"/>
    </row>
    <row r="601" spans="1:4" x14ac:dyDescent="0.2">
      <c r="A601" s="64"/>
      <c r="D601" s="228"/>
    </row>
    <row r="602" spans="1:4" x14ac:dyDescent="0.2">
      <c r="A602" s="64"/>
      <c r="D602" s="228"/>
    </row>
    <row r="603" spans="1:4" x14ac:dyDescent="0.2">
      <c r="A603" s="64"/>
      <c r="D603" s="228"/>
    </row>
    <row r="604" spans="1:4" x14ac:dyDescent="0.2">
      <c r="A604" s="64"/>
      <c r="D604" s="228"/>
    </row>
    <row r="605" spans="1:4" x14ac:dyDescent="0.2">
      <c r="A605" s="64"/>
      <c r="D605" s="228"/>
    </row>
    <row r="606" spans="1:4" x14ac:dyDescent="0.2">
      <c r="A606" s="64"/>
      <c r="D606" s="228"/>
    </row>
    <row r="607" spans="1:4" x14ac:dyDescent="0.2">
      <c r="A607" s="64"/>
      <c r="D607" s="228"/>
    </row>
    <row r="608" spans="1:4" x14ac:dyDescent="0.2">
      <c r="A608" s="64"/>
      <c r="D608" s="228"/>
    </row>
    <row r="609" spans="1:4" x14ac:dyDescent="0.2">
      <c r="A609" s="64"/>
      <c r="D609" s="228"/>
    </row>
    <row r="610" spans="1:4" x14ac:dyDescent="0.2">
      <c r="A610" s="64"/>
      <c r="D610" s="228"/>
    </row>
    <row r="611" spans="1:4" x14ac:dyDescent="0.2">
      <c r="A611" s="64"/>
      <c r="D611" s="228"/>
    </row>
    <row r="612" spans="1:4" x14ac:dyDescent="0.2">
      <c r="A612" s="64"/>
      <c r="D612" s="228"/>
    </row>
    <row r="613" spans="1:4" x14ac:dyDescent="0.2">
      <c r="A613" s="64"/>
      <c r="D613" s="228"/>
    </row>
    <row r="614" spans="1:4" x14ac:dyDescent="0.2">
      <c r="A614" s="64"/>
      <c r="D614" s="228"/>
    </row>
    <row r="615" spans="1:4" x14ac:dyDescent="0.2">
      <c r="A615" s="64"/>
      <c r="D615" s="228"/>
    </row>
    <row r="616" spans="1:4" x14ac:dyDescent="0.2">
      <c r="A616" s="64"/>
      <c r="D616" s="228"/>
    </row>
    <row r="617" spans="1:4" x14ac:dyDescent="0.2">
      <c r="A617" s="64"/>
      <c r="D617" s="228"/>
    </row>
    <row r="618" spans="1:4" x14ac:dyDescent="0.2">
      <c r="A618" s="64"/>
      <c r="D618" s="228"/>
    </row>
    <row r="619" spans="1:4" x14ac:dyDescent="0.2">
      <c r="A619" s="64"/>
      <c r="D619" s="228"/>
    </row>
    <row r="620" spans="1:4" x14ac:dyDescent="0.2">
      <c r="A620" s="64"/>
      <c r="D620" s="228"/>
    </row>
    <row r="621" spans="1:4" x14ac:dyDescent="0.2">
      <c r="A621" s="64"/>
      <c r="D621" s="228"/>
    </row>
    <row r="622" spans="1:4" x14ac:dyDescent="0.2">
      <c r="A622" s="64"/>
      <c r="D622" s="228"/>
    </row>
    <row r="623" spans="1:4" x14ac:dyDescent="0.2">
      <c r="A623" s="64"/>
      <c r="D623" s="228"/>
    </row>
    <row r="624" spans="1:4" x14ac:dyDescent="0.2">
      <c r="A624" s="64"/>
      <c r="D624" s="228"/>
    </row>
    <row r="625" spans="1:4" x14ac:dyDescent="0.2">
      <c r="A625" s="64"/>
      <c r="D625" s="228"/>
    </row>
    <row r="626" spans="1:4" x14ac:dyDescent="0.2">
      <c r="A626" s="64"/>
      <c r="D626" s="228"/>
    </row>
    <row r="627" spans="1:4" x14ac:dyDescent="0.2">
      <c r="A627" s="64"/>
      <c r="D627" s="228"/>
    </row>
    <row r="628" spans="1:4" x14ac:dyDescent="0.2">
      <c r="A628" s="64"/>
      <c r="D628" s="228"/>
    </row>
    <row r="629" spans="1:4" x14ac:dyDescent="0.2">
      <c r="A629" s="64"/>
      <c r="D629" s="228"/>
    </row>
    <row r="630" spans="1:4" x14ac:dyDescent="0.2">
      <c r="A630" s="64"/>
      <c r="D630" s="228"/>
    </row>
    <row r="631" spans="1:4" x14ac:dyDescent="0.2">
      <c r="A631" s="64"/>
      <c r="D631" s="228"/>
    </row>
    <row r="632" spans="1:4" x14ac:dyDescent="0.2">
      <c r="A632" s="64"/>
      <c r="D632" s="228"/>
    </row>
    <row r="633" spans="1:4" x14ac:dyDescent="0.2">
      <c r="A633" s="64"/>
      <c r="D633" s="228"/>
    </row>
    <row r="634" spans="1:4" x14ac:dyDescent="0.2">
      <c r="A634" s="64"/>
      <c r="D634" s="228"/>
    </row>
    <row r="635" spans="1:4" x14ac:dyDescent="0.2">
      <c r="A635" s="64"/>
      <c r="D635" s="228"/>
    </row>
    <row r="636" spans="1:4" x14ac:dyDescent="0.2">
      <c r="A636" s="64"/>
      <c r="D636" s="228"/>
    </row>
    <row r="637" spans="1:4" x14ac:dyDescent="0.2">
      <c r="A637" s="64"/>
      <c r="D637" s="228"/>
    </row>
    <row r="638" spans="1:4" x14ac:dyDescent="0.2">
      <c r="A638" s="64"/>
      <c r="D638" s="228"/>
    </row>
    <row r="639" spans="1:4" x14ac:dyDescent="0.2">
      <c r="A639" s="64"/>
      <c r="D639" s="228"/>
    </row>
    <row r="640" spans="1:4" x14ac:dyDescent="0.2">
      <c r="A640" s="64"/>
      <c r="D640" s="228"/>
    </row>
    <row r="641" spans="1:4" x14ac:dyDescent="0.2">
      <c r="A641" s="64"/>
      <c r="D641" s="228"/>
    </row>
    <row r="642" spans="1:4" x14ac:dyDescent="0.2">
      <c r="A642" s="64"/>
      <c r="D642" s="228"/>
    </row>
    <row r="643" spans="1:4" x14ac:dyDescent="0.2">
      <c r="A643" s="64"/>
      <c r="D643" s="228"/>
    </row>
    <row r="644" spans="1:4" x14ac:dyDescent="0.2">
      <c r="A644" s="64"/>
      <c r="D644" s="228"/>
    </row>
    <row r="645" spans="1:4" x14ac:dyDescent="0.2">
      <c r="A645" s="64"/>
      <c r="D645" s="228"/>
    </row>
    <row r="646" spans="1:4" x14ac:dyDescent="0.2">
      <c r="A646" s="64"/>
      <c r="D646" s="228"/>
    </row>
    <row r="647" spans="1:4" x14ac:dyDescent="0.2">
      <c r="A647" s="64"/>
      <c r="D647" s="228"/>
    </row>
    <row r="648" spans="1:4" x14ac:dyDescent="0.2">
      <c r="A648" s="64"/>
      <c r="D648" s="228"/>
    </row>
    <row r="649" spans="1:4" x14ac:dyDescent="0.2">
      <c r="A649" s="64"/>
      <c r="D649" s="228"/>
    </row>
    <row r="650" spans="1:4" x14ac:dyDescent="0.2">
      <c r="A650" s="64"/>
      <c r="D650" s="228"/>
    </row>
    <row r="651" spans="1:4" x14ac:dyDescent="0.2">
      <c r="A651" s="64"/>
      <c r="D651" s="228"/>
    </row>
    <row r="652" spans="1:4" x14ac:dyDescent="0.2">
      <c r="A652" s="64"/>
      <c r="D652" s="228"/>
    </row>
    <row r="653" spans="1:4" x14ac:dyDescent="0.2">
      <c r="A653" s="64"/>
      <c r="D653" s="228"/>
    </row>
    <row r="654" spans="1:4" x14ac:dyDescent="0.2">
      <c r="A654" s="64"/>
      <c r="D654" s="228"/>
    </row>
    <row r="655" spans="1:4" x14ac:dyDescent="0.2">
      <c r="A655" s="64"/>
      <c r="D655" s="228"/>
    </row>
    <row r="656" spans="1:4" x14ac:dyDescent="0.2">
      <c r="A656" s="64"/>
      <c r="D656" s="228"/>
    </row>
    <row r="657" spans="1:4" x14ac:dyDescent="0.2">
      <c r="A657" s="64"/>
      <c r="D657" s="228"/>
    </row>
    <row r="658" spans="1:4" x14ac:dyDescent="0.2">
      <c r="A658" s="64"/>
      <c r="D658" s="228"/>
    </row>
    <row r="659" spans="1:4" x14ac:dyDescent="0.2">
      <c r="A659" s="64"/>
      <c r="D659" s="228"/>
    </row>
    <row r="660" spans="1:4" x14ac:dyDescent="0.2">
      <c r="A660" s="64"/>
      <c r="D660" s="228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10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874"/>
  <sheetViews>
    <sheetView workbookViewId="0">
      <selection activeCell="B59" sqref="B59:M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6" ht="14.25" x14ac:dyDescent="0.2">
      <c r="A1" s="55" t="s">
        <v>104</v>
      </c>
      <c r="B1" s="55"/>
    </row>
    <row r="2" spans="1:16" s="67" customFormat="1" ht="12.75" customHeight="1" x14ac:dyDescent="0.2">
      <c r="A2" s="32" t="s">
        <v>451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135</v>
      </c>
    </row>
    <row r="3" spans="1:16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320</v>
      </c>
      <c r="H3" s="5" t="s">
        <v>321</v>
      </c>
      <c r="I3" s="5" t="s">
        <v>328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6" s="56" customFormat="1" x14ac:dyDescent="0.2">
      <c r="A4" s="33" t="s">
        <v>6</v>
      </c>
      <c r="B4" s="34">
        <v>30</v>
      </c>
      <c r="C4" s="35">
        <v>0</v>
      </c>
      <c r="D4" s="36">
        <v>0</v>
      </c>
      <c r="E4" s="34">
        <v>1259</v>
      </c>
      <c r="F4" s="34">
        <v>18</v>
      </c>
      <c r="G4" s="35">
        <v>50918</v>
      </c>
      <c r="H4" s="36">
        <v>8868</v>
      </c>
      <c r="I4" s="35">
        <v>50</v>
      </c>
      <c r="J4" s="34">
        <v>3398</v>
      </c>
      <c r="K4" s="34">
        <v>558</v>
      </c>
      <c r="L4" s="35">
        <v>18</v>
      </c>
      <c r="M4" s="34">
        <v>1</v>
      </c>
      <c r="N4" s="201"/>
      <c r="O4" s="201"/>
      <c r="P4" s="201"/>
    </row>
    <row r="5" spans="1:16" x14ac:dyDescent="0.2">
      <c r="A5" s="37" t="s">
        <v>7</v>
      </c>
      <c r="B5" s="38">
        <v>2</v>
      </c>
      <c r="C5" s="39">
        <v>0</v>
      </c>
      <c r="D5" s="39">
        <v>0</v>
      </c>
      <c r="E5" s="38">
        <v>22</v>
      </c>
      <c r="F5" s="38">
        <v>1</v>
      </c>
      <c r="G5" s="39">
        <v>72</v>
      </c>
      <c r="H5" s="39">
        <v>22</v>
      </c>
      <c r="I5" s="39">
        <v>0</v>
      </c>
      <c r="J5" s="38">
        <v>17</v>
      </c>
      <c r="K5" s="38">
        <v>1</v>
      </c>
      <c r="L5" s="39">
        <v>0</v>
      </c>
      <c r="M5" s="38">
        <v>0</v>
      </c>
    </row>
    <row r="6" spans="1:16" x14ac:dyDescent="0.2">
      <c r="A6" s="28" t="s">
        <v>8</v>
      </c>
      <c r="B6" s="40">
        <v>1</v>
      </c>
      <c r="C6" s="41">
        <v>0</v>
      </c>
      <c r="D6" s="41">
        <v>0</v>
      </c>
      <c r="E6" s="40">
        <v>2</v>
      </c>
      <c r="F6" s="40">
        <v>0</v>
      </c>
      <c r="G6" s="41">
        <v>0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6" x14ac:dyDescent="0.2">
      <c r="A7" s="28" t="s">
        <v>9</v>
      </c>
      <c r="B7" s="40">
        <v>0</v>
      </c>
      <c r="C7" s="41">
        <v>0</v>
      </c>
      <c r="D7" s="41">
        <v>0</v>
      </c>
      <c r="E7" s="40">
        <v>7</v>
      </c>
      <c r="F7" s="40">
        <v>0</v>
      </c>
      <c r="G7" s="41">
        <v>0</v>
      </c>
      <c r="H7" s="41">
        <v>0</v>
      </c>
      <c r="I7" s="41">
        <v>0</v>
      </c>
      <c r="J7" s="40">
        <v>0</v>
      </c>
      <c r="K7" s="40">
        <v>0</v>
      </c>
      <c r="L7" s="41">
        <v>0</v>
      </c>
      <c r="M7" s="40">
        <v>0</v>
      </c>
    </row>
    <row r="8" spans="1:16" x14ac:dyDescent="0.2">
      <c r="A8" s="28" t="s">
        <v>10</v>
      </c>
      <c r="B8" s="40">
        <v>0</v>
      </c>
      <c r="C8" s="41">
        <v>0</v>
      </c>
      <c r="D8" s="41">
        <v>0</v>
      </c>
      <c r="E8" s="40">
        <v>1</v>
      </c>
      <c r="F8" s="40">
        <v>1</v>
      </c>
      <c r="G8" s="41">
        <v>0</v>
      </c>
      <c r="H8" s="41">
        <v>0</v>
      </c>
      <c r="I8" s="41">
        <v>0</v>
      </c>
      <c r="J8" s="40">
        <v>0</v>
      </c>
      <c r="K8" s="40">
        <v>0</v>
      </c>
      <c r="L8" s="41">
        <v>0</v>
      </c>
      <c r="M8" s="40">
        <v>0</v>
      </c>
    </row>
    <row r="9" spans="1:16" x14ac:dyDescent="0.2">
      <c r="A9" s="28" t="s">
        <v>11</v>
      </c>
      <c r="B9" s="40">
        <v>0</v>
      </c>
      <c r="C9" s="41">
        <v>0</v>
      </c>
      <c r="D9" s="41">
        <v>0</v>
      </c>
      <c r="E9" s="40">
        <v>4</v>
      </c>
      <c r="F9" s="40">
        <v>0</v>
      </c>
      <c r="G9" s="41">
        <v>0</v>
      </c>
      <c r="H9" s="41">
        <v>1</v>
      </c>
      <c r="I9" s="41">
        <v>0</v>
      </c>
      <c r="J9" s="40">
        <v>3</v>
      </c>
      <c r="K9" s="40">
        <v>0</v>
      </c>
      <c r="L9" s="41">
        <v>0</v>
      </c>
      <c r="M9" s="40">
        <v>0</v>
      </c>
    </row>
    <row r="10" spans="1:16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2</v>
      </c>
      <c r="F10" s="40">
        <v>0</v>
      </c>
      <c r="G10" s="41">
        <v>0</v>
      </c>
      <c r="H10" s="41">
        <v>0</v>
      </c>
      <c r="I10" s="41">
        <v>0</v>
      </c>
      <c r="J10" s="40">
        <v>8</v>
      </c>
      <c r="K10" s="40">
        <v>1</v>
      </c>
      <c r="L10" s="41">
        <v>0</v>
      </c>
      <c r="M10" s="40">
        <v>0</v>
      </c>
    </row>
    <row r="11" spans="1:16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1</v>
      </c>
      <c r="F11" s="40">
        <v>0</v>
      </c>
      <c r="G11" s="41">
        <v>24</v>
      </c>
      <c r="H11" s="41">
        <v>0</v>
      </c>
      <c r="I11" s="41">
        <v>0</v>
      </c>
      <c r="J11" s="40">
        <v>4</v>
      </c>
      <c r="K11" s="40">
        <v>0</v>
      </c>
      <c r="L11" s="41">
        <v>0</v>
      </c>
      <c r="M11" s="40">
        <v>0</v>
      </c>
    </row>
    <row r="12" spans="1:16" x14ac:dyDescent="0.2">
      <c r="A12" s="28" t="s">
        <v>14</v>
      </c>
      <c r="B12" s="40">
        <v>1</v>
      </c>
      <c r="C12" s="41">
        <v>0</v>
      </c>
      <c r="D12" s="41">
        <v>0</v>
      </c>
      <c r="E12" s="40">
        <v>4</v>
      </c>
      <c r="F12" s="40">
        <v>0</v>
      </c>
      <c r="G12" s="41">
        <v>44</v>
      </c>
      <c r="H12" s="41">
        <v>20</v>
      </c>
      <c r="I12" s="41">
        <v>0</v>
      </c>
      <c r="J12" s="40">
        <v>1</v>
      </c>
      <c r="K12" s="40">
        <v>0</v>
      </c>
      <c r="L12" s="41">
        <v>0</v>
      </c>
      <c r="M12" s="40">
        <v>0</v>
      </c>
    </row>
    <row r="13" spans="1:16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4</v>
      </c>
      <c r="H13" s="41">
        <v>1</v>
      </c>
      <c r="I13" s="41">
        <v>0</v>
      </c>
      <c r="J13" s="40">
        <v>1</v>
      </c>
      <c r="K13" s="40">
        <v>0</v>
      </c>
      <c r="L13" s="41">
        <v>0</v>
      </c>
      <c r="M13" s="40">
        <v>0</v>
      </c>
    </row>
    <row r="14" spans="1:16" x14ac:dyDescent="0.2">
      <c r="A14" s="42" t="s">
        <v>16</v>
      </c>
      <c r="B14" s="38">
        <v>1</v>
      </c>
      <c r="C14" s="43">
        <v>0</v>
      </c>
      <c r="D14" s="43">
        <v>0</v>
      </c>
      <c r="E14" s="38">
        <v>36</v>
      </c>
      <c r="F14" s="38">
        <v>0</v>
      </c>
      <c r="G14" s="43">
        <v>722</v>
      </c>
      <c r="H14" s="43">
        <v>57</v>
      </c>
      <c r="I14" s="43">
        <v>1</v>
      </c>
      <c r="J14" s="38">
        <v>164</v>
      </c>
      <c r="K14" s="38">
        <v>9</v>
      </c>
      <c r="L14" s="43">
        <v>0</v>
      </c>
      <c r="M14" s="38">
        <v>0</v>
      </c>
    </row>
    <row r="15" spans="1:16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8</v>
      </c>
      <c r="F15" s="40">
        <v>0</v>
      </c>
      <c r="G15" s="41">
        <v>352</v>
      </c>
      <c r="H15" s="41">
        <v>15</v>
      </c>
      <c r="I15" s="41">
        <v>1</v>
      </c>
      <c r="J15" s="40">
        <v>30</v>
      </c>
      <c r="K15" s="40">
        <v>2</v>
      </c>
      <c r="L15" s="41">
        <v>0</v>
      </c>
      <c r="M15" s="40">
        <v>0</v>
      </c>
    </row>
    <row r="16" spans="1:16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9</v>
      </c>
      <c r="F16" s="40">
        <v>0</v>
      </c>
      <c r="G16" s="41">
        <v>0</v>
      </c>
      <c r="H16" s="41">
        <v>15</v>
      </c>
      <c r="I16" s="41">
        <v>0</v>
      </c>
      <c r="J16" s="40">
        <v>16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5</v>
      </c>
      <c r="F17" s="40">
        <v>0</v>
      </c>
      <c r="G17" s="41">
        <v>30</v>
      </c>
      <c r="H17" s="41">
        <v>0</v>
      </c>
      <c r="I17" s="41">
        <v>0</v>
      </c>
      <c r="J17" s="40">
        <v>27</v>
      </c>
      <c r="K17" s="40">
        <v>1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1</v>
      </c>
      <c r="C18" s="41">
        <v>0</v>
      </c>
      <c r="D18" s="41">
        <v>0</v>
      </c>
      <c r="E18" s="40">
        <v>4</v>
      </c>
      <c r="F18" s="40">
        <v>0</v>
      </c>
      <c r="G18" s="41">
        <v>40</v>
      </c>
      <c r="H18" s="41">
        <v>0</v>
      </c>
      <c r="I18" s="41">
        <v>0</v>
      </c>
      <c r="J18" s="40">
        <v>15</v>
      </c>
      <c r="K18" s="40">
        <v>0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3</v>
      </c>
      <c r="F19" s="40">
        <v>0</v>
      </c>
      <c r="G19" s="41">
        <v>139</v>
      </c>
      <c r="H19" s="41">
        <v>17</v>
      </c>
      <c r="I19" s="41">
        <v>0</v>
      </c>
      <c r="J19" s="40">
        <v>34</v>
      </c>
      <c r="K19" s="40">
        <v>2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2</v>
      </c>
      <c r="F20" s="40">
        <v>0</v>
      </c>
      <c r="G20" s="41">
        <v>135</v>
      </c>
      <c r="H20" s="41">
        <v>0</v>
      </c>
      <c r="I20" s="41">
        <v>0</v>
      </c>
      <c r="J20" s="40">
        <v>28</v>
      </c>
      <c r="K20" s="40">
        <v>2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5</v>
      </c>
      <c r="F21" s="40">
        <v>0</v>
      </c>
      <c r="G21" s="41">
        <v>26</v>
      </c>
      <c r="H21" s="41">
        <v>10</v>
      </c>
      <c r="I21" s="41">
        <v>0</v>
      </c>
      <c r="J21" s="40">
        <v>14</v>
      </c>
      <c r="K21" s="40">
        <v>1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3</v>
      </c>
      <c r="C22" s="43">
        <v>0</v>
      </c>
      <c r="D22" s="43">
        <v>0</v>
      </c>
      <c r="E22" s="38">
        <v>77</v>
      </c>
      <c r="F22" s="38">
        <v>1</v>
      </c>
      <c r="G22" s="43">
        <v>1179</v>
      </c>
      <c r="H22" s="43">
        <v>135</v>
      </c>
      <c r="I22" s="43">
        <v>0</v>
      </c>
      <c r="J22" s="38">
        <v>195</v>
      </c>
      <c r="K22" s="38">
        <v>37</v>
      </c>
      <c r="L22" s="43">
        <v>1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8</v>
      </c>
      <c r="F23" s="40">
        <v>0</v>
      </c>
      <c r="G23" s="41">
        <v>113</v>
      </c>
      <c r="H23" s="41">
        <v>19</v>
      </c>
      <c r="I23" s="41">
        <v>0</v>
      </c>
      <c r="J23" s="40">
        <v>11</v>
      </c>
      <c r="K23" s="40">
        <v>3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6</v>
      </c>
      <c r="F24" s="40">
        <v>0</v>
      </c>
      <c r="G24" s="41">
        <v>31</v>
      </c>
      <c r="H24" s="41">
        <v>5</v>
      </c>
      <c r="I24" s="41">
        <v>0</v>
      </c>
      <c r="J24" s="40">
        <v>26</v>
      </c>
      <c r="K24" s="40">
        <v>4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1</v>
      </c>
      <c r="F25" s="40">
        <v>0</v>
      </c>
      <c r="G25" s="41">
        <v>37</v>
      </c>
      <c r="H25" s="41">
        <v>1</v>
      </c>
      <c r="I25" s="41">
        <v>0</v>
      </c>
      <c r="J25" s="40">
        <v>13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0</v>
      </c>
      <c r="F26" s="40">
        <v>0</v>
      </c>
      <c r="G26" s="41">
        <v>120</v>
      </c>
      <c r="H26" s="41">
        <v>12</v>
      </c>
      <c r="I26" s="41">
        <v>0</v>
      </c>
      <c r="J26" s="40">
        <v>3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17</v>
      </c>
      <c r="F27" s="40">
        <v>0</v>
      </c>
      <c r="G27" s="41">
        <v>125</v>
      </c>
      <c r="H27" s="41">
        <v>35</v>
      </c>
      <c r="I27" s="41">
        <v>0</v>
      </c>
      <c r="J27" s="40">
        <v>22</v>
      </c>
      <c r="K27" s="40">
        <v>1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1</v>
      </c>
      <c r="C28" s="41">
        <v>0</v>
      </c>
      <c r="D28" s="41">
        <v>0</v>
      </c>
      <c r="E28" s="40">
        <v>9</v>
      </c>
      <c r="F28" s="40">
        <v>0</v>
      </c>
      <c r="G28" s="41">
        <v>176</v>
      </c>
      <c r="H28" s="41">
        <v>24</v>
      </c>
      <c r="I28" s="41">
        <v>0</v>
      </c>
      <c r="J28" s="40">
        <v>29</v>
      </c>
      <c r="K28" s="40">
        <v>13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0</v>
      </c>
      <c r="E29" s="40">
        <v>22</v>
      </c>
      <c r="F29" s="40">
        <v>1</v>
      </c>
      <c r="G29" s="41">
        <v>390</v>
      </c>
      <c r="H29" s="41">
        <v>32</v>
      </c>
      <c r="I29" s="41">
        <v>0</v>
      </c>
      <c r="J29" s="40">
        <v>62</v>
      </c>
      <c r="K29" s="40">
        <v>9</v>
      </c>
      <c r="L29" s="41">
        <v>1</v>
      </c>
      <c r="M29" s="40">
        <v>0</v>
      </c>
    </row>
    <row r="30" spans="1:13" x14ac:dyDescent="0.2">
      <c r="A30" s="28" t="s">
        <v>32</v>
      </c>
      <c r="B30" s="40">
        <v>1</v>
      </c>
      <c r="C30" s="41">
        <v>0</v>
      </c>
      <c r="D30" s="41">
        <v>0</v>
      </c>
      <c r="E30" s="40">
        <v>6</v>
      </c>
      <c r="F30" s="40">
        <v>0</v>
      </c>
      <c r="G30" s="41">
        <v>112</v>
      </c>
      <c r="H30" s="41">
        <v>2</v>
      </c>
      <c r="I30" s="41">
        <v>0</v>
      </c>
      <c r="J30" s="40">
        <v>8</v>
      </c>
      <c r="K30" s="40">
        <v>1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8</v>
      </c>
      <c r="F31" s="40">
        <v>0</v>
      </c>
      <c r="G31" s="39">
        <v>75</v>
      </c>
      <c r="H31" s="39">
        <v>5</v>
      </c>
      <c r="I31" s="41">
        <v>0</v>
      </c>
      <c r="J31" s="40">
        <v>21</v>
      </c>
      <c r="K31" s="40">
        <v>6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1</v>
      </c>
      <c r="C32" s="43">
        <v>0</v>
      </c>
      <c r="D32" s="43">
        <v>0</v>
      </c>
      <c r="E32" s="38">
        <v>96</v>
      </c>
      <c r="F32" s="38">
        <v>3</v>
      </c>
      <c r="G32" s="43">
        <v>3599</v>
      </c>
      <c r="H32" s="43">
        <v>388</v>
      </c>
      <c r="I32" s="43">
        <v>15</v>
      </c>
      <c r="J32" s="38">
        <v>363</v>
      </c>
      <c r="K32" s="38">
        <v>46</v>
      </c>
      <c r="L32" s="43">
        <v>0</v>
      </c>
      <c r="M32" s="38">
        <v>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9</v>
      </c>
      <c r="F33" s="44">
        <v>0</v>
      </c>
      <c r="G33" s="45">
        <v>883</v>
      </c>
      <c r="H33" s="45">
        <v>110</v>
      </c>
      <c r="I33" s="45">
        <v>0</v>
      </c>
      <c r="J33" s="44">
        <v>54</v>
      </c>
      <c r="K33" s="44">
        <v>6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27</v>
      </c>
      <c r="F34" s="40">
        <v>1</v>
      </c>
      <c r="G34" s="41">
        <v>1320</v>
      </c>
      <c r="H34" s="41">
        <v>192</v>
      </c>
      <c r="I34" s="41">
        <v>6</v>
      </c>
      <c r="J34" s="40">
        <v>90</v>
      </c>
      <c r="K34" s="40">
        <v>9</v>
      </c>
      <c r="L34" s="41">
        <v>0</v>
      </c>
      <c r="M34" s="40">
        <v>0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14</v>
      </c>
      <c r="F35" s="40">
        <v>0</v>
      </c>
      <c r="G35" s="41">
        <v>343</v>
      </c>
      <c r="H35" s="41">
        <v>15</v>
      </c>
      <c r="I35" s="41">
        <v>0</v>
      </c>
      <c r="J35" s="40">
        <v>57</v>
      </c>
      <c r="K35" s="40">
        <v>7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20</v>
      </c>
      <c r="F36" s="40">
        <v>2</v>
      </c>
      <c r="G36" s="41">
        <v>712</v>
      </c>
      <c r="H36" s="41">
        <v>37</v>
      </c>
      <c r="I36" s="41">
        <v>0</v>
      </c>
      <c r="J36" s="40">
        <v>83</v>
      </c>
      <c r="K36" s="40">
        <v>8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7</v>
      </c>
      <c r="F37" s="40">
        <v>0</v>
      </c>
      <c r="G37" s="41">
        <v>88</v>
      </c>
      <c r="H37" s="41">
        <v>13</v>
      </c>
      <c r="I37" s="41">
        <v>0</v>
      </c>
      <c r="J37" s="40">
        <v>18</v>
      </c>
      <c r="K37" s="40">
        <v>2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11</v>
      </c>
      <c r="F38" s="40">
        <v>0</v>
      </c>
      <c r="G38" s="41">
        <v>128</v>
      </c>
      <c r="H38" s="41">
        <v>20</v>
      </c>
      <c r="I38" s="41">
        <v>1</v>
      </c>
      <c r="J38" s="40">
        <v>36</v>
      </c>
      <c r="K38" s="40">
        <v>7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0</v>
      </c>
      <c r="C39" s="39">
        <v>0</v>
      </c>
      <c r="D39" s="39">
        <v>0</v>
      </c>
      <c r="E39" s="46">
        <v>8</v>
      </c>
      <c r="F39" s="46">
        <v>0</v>
      </c>
      <c r="G39" s="39">
        <v>125</v>
      </c>
      <c r="H39" s="39">
        <v>1</v>
      </c>
      <c r="I39" s="39">
        <v>8</v>
      </c>
      <c r="J39" s="46">
        <v>25</v>
      </c>
      <c r="K39" s="46">
        <v>7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0</v>
      </c>
      <c r="C40" s="43">
        <v>0</v>
      </c>
      <c r="D40" s="43">
        <v>0</v>
      </c>
      <c r="E40" s="38">
        <v>107</v>
      </c>
      <c r="F40" s="38">
        <v>1</v>
      </c>
      <c r="G40" s="43">
        <v>2157</v>
      </c>
      <c r="H40" s="43">
        <v>196</v>
      </c>
      <c r="I40" s="43">
        <v>8</v>
      </c>
      <c r="J40" s="38">
        <v>359</v>
      </c>
      <c r="K40" s="38">
        <v>60</v>
      </c>
      <c r="L40" s="43">
        <v>3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10</v>
      </c>
      <c r="F41" s="40">
        <v>0</v>
      </c>
      <c r="G41" s="41">
        <v>114</v>
      </c>
      <c r="H41" s="41">
        <v>3</v>
      </c>
      <c r="I41" s="41">
        <v>0</v>
      </c>
      <c r="J41" s="40">
        <v>22</v>
      </c>
      <c r="K41" s="40">
        <v>4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15</v>
      </c>
      <c r="F42" s="40">
        <v>0</v>
      </c>
      <c r="G42" s="41">
        <v>160</v>
      </c>
      <c r="H42" s="41">
        <v>57</v>
      </c>
      <c r="I42" s="41">
        <v>0</v>
      </c>
      <c r="J42" s="40">
        <v>41</v>
      </c>
      <c r="K42" s="40">
        <v>6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9</v>
      </c>
      <c r="F43" s="40">
        <v>1</v>
      </c>
      <c r="G43" s="41">
        <v>189</v>
      </c>
      <c r="H43" s="41">
        <v>5</v>
      </c>
      <c r="I43" s="41">
        <v>0</v>
      </c>
      <c r="J43" s="40">
        <v>31</v>
      </c>
      <c r="K43" s="40">
        <v>4</v>
      </c>
      <c r="L43" s="41">
        <v>1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3</v>
      </c>
      <c r="F44" s="40">
        <v>0</v>
      </c>
      <c r="G44" s="41">
        <v>132</v>
      </c>
      <c r="H44" s="41">
        <v>0</v>
      </c>
      <c r="I44" s="41">
        <v>0</v>
      </c>
      <c r="J44" s="40">
        <v>23</v>
      </c>
      <c r="K44" s="40">
        <v>7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12</v>
      </c>
      <c r="F45" s="40">
        <v>0</v>
      </c>
      <c r="G45" s="41">
        <v>348</v>
      </c>
      <c r="H45" s="41">
        <v>38</v>
      </c>
      <c r="I45" s="41">
        <v>0</v>
      </c>
      <c r="J45" s="40">
        <v>45</v>
      </c>
      <c r="K45" s="40">
        <v>11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15</v>
      </c>
      <c r="F46" s="40">
        <v>0</v>
      </c>
      <c r="G46" s="41">
        <v>310</v>
      </c>
      <c r="H46" s="41">
        <v>29</v>
      </c>
      <c r="I46" s="41">
        <v>0</v>
      </c>
      <c r="J46" s="40">
        <v>46</v>
      </c>
      <c r="K46" s="40">
        <v>5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10</v>
      </c>
      <c r="F47" s="40">
        <v>0</v>
      </c>
      <c r="G47" s="41">
        <v>190</v>
      </c>
      <c r="H47" s="41">
        <v>6</v>
      </c>
      <c r="I47" s="41">
        <v>0</v>
      </c>
      <c r="J47" s="40">
        <v>31</v>
      </c>
      <c r="K47" s="40">
        <v>7</v>
      </c>
      <c r="L47" s="41">
        <v>2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6</v>
      </c>
      <c r="F48" s="40">
        <v>0</v>
      </c>
      <c r="G48" s="41">
        <v>293</v>
      </c>
      <c r="H48" s="41">
        <v>3</v>
      </c>
      <c r="I48" s="41">
        <v>0</v>
      </c>
      <c r="J48" s="40">
        <v>31</v>
      </c>
      <c r="K48" s="40">
        <v>11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3</v>
      </c>
      <c r="F49" s="40">
        <v>0</v>
      </c>
      <c r="G49" s="41">
        <v>145</v>
      </c>
      <c r="H49" s="41">
        <v>24</v>
      </c>
      <c r="I49" s="41">
        <v>0</v>
      </c>
      <c r="J49" s="40">
        <v>11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8</v>
      </c>
      <c r="F50" s="40">
        <v>0</v>
      </c>
      <c r="G50" s="41">
        <v>97</v>
      </c>
      <c r="H50" s="41">
        <v>6</v>
      </c>
      <c r="I50" s="41">
        <v>0</v>
      </c>
      <c r="J50" s="40">
        <v>25</v>
      </c>
      <c r="K50" s="40">
        <v>5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16</v>
      </c>
      <c r="F51" s="46">
        <v>0</v>
      </c>
      <c r="G51" s="39">
        <v>179</v>
      </c>
      <c r="H51" s="39">
        <v>25</v>
      </c>
      <c r="I51" s="39">
        <v>8</v>
      </c>
      <c r="J51" s="46">
        <v>53</v>
      </c>
      <c r="K51" s="46">
        <v>0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256</v>
      </c>
      <c r="M57" s="56" t="s">
        <v>256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320</v>
      </c>
      <c r="H58" s="5" t="s">
        <v>321</v>
      </c>
      <c r="I58" s="5" t="s">
        <v>328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7</v>
      </c>
      <c r="C59" s="48">
        <v>0</v>
      </c>
      <c r="D59" s="48">
        <v>0</v>
      </c>
      <c r="E59" s="48">
        <v>176</v>
      </c>
      <c r="F59" s="46">
        <v>4</v>
      </c>
      <c r="G59" s="48">
        <v>15223</v>
      </c>
      <c r="H59" s="48">
        <v>2343</v>
      </c>
      <c r="I59" s="48">
        <v>4</v>
      </c>
      <c r="J59" s="48">
        <v>628</v>
      </c>
      <c r="K59" s="46">
        <v>120</v>
      </c>
      <c r="L59" s="48">
        <v>1</v>
      </c>
      <c r="M59" s="46">
        <v>0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9</v>
      </c>
      <c r="F60" s="40">
        <v>0</v>
      </c>
      <c r="G60" s="49">
        <v>197</v>
      </c>
      <c r="H60" s="49">
        <v>31</v>
      </c>
      <c r="I60" s="49">
        <v>0</v>
      </c>
      <c r="J60" s="49">
        <v>34</v>
      </c>
      <c r="K60" s="40">
        <v>7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8</v>
      </c>
      <c r="F61" s="40">
        <v>0</v>
      </c>
      <c r="G61" s="49">
        <v>100</v>
      </c>
      <c r="H61" s="49">
        <v>19</v>
      </c>
      <c r="I61" s="49">
        <v>0</v>
      </c>
      <c r="J61" s="49">
        <v>24</v>
      </c>
      <c r="K61" s="40">
        <v>5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0</v>
      </c>
      <c r="C62" s="49">
        <v>0</v>
      </c>
      <c r="D62" s="49">
        <v>0</v>
      </c>
      <c r="E62" s="49">
        <v>15</v>
      </c>
      <c r="F62" s="40">
        <v>0</v>
      </c>
      <c r="G62" s="49">
        <v>361</v>
      </c>
      <c r="H62" s="49">
        <v>275</v>
      </c>
      <c r="I62" s="49">
        <v>0</v>
      </c>
      <c r="J62" s="49">
        <v>40</v>
      </c>
      <c r="K62" s="40">
        <v>21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1</v>
      </c>
      <c r="C63" s="49">
        <v>0</v>
      </c>
      <c r="D63" s="49">
        <v>0</v>
      </c>
      <c r="E63" s="49">
        <v>20</v>
      </c>
      <c r="F63" s="40">
        <v>0</v>
      </c>
      <c r="G63" s="49">
        <v>375</v>
      </c>
      <c r="H63" s="49">
        <v>24</v>
      </c>
      <c r="I63" s="49">
        <v>0</v>
      </c>
      <c r="J63" s="49">
        <v>51</v>
      </c>
      <c r="K63" s="40">
        <v>12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16</v>
      </c>
      <c r="F64" s="40">
        <v>0</v>
      </c>
      <c r="G64" s="49">
        <v>450</v>
      </c>
      <c r="H64" s="49">
        <v>13</v>
      </c>
      <c r="I64" s="49">
        <v>0</v>
      </c>
      <c r="J64" s="49">
        <v>27</v>
      </c>
      <c r="K64" s="40">
        <v>12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3</v>
      </c>
      <c r="C65" s="49">
        <v>0</v>
      </c>
      <c r="D65" s="49">
        <v>0</v>
      </c>
      <c r="E65" s="49">
        <v>17</v>
      </c>
      <c r="F65" s="40">
        <v>1</v>
      </c>
      <c r="G65" s="49">
        <v>2012</v>
      </c>
      <c r="H65" s="49">
        <v>397</v>
      </c>
      <c r="I65" s="49">
        <v>3</v>
      </c>
      <c r="J65" s="49">
        <v>55</v>
      </c>
      <c r="K65" s="40">
        <v>6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8</v>
      </c>
      <c r="F66" s="40">
        <v>1</v>
      </c>
      <c r="G66" s="49">
        <v>599</v>
      </c>
      <c r="H66" s="49">
        <v>153</v>
      </c>
      <c r="I66" s="49">
        <v>0</v>
      </c>
      <c r="J66" s="49">
        <v>39</v>
      </c>
      <c r="K66" s="40">
        <v>8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20</v>
      </c>
      <c r="F67" s="40">
        <v>0</v>
      </c>
      <c r="G67" s="49">
        <v>2317</v>
      </c>
      <c r="H67" s="49">
        <v>534</v>
      </c>
      <c r="I67" s="49">
        <v>1</v>
      </c>
      <c r="J67" s="49">
        <v>69</v>
      </c>
      <c r="K67" s="40">
        <v>13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1</v>
      </c>
      <c r="C68" s="49">
        <v>0</v>
      </c>
      <c r="D68" s="49">
        <v>0</v>
      </c>
      <c r="E68" s="49">
        <v>22</v>
      </c>
      <c r="F68" s="40">
        <v>1</v>
      </c>
      <c r="G68" s="49">
        <v>6918</v>
      </c>
      <c r="H68" s="49">
        <v>630</v>
      </c>
      <c r="I68" s="49">
        <v>0</v>
      </c>
      <c r="J68" s="49">
        <v>130</v>
      </c>
      <c r="K68" s="40">
        <v>16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16</v>
      </c>
      <c r="F69" s="40">
        <v>0</v>
      </c>
      <c r="G69" s="49">
        <v>1077</v>
      </c>
      <c r="H69" s="49">
        <v>199</v>
      </c>
      <c r="I69" s="49">
        <v>0</v>
      </c>
      <c r="J69" s="49">
        <v>60</v>
      </c>
      <c r="K69" s="40">
        <v>4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0</v>
      </c>
      <c r="E70" s="49">
        <v>9</v>
      </c>
      <c r="F70" s="40">
        <v>0</v>
      </c>
      <c r="G70" s="49">
        <v>299</v>
      </c>
      <c r="H70" s="49">
        <v>16</v>
      </c>
      <c r="I70" s="49">
        <v>0</v>
      </c>
      <c r="J70" s="49">
        <v>44</v>
      </c>
      <c r="K70" s="40">
        <v>6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5</v>
      </c>
      <c r="F71" s="40">
        <v>1</v>
      </c>
      <c r="G71" s="49">
        <v>241</v>
      </c>
      <c r="H71" s="49">
        <v>20</v>
      </c>
      <c r="I71" s="49">
        <v>0</v>
      </c>
      <c r="J71" s="49">
        <v>27</v>
      </c>
      <c r="K71" s="40">
        <v>10</v>
      </c>
      <c r="L71" s="49">
        <v>1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11</v>
      </c>
      <c r="F72" s="40">
        <v>0</v>
      </c>
      <c r="G72" s="49">
        <v>277</v>
      </c>
      <c r="H72" s="49">
        <v>32</v>
      </c>
      <c r="I72" s="49">
        <v>0</v>
      </c>
      <c r="J72" s="49">
        <v>28</v>
      </c>
      <c r="K72" s="40">
        <v>0</v>
      </c>
      <c r="L72" s="49">
        <v>0</v>
      </c>
      <c r="M72" s="40">
        <v>0</v>
      </c>
    </row>
    <row r="73" spans="1:13" x14ac:dyDescent="0.2">
      <c r="A73" s="42" t="s">
        <v>68</v>
      </c>
      <c r="B73" s="38">
        <v>9</v>
      </c>
      <c r="C73" s="48">
        <v>0</v>
      </c>
      <c r="D73" s="48">
        <v>0</v>
      </c>
      <c r="E73" s="48">
        <v>383</v>
      </c>
      <c r="F73" s="38">
        <v>1</v>
      </c>
      <c r="G73" s="48">
        <v>14947</v>
      </c>
      <c r="H73" s="48">
        <v>3062</v>
      </c>
      <c r="I73" s="48">
        <v>8</v>
      </c>
      <c r="J73" s="48">
        <v>887</v>
      </c>
      <c r="K73" s="38">
        <v>199</v>
      </c>
      <c r="L73" s="48">
        <v>8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17</v>
      </c>
      <c r="F74" s="44">
        <v>0</v>
      </c>
      <c r="G74" s="50">
        <v>1422</v>
      </c>
      <c r="H74" s="49">
        <v>354</v>
      </c>
      <c r="I74" s="49">
        <v>0</v>
      </c>
      <c r="J74" s="49">
        <v>116</v>
      </c>
      <c r="K74" s="44">
        <v>7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42</v>
      </c>
      <c r="F75" s="40">
        <v>0</v>
      </c>
      <c r="G75" s="49">
        <v>427</v>
      </c>
      <c r="H75" s="49">
        <v>72</v>
      </c>
      <c r="I75" s="49">
        <v>0</v>
      </c>
      <c r="J75" s="49">
        <v>60</v>
      </c>
      <c r="K75" s="40">
        <v>15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12</v>
      </c>
      <c r="F76" s="40">
        <v>0</v>
      </c>
      <c r="G76" s="49">
        <v>3270</v>
      </c>
      <c r="H76" s="49">
        <v>433</v>
      </c>
      <c r="I76" s="49">
        <v>1</v>
      </c>
      <c r="J76" s="49">
        <v>57</v>
      </c>
      <c r="K76" s="40">
        <v>24</v>
      </c>
      <c r="L76" s="49">
        <v>1</v>
      </c>
      <c r="M76" s="40">
        <v>0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55</v>
      </c>
      <c r="F77" s="40">
        <v>1</v>
      </c>
      <c r="G77" s="49">
        <v>489</v>
      </c>
      <c r="H77" s="49">
        <v>119</v>
      </c>
      <c r="I77" s="49">
        <v>0</v>
      </c>
      <c r="J77" s="49">
        <v>51</v>
      </c>
      <c r="K77" s="40">
        <v>10</v>
      </c>
      <c r="L77" s="49">
        <v>0</v>
      </c>
      <c r="M77" s="40">
        <v>0</v>
      </c>
    </row>
    <row r="78" spans="1:13" x14ac:dyDescent="0.2">
      <c r="A78" s="28" t="s">
        <v>73</v>
      </c>
      <c r="B78" s="40">
        <v>1</v>
      </c>
      <c r="C78" s="49">
        <v>0</v>
      </c>
      <c r="D78" s="49">
        <v>0</v>
      </c>
      <c r="E78" s="49">
        <v>12</v>
      </c>
      <c r="F78" s="40">
        <v>0</v>
      </c>
      <c r="G78" s="49">
        <v>193</v>
      </c>
      <c r="H78" s="49">
        <v>115</v>
      </c>
      <c r="I78" s="49">
        <v>0</v>
      </c>
      <c r="J78" s="49">
        <v>15</v>
      </c>
      <c r="K78" s="40">
        <v>7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2</v>
      </c>
      <c r="C79" s="49">
        <v>0</v>
      </c>
      <c r="D79" s="49">
        <v>0</v>
      </c>
      <c r="E79" s="49">
        <v>26</v>
      </c>
      <c r="F79" s="40">
        <v>0</v>
      </c>
      <c r="G79" s="49">
        <v>384</v>
      </c>
      <c r="H79" s="49">
        <v>205</v>
      </c>
      <c r="I79" s="49">
        <v>0</v>
      </c>
      <c r="J79" s="49">
        <v>104</v>
      </c>
      <c r="K79" s="40">
        <v>27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2</v>
      </c>
      <c r="C80" s="49">
        <v>0</v>
      </c>
      <c r="D80" s="49">
        <v>0</v>
      </c>
      <c r="E80" s="49">
        <v>37</v>
      </c>
      <c r="F80" s="40">
        <v>0</v>
      </c>
      <c r="G80" s="49">
        <v>2594</v>
      </c>
      <c r="H80" s="49">
        <v>120</v>
      </c>
      <c r="I80" s="49">
        <v>0</v>
      </c>
      <c r="J80" s="49">
        <v>116</v>
      </c>
      <c r="K80" s="40">
        <v>27</v>
      </c>
      <c r="L80" s="49">
        <v>0</v>
      </c>
      <c r="M80" s="40">
        <v>0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0</v>
      </c>
      <c r="E81" s="49">
        <v>16</v>
      </c>
      <c r="F81" s="40">
        <v>0</v>
      </c>
      <c r="G81" s="49">
        <v>1955</v>
      </c>
      <c r="H81" s="49">
        <v>419</v>
      </c>
      <c r="I81" s="49">
        <v>0</v>
      </c>
      <c r="J81" s="49">
        <v>39</v>
      </c>
      <c r="K81" s="40">
        <v>11</v>
      </c>
      <c r="L81" s="49">
        <v>0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50</v>
      </c>
      <c r="F82" s="40">
        <v>0</v>
      </c>
      <c r="G82" s="49">
        <v>681</v>
      </c>
      <c r="H82" s="49">
        <v>68</v>
      </c>
      <c r="I82" s="49">
        <v>0</v>
      </c>
      <c r="J82" s="49">
        <v>62</v>
      </c>
      <c r="K82" s="40">
        <v>26</v>
      </c>
      <c r="L82" s="49">
        <v>0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6</v>
      </c>
      <c r="F83" s="40">
        <v>0</v>
      </c>
      <c r="G83" s="49">
        <v>1</v>
      </c>
      <c r="H83" s="49">
        <v>179</v>
      </c>
      <c r="I83" s="49">
        <v>0</v>
      </c>
      <c r="J83" s="49">
        <v>48</v>
      </c>
      <c r="K83" s="40">
        <v>12</v>
      </c>
      <c r="L83" s="49">
        <v>1</v>
      </c>
      <c r="M83" s="40">
        <v>0</v>
      </c>
    </row>
    <row r="84" spans="1:13" x14ac:dyDescent="0.2">
      <c r="A84" s="28" t="s">
        <v>79</v>
      </c>
      <c r="B84" s="40">
        <v>1</v>
      </c>
      <c r="C84" s="49">
        <v>0</v>
      </c>
      <c r="D84" s="49">
        <v>0</v>
      </c>
      <c r="E84" s="49">
        <v>26</v>
      </c>
      <c r="F84" s="40">
        <v>0</v>
      </c>
      <c r="G84" s="49">
        <v>455</v>
      </c>
      <c r="H84" s="49">
        <v>176</v>
      </c>
      <c r="I84" s="49">
        <v>6</v>
      </c>
      <c r="J84" s="49">
        <v>36</v>
      </c>
      <c r="K84" s="40">
        <v>7</v>
      </c>
      <c r="L84" s="49">
        <v>1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15</v>
      </c>
      <c r="F85" s="40">
        <v>0</v>
      </c>
      <c r="G85" s="49">
        <v>1048</v>
      </c>
      <c r="H85" s="49">
        <v>164</v>
      </c>
      <c r="I85" s="49">
        <v>0</v>
      </c>
      <c r="J85" s="49">
        <v>67</v>
      </c>
      <c r="K85" s="40">
        <v>7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0</v>
      </c>
      <c r="E86" s="51">
        <v>69</v>
      </c>
      <c r="F86" s="40">
        <v>0</v>
      </c>
      <c r="G86" s="51">
        <v>2028</v>
      </c>
      <c r="H86" s="51">
        <v>638</v>
      </c>
      <c r="I86" s="51">
        <v>1</v>
      </c>
      <c r="J86" s="51">
        <v>116</v>
      </c>
      <c r="K86" s="40">
        <v>19</v>
      </c>
      <c r="L86" s="51">
        <v>4</v>
      </c>
      <c r="M86" s="40">
        <v>0</v>
      </c>
    </row>
    <row r="87" spans="1:13" x14ac:dyDescent="0.2">
      <c r="A87" s="42" t="s">
        <v>82</v>
      </c>
      <c r="B87" s="38">
        <v>7</v>
      </c>
      <c r="C87" s="48">
        <v>0</v>
      </c>
      <c r="D87" s="48">
        <v>0</v>
      </c>
      <c r="E87" s="48">
        <v>362</v>
      </c>
      <c r="F87" s="38">
        <v>7</v>
      </c>
      <c r="G87" s="48">
        <v>13019</v>
      </c>
      <c r="H87" s="48">
        <v>2665</v>
      </c>
      <c r="I87" s="48">
        <v>14</v>
      </c>
      <c r="J87" s="48">
        <v>785</v>
      </c>
      <c r="K87" s="38">
        <v>86</v>
      </c>
      <c r="L87" s="48">
        <v>5</v>
      </c>
      <c r="M87" s="38">
        <v>1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9</v>
      </c>
      <c r="F88" s="40">
        <v>0</v>
      </c>
      <c r="G88" s="49">
        <v>672</v>
      </c>
      <c r="H88" s="49">
        <v>196</v>
      </c>
      <c r="I88" s="49">
        <v>0</v>
      </c>
      <c r="J88" s="49">
        <v>34</v>
      </c>
      <c r="K88" s="40">
        <v>3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16</v>
      </c>
      <c r="F89" s="40">
        <v>0</v>
      </c>
      <c r="G89" s="49">
        <v>141</v>
      </c>
      <c r="H89" s="49">
        <v>17</v>
      </c>
      <c r="I89" s="49">
        <v>0</v>
      </c>
      <c r="J89" s="49">
        <v>22</v>
      </c>
      <c r="K89" s="40">
        <v>4</v>
      </c>
      <c r="L89" s="49">
        <v>0</v>
      </c>
      <c r="M89" s="40">
        <v>0</v>
      </c>
    </row>
    <row r="90" spans="1:13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33</v>
      </c>
      <c r="F90" s="40">
        <v>0</v>
      </c>
      <c r="G90" s="49">
        <v>166</v>
      </c>
      <c r="H90" s="49">
        <v>62</v>
      </c>
      <c r="I90" s="49">
        <v>0</v>
      </c>
      <c r="J90" s="49">
        <v>34</v>
      </c>
      <c r="K90" s="40">
        <v>2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13</v>
      </c>
      <c r="F91" s="40">
        <v>0</v>
      </c>
      <c r="G91" s="49">
        <v>36</v>
      </c>
      <c r="H91" s="49">
        <v>28</v>
      </c>
      <c r="I91" s="49">
        <v>0</v>
      </c>
      <c r="J91" s="49">
        <v>10</v>
      </c>
      <c r="K91" s="40">
        <v>2</v>
      </c>
      <c r="L91" s="49">
        <v>1</v>
      </c>
      <c r="M91" s="40">
        <v>0</v>
      </c>
    </row>
    <row r="92" spans="1:13" x14ac:dyDescent="0.2">
      <c r="A92" s="28" t="s">
        <v>87</v>
      </c>
      <c r="B92" s="40">
        <v>0</v>
      </c>
      <c r="C92" s="49">
        <v>0</v>
      </c>
      <c r="D92" s="49">
        <v>0</v>
      </c>
      <c r="E92" s="49">
        <v>15</v>
      </c>
      <c r="F92" s="40">
        <v>1</v>
      </c>
      <c r="G92" s="49">
        <v>53</v>
      </c>
      <c r="H92" s="49">
        <v>23</v>
      </c>
      <c r="I92" s="49">
        <v>7</v>
      </c>
      <c r="J92" s="49">
        <v>30</v>
      </c>
      <c r="K92" s="40">
        <v>4</v>
      </c>
      <c r="L92" s="49">
        <v>1</v>
      </c>
      <c r="M92" s="40">
        <v>1</v>
      </c>
    </row>
    <row r="93" spans="1:13" x14ac:dyDescent="0.2">
      <c r="A93" s="28" t="s">
        <v>88</v>
      </c>
      <c r="B93" s="40">
        <v>1</v>
      </c>
      <c r="C93" s="49">
        <v>0</v>
      </c>
      <c r="D93" s="49">
        <v>0</v>
      </c>
      <c r="E93" s="49">
        <v>46</v>
      </c>
      <c r="F93" s="40">
        <v>3</v>
      </c>
      <c r="G93" s="49">
        <v>2679</v>
      </c>
      <c r="H93" s="49">
        <v>230</v>
      </c>
      <c r="I93" s="49">
        <v>0</v>
      </c>
      <c r="J93" s="49">
        <v>97</v>
      </c>
      <c r="K93" s="40">
        <v>15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2</v>
      </c>
      <c r="C94" s="49">
        <v>0</v>
      </c>
      <c r="D94" s="49">
        <v>0</v>
      </c>
      <c r="E94" s="49">
        <v>79</v>
      </c>
      <c r="F94" s="40">
        <v>1</v>
      </c>
      <c r="G94" s="49">
        <v>2353</v>
      </c>
      <c r="H94" s="49">
        <v>205</v>
      </c>
      <c r="I94" s="49">
        <v>4</v>
      </c>
      <c r="J94" s="49">
        <v>151</v>
      </c>
      <c r="K94" s="40">
        <v>11</v>
      </c>
      <c r="L94" s="49">
        <v>1</v>
      </c>
      <c r="M94" s="40">
        <v>0</v>
      </c>
    </row>
    <row r="95" spans="1:13" x14ac:dyDescent="0.2">
      <c r="A95" s="28" t="s">
        <v>90</v>
      </c>
      <c r="B95" s="40">
        <v>0</v>
      </c>
      <c r="C95" s="49">
        <v>0</v>
      </c>
      <c r="D95" s="49">
        <v>0</v>
      </c>
      <c r="E95" s="49">
        <v>43</v>
      </c>
      <c r="F95" s="40">
        <v>2</v>
      </c>
      <c r="G95" s="49">
        <v>2273</v>
      </c>
      <c r="H95" s="49">
        <v>1034</v>
      </c>
      <c r="I95" s="49">
        <v>1</v>
      </c>
      <c r="J95" s="49">
        <v>113</v>
      </c>
      <c r="K95" s="40">
        <v>13</v>
      </c>
      <c r="L95" s="49">
        <v>0</v>
      </c>
      <c r="M95" s="40">
        <v>0</v>
      </c>
    </row>
    <row r="96" spans="1:13" x14ac:dyDescent="0.2">
      <c r="A96" s="28" t="s">
        <v>91</v>
      </c>
      <c r="B96" s="40">
        <v>0</v>
      </c>
      <c r="C96" s="49">
        <v>0</v>
      </c>
      <c r="D96" s="49">
        <v>0</v>
      </c>
      <c r="E96" s="49">
        <v>32</v>
      </c>
      <c r="F96" s="40">
        <v>0</v>
      </c>
      <c r="G96" s="49">
        <v>759</v>
      </c>
      <c r="H96" s="49">
        <v>121</v>
      </c>
      <c r="I96" s="49">
        <v>2</v>
      </c>
      <c r="J96" s="49">
        <v>53</v>
      </c>
      <c r="K96" s="40">
        <v>2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25</v>
      </c>
      <c r="F97" s="40">
        <v>0</v>
      </c>
      <c r="G97" s="49">
        <v>735</v>
      </c>
      <c r="H97" s="49">
        <v>308</v>
      </c>
      <c r="I97" s="49">
        <v>0</v>
      </c>
      <c r="J97" s="49">
        <v>59</v>
      </c>
      <c r="K97" s="40">
        <v>19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0</v>
      </c>
      <c r="E98" s="51">
        <v>51</v>
      </c>
      <c r="F98" s="46">
        <v>0</v>
      </c>
      <c r="G98" s="51">
        <v>3152</v>
      </c>
      <c r="H98" s="51">
        <v>441</v>
      </c>
      <c r="I98" s="51">
        <v>0</v>
      </c>
      <c r="J98" s="51">
        <v>182</v>
      </c>
      <c r="K98" s="46">
        <v>11</v>
      </c>
      <c r="L98" s="51">
        <v>1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322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323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329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1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02"/>
  <sheetViews>
    <sheetView workbookViewId="0">
      <selection activeCell="B59" sqref="B59:K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2" s="53" customFormat="1" ht="14.25" x14ac:dyDescent="0.2">
      <c r="A1" s="55" t="s">
        <v>123</v>
      </c>
    </row>
    <row r="2" spans="1:12" s="67" customFormat="1" ht="12.75" customHeight="1" x14ac:dyDescent="0.2">
      <c r="A2" s="32" t="s">
        <v>451</v>
      </c>
      <c r="B2" s="66"/>
      <c r="C2" s="66"/>
      <c r="D2" s="66"/>
      <c r="E2" s="66"/>
      <c r="F2" s="66"/>
      <c r="G2" s="66"/>
      <c r="H2" s="66" t="s">
        <v>257</v>
      </c>
    </row>
    <row r="3" spans="1:12" s="56" customFormat="1" x14ac:dyDescent="0.2">
      <c r="A3" s="68"/>
      <c r="B3" s="103" t="s">
        <v>168</v>
      </c>
      <c r="C3" s="104" t="s">
        <v>169</v>
      </c>
      <c r="D3" s="103" t="s">
        <v>170</v>
      </c>
      <c r="E3" s="103" t="s">
        <v>171</v>
      </c>
      <c r="F3" s="103" t="s">
        <v>172</v>
      </c>
      <c r="G3" s="103" t="s">
        <v>173</v>
      </c>
      <c r="H3" s="103" t="s">
        <v>433</v>
      </c>
      <c r="I3" s="231" t="s">
        <v>434</v>
      </c>
      <c r="J3" s="231" t="s">
        <v>435</v>
      </c>
      <c r="K3" s="231" t="s">
        <v>174</v>
      </c>
    </row>
    <row r="4" spans="1:12" s="53" customFormat="1" x14ac:dyDescent="0.2">
      <c r="A4" s="33" t="s">
        <v>6</v>
      </c>
      <c r="B4" s="34">
        <v>19493</v>
      </c>
      <c r="C4" s="35">
        <v>3153</v>
      </c>
      <c r="D4" s="36">
        <v>157</v>
      </c>
      <c r="E4" s="34">
        <v>427</v>
      </c>
      <c r="F4" s="34">
        <v>2373</v>
      </c>
      <c r="G4" s="35">
        <v>159</v>
      </c>
      <c r="H4" s="36">
        <v>9326</v>
      </c>
      <c r="I4" s="36">
        <v>63</v>
      </c>
      <c r="J4" s="36">
        <v>623</v>
      </c>
      <c r="K4" s="36">
        <v>216</v>
      </c>
      <c r="L4" s="52"/>
    </row>
    <row r="5" spans="1:12" s="53" customFormat="1" x14ac:dyDescent="0.2">
      <c r="A5" s="37" t="s">
        <v>7</v>
      </c>
      <c r="B5" s="38">
        <v>731</v>
      </c>
      <c r="C5" s="39">
        <v>132</v>
      </c>
      <c r="D5" s="39">
        <v>4</v>
      </c>
      <c r="E5" s="38">
        <v>3</v>
      </c>
      <c r="F5" s="38">
        <v>17</v>
      </c>
      <c r="G5" s="39">
        <v>8</v>
      </c>
      <c r="H5" s="39">
        <v>166</v>
      </c>
      <c r="I5" s="217">
        <v>1</v>
      </c>
      <c r="J5" s="217">
        <v>7</v>
      </c>
      <c r="K5" s="217">
        <v>32</v>
      </c>
    </row>
    <row r="6" spans="1:12" s="53" customFormat="1" x14ac:dyDescent="0.2">
      <c r="A6" s="28" t="s">
        <v>8</v>
      </c>
      <c r="B6" s="40">
        <v>48</v>
      </c>
      <c r="C6" s="41">
        <v>15</v>
      </c>
      <c r="D6" s="41">
        <v>0</v>
      </c>
      <c r="E6" s="40">
        <v>0</v>
      </c>
      <c r="F6" s="40">
        <v>0</v>
      </c>
      <c r="G6" s="41">
        <v>2</v>
      </c>
      <c r="H6" s="41">
        <v>7</v>
      </c>
      <c r="I6" s="219">
        <v>0</v>
      </c>
      <c r="J6" s="219">
        <v>0</v>
      </c>
      <c r="K6" s="219">
        <v>1</v>
      </c>
    </row>
    <row r="7" spans="1:12" s="53" customFormat="1" x14ac:dyDescent="0.2">
      <c r="A7" s="28" t="s">
        <v>9</v>
      </c>
      <c r="B7" s="40">
        <v>145</v>
      </c>
      <c r="C7" s="41">
        <v>21</v>
      </c>
      <c r="D7" s="41">
        <v>1</v>
      </c>
      <c r="E7" s="40">
        <v>0</v>
      </c>
      <c r="F7" s="40">
        <v>3</v>
      </c>
      <c r="G7" s="41">
        <v>1</v>
      </c>
      <c r="H7" s="41">
        <v>15</v>
      </c>
      <c r="I7" s="219">
        <v>0</v>
      </c>
      <c r="J7" s="219">
        <v>1</v>
      </c>
      <c r="K7" s="219">
        <v>6</v>
      </c>
    </row>
    <row r="8" spans="1:12" s="53" customFormat="1" x14ac:dyDescent="0.2">
      <c r="A8" s="28" t="s">
        <v>10</v>
      </c>
      <c r="B8" s="40">
        <v>50</v>
      </c>
      <c r="C8" s="41">
        <v>15</v>
      </c>
      <c r="D8" s="41">
        <v>0</v>
      </c>
      <c r="E8" s="40">
        <v>0</v>
      </c>
      <c r="F8" s="40">
        <v>0</v>
      </c>
      <c r="G8" s="41">
        <v>0</v>
      </c>
      <c r="H8" s="41">
        <v>10</v>
      </c>
      <c r="I8" s="219">
        <v>0</v>
      </c>
      <c r="J8" s="219">
        <v>0</v>
      </c>
      <c r="K8" s="219">
        <v>2</v>
      </c>
    </row>
    <row r="9" spans="1:12" s="53" customFormat="1" x14ac:dyDescent="0.2">
      <c r="A9" s="28" t="s">
        <v>11</v>
      </c>
      <c r="B9" s="40">
        <v>56</v>
      </c>
      <c r="C9" s="41">
        <v>7</v>
      </c>
      <c r="D9" s="41">
        <v>1</v>
      </c>
      <c r="E9" s="40">
        <v>0</v>
      </c>
      <c r="F9" s="40">
        <v>0</v>
      </c>
      <c r="G9" s="41">
        <v>0</v>
      </c>
      <c r="H9" s="41">
        <v>16</v>
      </c>
      <c r="I9" s="219">
        <v>0</v>
      </c>
      <c r="J9" s="219">
        <v>0</v>
      </c>
      <c r="K9" s="219">
        <v>1</v>
      </c>
    </row>
    <row r="10" spans="1:12" s="53" customFormat="1" x14ac:dyDescent="0.2">
      <c r="A10" s="28" t="s">
        <v>12</v>
      </c>
      <c r="B10" s="40">
        <v>87</v>
      </c>
      <c r="C10" s="41">
        <v>20</v>
      </c>
      <c r="D10" s="41">
        <v>2</v>
      </c>
      <c r="E10" s="40">
        <v>0</v>
      </c>
      <c r="F10" s="40">
        <v>0</v>
      </c>
      <c r="G10" s="41">
        <v>1</v>
      </c>
      <c r="H10" s="41">
        <v>23</v>
      </c>
      <c r="I10" s="219">
        <v>0</v>
      </c>
      <c r="J10" s="219">
        <v>1</v>
      </c>
      <c r="K10" s="219">
        <v>13</v>
      </c>
    </row>
    <row r="11" spans="1:12" s="53" customFormat="1" x14ac:dyDescent="0.2">
      <c r="A11" s="28" t="s">
        <v>13</v>
      </c>
      <c r="B11" s="40">
        <v>139</v>
      </c>
      <c r="C11" s="41">
        <v>17</v>
      </c>
      <c r="D11" s="41">
        <v>0</v>
      </c>
      <c r="E11" s="40">
        <v>0</v>
      </c>
      <c r="F11" s="40">
        <v>5</v>
      </c>
      <c r="G11" s="41">
        <v>3</v>
      </c>
      <c r="H11" s="41">
        <v>57</v>
      </c>
      <c r="I11" s="219">
        <v>0</v>
      </c>
      <c r="J11" s="219">
        <v>3</v>
      </c>
      <c r="K11" s="219">
        <v>3</v>
      </c>
    </row>
    <row r="12" spans="1:12" s="53" customFormat="1" x14ac:dyDescent="0.2">
      <c r="A12" s="28" t="s">
        <v>14</v>
      </c>
      <c r="B12" s="40">
        <v>79</v>
      </c>
      <c r="C12" s="41">
        <v>19</v>
      </c>
      <c r="D12" s="41">
        <v>0</v>
      </c>
      <c r="E12" s="40">
        <v>1</v>
      </c>
      <c r="F12" s="40">
        <v>6</v>
      </c>
      <c r="G12" s="41">
        <v>1</v>
      </c>
      <c r="H12" s="41">
        <v>16</v>
      </c>
      <c r="I12" s="219">
        <v>1</v>
      </c>
      <c r="J12" s="219">
        <v>2</v>
      </c>
      <c r="K12" s="219">
        <v>2</v>
      </c>
    </row>
    <row r="13" spans="1:12" s="53" customFormat="1" x14ac:dyDescent="0.2">
      <c r="A13" s="28" t="s">
        <v>15</v>
      </c>
      <c r="B13" s="40">
        <v>127</v>
      </c>
      <c r="C13" s="41">
        <v>18</v>
      </c>
      <c r="D13" s="41">
        <v>0</v>
      </c>
      <c r="E13" s="40">
        <v>2</v>
      </c>
      <c r="F13" s="40">
        <v>3</v>
      </c>
      <c r="G13" s="41">
        <v>0</v>
      </c>
      <c r="H13" s="41">
        <v>22</v>
      </c>
      <c r="I13" s="219">
        <v>0</v>
      </c>
      <c r="J13" s="219">
        <v>0</v>
      </c>
      <c r="K13" s="219">
        <v>4</v>
      </c>
    </row>
    <row r="14" spans="1:12" s="53" customFormat="1" x14ac:dyDescent="0.2">
      <c r="A14" s="42" t="s">
        <v>16</v>
      </c>
      <c r="B14" s="38">
        <v>2145</v>
      </c>
      <c r="C14" s="43">
        <v>226</v>
      </c>
      <c r="D14" s="43">
        <v>10</v>
      </c>
      <c r="E14" s="38">
        <v>14</v>
      </c>
      <c r="F14" s="38">
        <v>104</v>
      </c>
      <c r="G14" s="43">
        <v>22</v>
      </c>
      <c r="H14" s="43">
        <v>675</v>
      </c>
      <c r="I14" s="221">
        <v>1</v>
      </c>
      <c r="J14" s="221">
        <v>46</v>
      </c>
      <c r="K14" s="221">
        <v>16</v>
      </c>
    </row>
    <row r="15" spans="1:12" s="53" customFormat="1" x14ac:dyDescent="0.2">
      <c r="A15" s="28" t="s">
        <v>17</v>
      </c>
      <c r="B15" s="40">
        <v>744</v>
      </c>
      <c r="C15" s="41">
        <v>41</v>
      </c>
      <c r="D15" s="41">
        <v>4</v>
      </c>
      <c r="E15" s="40">
        <v>4</v>
      </c>
      <c r="F15" s="40">
        <v>18</v>
      </c>
      <c r="G15" s="41">
        <v>11</v>
      </c>
      <c r="H15" s="41">
        <v>194</v>
      </c>
      <c r="I15" s="219">
        <v>0</v>
      </c>
      <c r="J15" s="219">
        <v>21</v>
      </c>
      <c r="K15" s="219">
        <v>3</v>
      </c>
    </row>
    <row r="16" spans="1:12" s="53" customFormat="1" x14ac:dyDescent="0.2">
      <c r="A16" s="28" t="s">
        <v>18</v>
      </c>
      <c r="B16" s="40">
        <v>562</v>
      </c>
      <c r="C16" s="41">
        <v>36</v>
      </c>
      <c r="D16" s="41">
        <v>3</v>
      </c>
      <c r="E16" s="40">
        <v>0</v>
      </c>
      <c r="F16" s="40">
        <v>16</v>
      </c>
      <c r="G16" s="41">
        <v>3</v>
      </c>
      <c r="H16" s="41">
        <v>131</v>
      </c>
      <c r="I16" s="219">
        <v>0</v>
      </c>
      <c r="J16" s="219">
        <v>6</v>
      </c>
      <c r="K16" s="219">
        <v>3</v>
      </c>
    </row>
    <row r="17" spans="1:11" s="53" customFormat="1" x14ac:dyDescent="0.2">
      <c r="A17" s="28" t="s">
        <v>19</v>
      </c>
      <c r="B17" s="40">
        <v>129</v>
      </c>
      <c r="C17" s="41">
        <v>28</v>
      </c>
      <c r="D17" s="41">
        <v>0</v>
      </c>
      <c r="E17" s="40">
        <v>3</v>
      </c>
      <c r="F17" s="40">
        <v>16</v>
      </c>
      <c r="G17" s="41">
        <v>1</v>
      </c>
      <c r="H17" s="41">
        <v>69</v>
      </c>
      <c r="I17" s="219">
        <v>0</v>
      </c>
      <c r="J17" s="219">
        <v>0</v>
      </c>
      <c r="K17" s="219">
        <v>2</v>
      </c>
    </row>
    <row r="18" spans="1:11" s="53" customFormat="1" x14ac:dyDescent="0.2">
      <c r="A18" s="28" t="s">
        <v>20</v>
      </c>
      <c r="B18" s="40">
        <v>167</v>
      </c>
      <c r="C18" s="41">
        <v>20</v>
      </c>
      <c r="D18" s="41">
        <v>0</v>
      </c>
      <c r="E18" s="40">
        <v>1</v>
      </c>
      <c r="F18" s="40">
        <v>17</v>
      </c>
      <c r="G18" s="41">
        <v>2</v>
      </c>
      <c r="H18" s="41">
        <v>71</v>
      </c>
      <c r="I18" s="219">
        <v>0</v>
      </c>
      <c r="J18" s="219">
        <v>4</v>
      </c>
      <c r="K18" s="219">
        <v>1</v>
      </c>
    </row>
    <row r="19" spans="1:11" s="53" customFormat="1" x14ac:dyDescent="0.2">
      <c r="A19" s="28" t="s">
        <v>21</v>
      </c>
      <c r="B19" s="40">
        <v>161</v>
      </c>
      <c r="C19" s="41">
        <v>25</v>
      </c>
      <c r="D19" s="41">
        <v>0</v>
      </c>
      <c r="E19" s="40">
        <v>2</v>
      </c>
      <c r="F19" s="40">
        <v>11</v>
      </c>
      <c r="G19" s="41">
        <v>4</v>
      </c>
      <c r="H19" s="41">
        <v>110</v>
      </c>
      <c r="I19" s="219">
        <v>0</v>
      </c>
      <c r="J19" s="219">
        <v>8</v>
      </c>
      <c r="K19" s="219">
        <v>0</v>
      </c>
    </row>
    <row r="20" spans="1:11" s="53" customFormat="1" x14ac:dyDescent="0.2">
      <c r="A20" s="28" t="s">
        <v>22</v>
      </c>
      <c r="B20" s="40">
        <v>130</v>
      </c>
      <c r="C20" s="41">
        <v>42</v>
      </c>
      <c r="D20" s="41">
        <v>0</v>
      </c>
      <c r="E20" s="40">
        <v>1</v>
      </c>
      <c r="F20" s="40">
        <v>3</v>
      </c>
      <c r="G20" s="41">
        <v>0</v>
      </c>
      <c r="H20" s="41">
        <v>42</v>
      </c>
      <c r="I20" s="219">
        <v>1</v>
      </c>
      <c r="J20" s="219">
        <v>3</v>
      </c>
      <c r="K20" s="219">
        <v>3</v>
      </c>
    </row>
    <row r="21" spans="1:11" s="53" customFormat="1" x14ac:dyDescent="0.2">
      <c r="A21" s="28" t="s">
        <v>23</v>
      </c>
      <c r="B21" s="40">
        <v>252</v>
      </c>
      <c r="C21" s="41">
        <v>34</v>
      </c>
      <c r="D21" s="41">
        <v>3</v>
      </c>
      <c r="E21" s="40">
        <v>3</v>
      </c>
      <c r="F21" s="40">
        <v>23</v>
      </c>
      <c r="G21" s="41">
        <v>1</v>
      </c>
      <c r="H21" s="41">
        <v>58</v>
      </c>
      <c r="I21" s="219">
        <v>0</v>
      </c>
      <c r="J21" s="219">
        <v>4</v>
      </c>
      <c r="K21" s="219">
        <v>4</v>
      </c>
    </row>
    <row r="22" spans="1:11" s="53" customFormat="1" x14ac:dyDescent="0.2">
      <c r="A22" s="42" t="s">
        <v>24</v>
      </c>
      <c r="B22" s="38">
        <v>1413</v>
      </c>
      <c r="C22" s="43">
        <v>230</v>
      </c>
      <c r="D22" s="43">
        <v>11</v>
      </c>
      <c r="E22" s="38">
        <v>16</v>
      </c>
      <c r="F22" s="38">
        <v>148</v>
      </c>
      <c r="G22" s="43">
        <v>19</v>
      </c>
      <c r="H22" s="43">
        <v>704</v>
      </c>
      <c r="I22" s="221">
        <v>0</v>
      </c>
      <c r="J22" s="221">
        <v>66</v>
      </c>
      <c r="K22" s="221">
        <v>31</v>
      </c>
    </row>
    <row r="23" spans="1:11" s="53" customFormat="1" x14ac:dyDescent="0.2">
      <c r="A23" s="28" t="s">
        <v>25</v>
      </c>
      <c r="B23" s="40">
        <v>96</v>
      </c>
      <c r="C23" s="41">
        <v>10</v>
      </c>
      <c r="D23" s="41">
        <v>0</v>
      </c>
      <c r="E23" s="40">
        <v>2</v>
      </c>
      <c r="F23" s="40">
        <v>29</v>
      </c>
      <c r="G23" s="41">
        <v>0</v>
      </c>
      <c r="H23" s="41">
        <v>44</v>
      </c>
      <c r="I23" s="219">
        <v>0</v>
      </c>
      <c r="J23" s="219">
        <v>7</v>
      </c>
      <c r="K23" s="219">
        <v>5</v>
      </c>
    </row>
    <row r="24" spans="1:11" s="53" customFormat="1" x14ac:dyDescent="0.2">
      <c r="A24" s="28" t="s">
        <v>26</v>
      </c>
      <c r="B24" s="40">
        <v>132</v>
      </c>
      <c r="C24" s="41">
        <v>23</v>
      </c>
      <c r="D24" s="41">
        <v>4</v>
      </c>
      <c r="E24" s="40">
        <v>1</v>
      </c>
      <c r="F24" s="40">
        <v>8</v>
      </c>
      <c r="G24" s="41">
        <v>2</v>
      </c>
      <c r="H24" s="41">
        <v>121</v>
      </c>
      <c r="I24" s="219">
        <v>0</v>
      </c>
      <c r="J24" s="219">
        <v>3</v>
      </c>
      <c r="K24" s="219">
        <v>2</v>
      </c>
    </row>
    <row r="25" spans="1:11" s="53" customFormat="1" x14ac:dyDescent="0.2">
      <c r="A25" s="28" t="s">
        <v>27</v>
      </c>
      <c r="B25" s="40">
        <v>57</v>
      </c>
      <c r="C25" s="41">
        <v>9</v>
      </c>
      <c r="D25" s="41">
        <v>1</v>
      </c>
      <c r="E25" s="40">
        <v>0</v>
      </c>
      <c r="F25" s="40">
        <v>8</v>
      </c>
      <c r="G25" s="41">
        <v>0</v>
      </c>
      <c r="H25" s="41">
        <v>7</v>
      </c>
      <c r="I25" s="219">
        <v>0</v>
      </c>
      <c r="J25" s="219">
        <v>0</v>
      </c>
      <c r="K25" s="219">
        <v>0</v>
      </c>
    </row>
    <row r="26" spans="1:11" s="53" customFormat="1" x14ac:dyDescent="0.2">
      <c r="A26" s="28" t="s">
        <v>28</v>
      </c>
      <c r="B26" s="40">
        <v>218</v>
      </c>
      <c r="C26" s="41">
        <v>34</v>
      </c>
      <c r="D26" s="41">
        <v>0</v>
      </c>
      <c r="E26" s="40">
        <v>0</v>
      </c>
      <c r="F26" s="40">
        <v>8</v>
      </c>
      <c r="G26" s="41">
        <v>3</v>
      </c>
      <c r="H26" s="41">
        <v>60</v>
      </c>
      <c r="I26" s="219">
        <v>0</v>
      </c>
      <c r="J26" s="219">
        <v>10</v>
      </c>
      <c r="K26" s="219">
        <v>1</v>
      </c>
    </row>
    <row r="27" spans="1:11" s="53" customFormat="1" x14ac:dyDescent="0.2">
      <c r="A27" s="28" t="s">
        <v>29</v>
      </c>
      <c r="B27" s="40">
        <v>114</v>
      </c>
      <c r="C27" s="41">
        <v>19</v>
      </c>
      <c r="D27" s="41">
        <v>1</v>
      </c>
      <c r="E27" s="40">
        <v>3</v>
      </c>
      <c r="F27" s="40">
        <v>31</v>
      </c>
      <c r="G27" s="41">
        <v>1</v>
      </c>
      <c r="H27" s="41">
        <v>99</v>
      </c>
      <c r="I27" s="219">
        <v>0</v>
      </c>
      <c r="J27" s="219">
        <v>11</v>
      </c>
      <c r="K27" s="219">
        <v>3</v>
      </c>
    </row>
    <row r="28" spans="1:11" s="53" customFormat="1" x14ac:dyDescent="0.2">
      <c r="A28" s="28" t="s">
        <v>30</v>
      </c>
      <c r="B28" s="40">
        <v>141</v>
      </c>
      <c r="C28" s="41">
        <v>28</v>
      </c>
      <c r="D28" s="41">
        <v>0</v>
      </c>
      <c r="E28" s="40">
        <v>2</v>
      </c>
      <c r="F28" s="40">
        <v>23</v>
      </c>
      <c r="G28" s="41">
        <v>2</v>
      </c>
      <c r="H28" s="41">
        <v>93</v>
      </c>
      <c r="I28" s="219">
        <v>0</v>
      </c>
      <c r="J28" s="219">
        <v>9</v>
      </c>
      <c r="K28" s="219">
        <v>2</v>
      </c>
    </row>
    <row r="29" spans="1:11" s="53" customFormat="1" x14ac:dyDescent="0.2">
      <c r="A29" s="28" t="s">
        <v>31</v>
      </c>
      <c r="B29" s="40">
        <v>329</v>
      </c>
      <c r="C29" s="41">
        <v>76</v>
      </c>
      <c r="D29" s="41">
        <v>5</v>
      </c>
      <c r="E29" s="40">
        <v>8</v>
      </c>
      <c r="F29" s="40">
        <v>24</v>
      </c>
      <c r="G29" s="41">
        <v>7</v>
      </c>
      <c r="H29" s="41">
        <v>149</v>
      </c>
      <c r="I29" s="219">
        <v>0</v>
      </c>
      <c r="J29" s="219">
        <v>11</v>
      </c>
      <c r="K29" s="219">
        <v>14</v>
      </c>
    </row>
    <row r="30" spans="1:11" s="53" customFormat="1" x14ac:dyDescent="0.2">
      <c r="A30" s="28" t="s">
        <v>32</v>
      </c>
      <c r="B30" s="40">
        <v>97</v>
      </c>
      <c r="C30" s="41">
        <v>12</v>
      </c>
      <c r="D30" s="41">
        <v>0</v>
      </c>
      <c r="E30" s="40">
        <v>0</v>
      </c>
      <c r="F30" s="40">
        <v>12</v>
      </c>
      <c r="G30" s="41">
        <v>4</v>
      </c>
      <c r="H30" s="41">
        <v>50</v>
      </c>
      <c r="I30" s="219">
        <v>0</v>
      </c>
      <c r="J30" s="219">
        <v>4</v>
      </c>
      <c r="K30" s="219">
        <v>0</v>
      </c>
    </row>
    <row r="31" spans="1:11" s="53" customFormat="1" x14ac:dyDescent="0.2">
      <c r="A31" s="37" t="s">
        <v>33</v>
      </c>
      <c r="B31" s="40">
        <v>229</v>
      </c>
      <c r="C31" s="39">
        <v>19</v>
      </c>
      <c r="D31" s="39">
        <v>0</v>
      </c>
      <c r="E31" s="40">
        <v>0</v>
      </c>
      <c r="F31" s="40">
        <v>5</v>
      </c>
      <c r="G31" s="39">
        <v>0</v>
      </c>
      <c r="H31" s="39">
        <v>81</v>
      </c>
      <c r="I31" s="217">
        <v>0</v>
      </c>
      <c r="J31" s="217">
        <v>11</v>
      </c>
      <c r="K31" s="217">
        <v>4</v>
      </c>
    </row>
    <row r="32" spans="1:11" s="53" customFormat="1" x14ac:dyDescent="0.2">
      <c r="A32" s="42" t="s">
        <v>34</v>
      </c>
      <c r="B32" s="38">
        <v>5074</v>
      </c>
      <c r="C32" s="43">
        <v>428</v>
      </c>
      <c r="D32" s="43">
        <v>17</v>
      </c>
      <c r="E32" s="38">
        <v>35</v>
      </c>
      <c r="F32" s="38">
        <v>339</v>
      </c>
      <c r="G32" s="43">
        <v>15</v>
      </c>
      <c r="H32" s="43">
        <v>1223</v>
      </c>
      <c r="I32" s="221">
        <v>46</v>
      </c>
      <c r="J32" s="221">
        <v>83</v>
      </c>
      <c r="K32" s="221">
        <v>23</v>
      </c>
    </row>
    <row r="33" spans="1:11" s="53" customFormat="1" x14ac:dyDescent="0.2">
      <c r="A33" s="25" t="s">
        <v>35</v>
      </c>
      <c r="B33" s="44">
        <v>1068</v>
      </c>
      <c r="C33" s="45">
        <v>69</v>
      </c>
      <c r="D33" s="45">
        <v>0</v>
      </c>
      <c r="E33" s="44">
        <v>5</v>
      </c>
      <c r="F33" s="44">
        <v>53</v>
      </c>
      <c r="G33" s="45">
        <v>0</v>
      </c>
      <c r="H33" s="45">
        <v>212</v>
      </c>
      <c r="I33" s="223">
        <v>0</v>
      </c>
      <c r="J33" s="223">
        <v>13</v>
      </c>
      <c r="K33" s="223">
        <v>3</v>
      </c>
    </row>
    <row r="34" spans="1:11" s="53" customFormat="1" x14ac:dyDescent="0.2">
      <c r="A34" s="28" t="s">
        <v>36</v>
      </c>
      <c r="B34" s="40">
        <v>898</v>
      </c>
      <c r="C34" s="41">
        <v>135</v>
      </c>
      <c r="D34" s="41">
        <v>8</v>
      </c>
      <c r="E34" s="40">
        <v>8</v>
      </c>
      <c r="F34" s="40">
        <v>102</v>
      </c>
      <c r="G34" s="41">
        <v>1</v>
      </c>
      <c r="H34" s="41">
        <v>330</v>
      </c>
      <c r="I34" s="219">
        <v>1</v>
      </c>
      <c r="J34" s="219">
        <v>16</v>
      </c>
      <c r="K34" s="219">
        <v>1</v>
      </c>
    </row>
    <row r="35" spans="1:11" s="53" customFormat="1" ht="12" customHeight="1" x14ac:dyDescent="0.2">
      <c r="A35" s="28" t="s">
        <v>37</v>
      </c>
      <c r="B35" s="40">
        <v>782</v>
      </c>
      <c r="C35" s="41">
        <v>48</v>
      </c>
      <c r="D35" s="41">
        <v>0</v>
      </c>
      <c r="E35" s="40">
        <v>10</v>
      </c>
      <c r="F35" s="40">
        <v>52</v>
      </c>
      <c r="G35" s="41">
        <v>4</v>
      </c>
      <c r="H35" s="41">
        <v>94</v>
      </c>
      <c r="I35" s="219">
        <v>34</v>
      </c>
      <c r="J35" s="219">
        <v>12</v>
      </c>
      <c r="K35" s="219">
        <v>9</v>
      </c>
    </row>
    <row r="36" spans="1:11" s="53" customFormat="1" ht="12.75" customHeight="1" x14ac:dyDescent="0.2">
      <c r="A36" s="28" t="s">
        <v>38</v>
      </c>
      <c r="B36" s="40">
        <v>1450</v>
      </c>
      <c r="C36" s="41">
        <v>107</v>
      </c>
      <c r="D36" s="41">
        <v>3</v>
      </c>
      <c r="E36" s="40">
        <v>3</v>
      </c>
      <c r="F36" s="40">
        <v>57</v>
      </c>
      <c r="G36" s="41">
        <v>3</v>
      </c>
      <c r="H36" s="41">
        <v>320</v>
      </c>
      <c r="I36" s="219">
        <v>1</v>
      </c>
      <c r="J36" s="219">
        <v>27</v>
      </c>
      <c r="K36" s="219">
        <v>4</v>
      </c>
    </row>
    <row r="37" spans="1:11" s="53" customFormat="1" x14ac:dyDescent="0.2">
      <c r="A37" s="28" t="s">
        <v>39</v>
      </c>
      <c r="B37" s="40">
        <v>478</v>
      </c>
      <c r="C37" s="41">
        <v>16</v>
      </c>
      <c r="D37" s="41">
        <v>3</v>
      </c>
      <c r="E37" s="40">
        <v>4</v>
      </c>
      <c r="F37" s="40">
        <v>9</v>
      </c>
      <c r="G37" s="41">
        <v>0</v>
      </c>
      <c r="H37" s="41">
        <v>89</v>
      </c>
      <c r="I37" s="219">
        <v>0</v>
      </c>
      <c r="J37" s="219">
        <v>8</v>
      </c>
      <c r="K37" s="219">
        <v>1</v>
      </c>
    </row>
    <row r="38" spans="1:11" s="53" customFormat="1" x14ac:dyDescent="0.2">
      <c r="A38" s="28" t="s">
        <v>40</v>
      </c>
      <c r="B38" s="40">
        <v>245</v>
      </c>
      <c r="C38" s="41">
        <v>30</v>
      </c>
      <c r="D38" s="41">
        <v>1</v>
      </c>
      <c r="E38" s="40">
        <v>3</v>
      </c>
      <c r="F38" s="40">
        <v>46</v>
      </c>
      <c r="G38" s="41">
        <v>4</v>
      </c>
      <c r="H38" s="41">
        <v>101</v>
      </c>
      <c r="I38" s="219">
        <v>0</v>
      </c>
      <c r="J38" s="219">
        <v>2</v>
      </c>
      <c r="K38" s="219">
        <v>3</v>
      </c>
    </row>
    <row r="39" spans="1:11" s="53" customFormat="1" x14ac:dyDescent="0.2">
      <c r="A39" s="37" t="s">
        <v>41</v>
      </c>
      <c r="B39" s="46">
        <v>153</v>
      </c>
      <c r="C39" s="39">
        <v>23</v>
      </c>
      <c r="D39" s="39">
        <v>2</v>
      </c>
      <c r="E39" s="46">
        <v>2</v>
      </c>
      <c r="F39" s="46">
        <v>20</v>
      </c>
      <c r="G39" s="39">
        <v>3</v>
      </c>
      <c r="H39" s="39">
        <v>77</v>
      </c>
      <c r="I39" s="217">
        <v>10</v>
      </c>
      <c r="J39" s="217">
        <v>5</v>
      </c>
      <c r="K39" s="217">
        <v>2</v>
      </c>
    </row>
    <row r="40" spans="1:11" s="53" customFormat="1" x14ac:dyDescent="0.2">
      <c r="A40" s="42" t="s">
        <v>42</v>
      </c>
      <c r="B40" s="38">
        <v>1467</v>
      </c>
      <c r="C40" s="43">
        <v>275</v>
      </c>
      <c r="D40" s="43">
        <v>22</v>
      </c>
      <c r="E40" s="38">
        <v>27</v>
      </c>
      <c r="F40" s="38">
        <v>419</v>
      </c>
      <c r="G40" s="43">
        <v>16</v>
      </c>
      <c r="H40" s="43">
        <v>851</v>
      </c>
      <c r="I40" s="221">
        <v>0</v>
      </c>
      <c r="J40" s="221">
        <v>76</v>
      </c>
      <c r="K40" s="221">
        <v>25</v>
      </c>
    </row>
    <row r="41" spans="1:11" s="53" customFormat="1" x14ac:dyDescent="0.2">
      <c r="A41" s="25" t="s">
        <v>43</v>
      </c>
      <c r="B41" s="44">
        <v>113</v>
      </c>
      <c r="C41" s="45">
        <v>13</v>
      </c>
      <c r="D41" s="45">
        <v>0</v>
      </c>
      <c r="E41" s="44">
        <v>0</v>
      </c>
      <c r="F41" s="44">
        <v>29</v>
      </c>
      <c r="G41" s="45">
        <v>1</v>
      </c>
      <c r="H41" s="45">
        <v>38</v>
      </c>
      <c r="I41" s="223">
        <v>0</v>
      </c>
      <c r="J41" s="223">
        <v>0</v>
      </c>
      <c r="K41" s="223">
        <v>0</v>
      </c>
    </row>
    <row r="42" spans="1:11" s="53" customFormat="1" x14ac:dyDescent="0.2">
      <c r="A42" s="28" t="s">
        <v>44</v>
      </c>
      <c r="B42" s="40">
        <v>225</v>
      </c>
      <c r="C42" s="41">
        <v>46</v>
      </c>
      <c r="D42" s="41">
        <v>0</v>
      </c>
      <c r="E42" s="40">
        <v>5</v>
      </c>
      <c r="F42" s="40">
        <v>79</v>
      </c>
      <c r="G42" s="41">
        <v>5</v>
      </c>
      <c r="H42" s="41">
        <v>82</v>
      </c>
      <c r="I42" s="219">
        <v>0</v>
      </c>
      <c r="J42" s="219">
        <v>10</v>
      </c>
      <c r="K42" s="219">
        <v>1</v>
      </c>
    </row>
    <row r="43" spans="1:11" s="53" customFormat="1" x14ac:dyDescent="0.2">
      <c r="A43" s="28" t="s">
        <v>45</v>
      </c>
      <c r="B43" s="40">
        <v>93</v>
      </c>
      <c r="C43" s="41">
        <v>16</v>
      </c>
      <c r="D43" s="41">
        <v>0</v>
      </c>
      <c r="E43" s="40">
        <v>1</v>
      </c>
      <c r="F43" s="40">
        <v>23</v>
      </c>
      <c r="G43" s="41">
        <v>0</v>
      </c>
      <c r="H43" s="41">
        <v>39</v>
      </c>
      <c r="I43" s="219">
        <v>0</v>
      </c>
      <c r="J43" s="219">
        <v>3</v>
      </c>
      <c r="K43" s="219">
        <v>1</v>
      </c>
    </row>
    <row r="44" spans="1:11" s="53" customFormat="1" x14ac:dyDescent="0.2">
      <c r="A44" s="28" t="s">
        <v>46</v>
      </c>
      <c r="B44" s="40">
        <v>85</v>
      </c>
      <c r="C44" s="41">
        <v>19</v>
      </c>
      <c r="D44" s="41">
        <v>3</v>
      </c>
      <c r="E44" s="40">
        <v>1</v>
      </c>
      <c r="F44" s="40">
        <v>15</v>
      </c>
      <c r="G44" s="41">
        <v>0</v>
      </c>
      <c r="H44" s="41">
        <v>40</v>
      </c>
      <c r="I44" s="219">
        <v>0</v>
      </c>
      <c r="J44" s="219">
        <v>3</v>
      </c>
      <c r="K44" s="219">
        <v>1</v>
      </c>
    </row>
    <row r="45" spans="1:11" s="53" customFormat="1" x14ac:dyDescent="0.2">
      <c r="A45" s="28" t="s">
        <v>47</v>
      </c>
      <c r="B45" s="40">
        <v>145</v>
      </c>
      <c r="C45" s="41">
        <v>19</v>
      </c>
      <c r="D45" s="41">
        <v>5</v>
      </c>
      <c r="E45" s="40">
        <v>7</v>
      </c>
      <c r="F45" s="40">
        <v>49</v>
      </c>
      <c r="G45" s="41">
        <v>2</v>
      </c>
      <c r="H45" s="41">
        <v>127</v>
      </c>
      <c r="I45" s="219">
        <v>0</v>
      </c>
      <c r="J45" s="219">
        <v>12</v>
      </c>
      <c r="K45" s="219">
        <v>3</v>
      </c>
    </row>
    <row r="46" spans="1:11" s="53" customFormat="1" x14ac:dyDescent="0.2">
      <c r="A46" s="28" t="s">
        <v>48</v>
      </c>
      <c r="B46" s="40">
        <v>186</v>
      </c>
      <c r="C46" s="41">
        <v>20</v>
      </c>
      <c r="D46" s="41">
        <v>0</v>
      </c>
      <c r="E46" s="40">
        <v>1</v>
      </c>
      <c r="F46" s="40">
        <v>44</v>
      </c>
      <c r="G46" s="41">
        <v>6</v>
      </c>
      <c r="H46" s="41">
        <v>152</v>
      </c>
      <c r="I46" s="219">
        <v>0</v>
      </c>
      <c r="J46" s="219">
        <v>16</v>
      </c>
      <c r="K46" s="219">
        <v>7</v>
      </c>
    </row>
    <row r="47" spans="1:11" s="53" customFormat="1" x14ac:dyDescent="0.2">
      <c r="A47" s="28" t="s">
        <v>49</v>
      </c>
      <c r="B47" s="40">
        <v>87</v>
      </c>
      <c r="C47" s="41">
        <v>25</v>
      </c>
      <c r="D47" s="41">
        <v>2</v>
      </c>
      <c r="E47" s="40">
        <v>6</v>
      </c>
      <c r="F47" s="40">
        <v>37</v>
      </c>
      <c r="G47" s="41">
        <v>0</v>
      </c>
      <c r="H47" s="41">
        <v>44</v>
      </c>
      <c r="I47" s="219">
        <v>0</v>
      </c>
      <c r="J47" s="219">
        <v>5</v>
      </c>
      <c r="K47" s="219">
        <v>6</v>
      </c>
    </row>
    <row r="48" spans="1:11" s="53" customFormat="1" x14ac:dyDescent="0.2">
      <c r="A48" s="28" t="s">
        <v>50</v>
      </c>
      <c r="B48" s="40">
        <v>167</v>
      </c>
      <c r="C48" s="41">
        <v>27</v>
      </c>
      <c r="D48" s="41">
        <v>4</v>
      </c>
      <c r="E48" s="40">
        <v>1</v>
      </c>
      <c r="F48" s="40">
        <v>53</v>
      </c>
      <c r="G48" s="41">
        <v>0</v>
      </c>
      <c r="H48" s="41">
        <v>147</v>
      </c>
      <c r="I48" s="219">
        <v>0</v>
      </c>
      <c r="J48" s="219">
        <v>10</v>
      </c>
      <c r="K48" s="219">
        <v>1</v>
      </c>
    </row>
    <row r="49" spans="1:11" s="53" customFormat="1" x14ac:dyDescent="0.2">
      <c r="A49" s="28" t="s">
        <v>51</v>
      </c>
      <c r="B49" s="40">
        <v>61</v>
      </c>
      <c r="C49" s="41">
        <v>9</v>
      </c>
      <c r="D49" s="41">
        <v>1</v>
      </c>
      <c r="E49" s="40">
        <v>0</v>
      </c>
      <c r="F49" s="40">
        <v>14</v>
      </c>
      <c r="G49" s="41">
        <v>0</v>
      </c>
      <c r="H49" s="41">
        <v>46</v>
      </c>
      <c r="I49" s="219">
        <v>0</v>
      </c>
      <c r="J49" s="219">
        <v>7</v>
      </c>
      <c r="K49" s="219">
        <v>0</v>
      </c>
    </row>
    <row r="50" spans="1:11" s="53" customFormat="1" ht="12" customHeight="1" x14ac:dyDescent="0.2">
      <c r="A50" s="28" t="s">
        <v>52</v>
      </c>
      <c r="B50" s="40">
        <v>29</v>
      </c>
      <c r="C50" s="40">
        <v>18</v>
      </c>
      <c r="D50" s="40">
        <v>0</v>
      </c>
      <c r="E50" s="40">
        <v>5</v>
      </c>
      <c r="F50" s="40">
        <v>23</v>
      </c>
      <c r="G50" s="40">
        <v>0</v>
      </c>
      <c r="H50" s="40">
        <v>20</v>
      </c>
      <c r="I50" s="218">
        <v>0</v>
      </c>
      <c r="J50" s="218">
        <v>2</v>
      </c>
      <c r="K50" s="218">
        <v>1</v>
      </c>
    </row>
    <row r="51" spans="1:11" s="53" customFormat="1" x14ac:dyDescent="0.2">
      <c r="A51" s="37" t="s">
        <v>53</v>
      </c>
      <c r="B51" s="46">
        <v>276</v>
      </c>
      <c r="C51" s="46">
        <v>63</v>
      </c>
      <c r="D51" s="46">
        <v>7</v>
      </c>
      <c r="E51" s="46">
        <v>0</v>
      </c>
      <c r="F51" s="46">
        <v>53</v>
      </c>
      <c r="G51" s="46">
        <v>2</v>
      </c>
      <c r="H51" s="46">
        <v>116</v>
      </c>
      <c r="I51" s="224">
        <v>0</v>
      </c>
      <c r="J51" s="224">
        <v>8</v>
      </c>
      <c r="K51" s="224">
        <v>4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 t="s">
        <v>208</v>
      </c>
      <c r="G57" s="66"/>
    </row>
    <row r="58" spans="1:11" s="56" customFormat="1" x14ac:dyDescent="0.2">
      <c r="A58" s="68"/>
      <c r="B58" s="231" t="s">
        <v>168</v>
      </c>
      <c r="C58" s="232" t="s">
        <v>169</v>
      </c>
      <c r="D58" s="231" t="s">
        <v>170</v>
      </c>
      <c r="E58" s="231" t="s">
        <v>171</v>
      </c>
      <c r="F58" s="231" t="s">
        <v>172</v>
      </c>
      <c r="G58" s="231" t="s">
        <v>173</v>
      </c>
      <c r="H58" s="231" t="s">
        <v>433</v>
      </c>
      <c r="I58" s="231" t="s">
        <v>434</v>
      </c>
      <c r="J58" s="231" t="s">
        <v>435</v>
      </c>
      <c r="K58" s="231" t="s">
        <v>174</v>
      </c>
    </row>
    <row r="59" spans="1:11" s="67" customFormat="1" ht="12.75" customHeight="1" x14ac:dyDescent="0.2">
      <c r="A59" s="42" t="s">
        <v>54</v>
      </c>
      <c r="B59" s="38">
        <v>2836</v>
      </c>
      <c r="C59" s="48">
        <v>539</v>
      </c>
      <c r="D59" s="48">
        <v>21</v>
      </c>
      <c r="E59" s="48">
        <v>70</v>
      </c>
      <c r="F59" s="42">
        <v>323</v>
      </c>
      <c r="G59" s="38">
        <v>26</v>
      </c>
      <c r="H59" s="48">
        <v>1590</v>
      </c>
      <c r="I59" s="225">
        <v>5</v>
      </c>
      <c r="J59" s="225">
        <v>103</v>
      </c>
      <c r="K59" s="225">
        <v>28</v>
      </c>
    </row>
    <row r="60" spans="1:11" s="56" customFormat="1" x14ac:dyDescent="0.2">
      <c r="A60" s="28" t="s">
        <v>55</v>
      </c>
      <c r="B60" s="40">
        <v>208</v>
      </c>
      <c r="C60" s="49">
        <v>20</v>
      </c>
      <c r="D60" s="49">
        <v>0</v>
      </c>
      <c r="E60" s="49">
        <v>2</v>
      </c>
      <c r="F60" s="28">
        <v>16</v>
      </c>
      <c r="G60" s="40">
        <v>1</v>
      </c>
      <c r="H60" s="49">
        <v>136</v>
      </c>
      <c r="I60" s="226">
        <v>0</v>
      </c>
      <c r="J60" s="226">
        <v>12</v>
      </c>
      <c r="K60" s="226">
        <v>14</v>
      </c>
    </row>
    <row r="61" spans="1:11" s="56" customFormat="1" x14ac:dyDescent="0.2">
      <c r="A61" s="28" t="s">
        <v>56</v>
      </c>
      <c r="B61" s="40">
        <v>67</v>
      </c>
      <c r="C61" s="49">
        <v>15</v>
      </c>
      <c r="D61" s="49">
        <v>0</v>
      </c>
      <c r="E61" s="49">
        <v>0</v>
      </c>
      <c r="F61" s="28">
        <v>1</v>
      </c>
      <c r="G61" s="40">
        <v>6</v>
      </c>
      <c r="H61" s="49">
        <v>37</v>
      </c>
      <c r="I61" s="226">
        <v>0</v>
      </c>
      <c r="J61" s="226">
        <v>0</v>
      </c>
      <c r="K61" s="226">
        <v>1</v>
      </c>
    </row>
    <row r="62" spans="1:11" s="53" customFormat="1" x14ac:dyDescent="0.2">
      <c r="A62" s="28" t="s">
        <v>57</v>
      </c>
      <c r="B62" s="40">
        <v>203</v>
      </c>
      <c r="C62" s="49">
        <v>38</v>
      </c>
      <c r="D62" s="49">
        <v>4</v>
      </c>
      <c r="E62" s="49">
        <v>2</v>
      </c>
      <c r="F62" s="28">
        <v>15</v>
      </c>
      <c r="G62" s="40">
        <v>1</v>
      </c>
      <c r="H62" s="49">
        <v>266</v>
      </c>
      <c r="I62" s="226">
        <v>0</v>
      </c>
      <c r="J62" s="226">
        <v>12</v>
      </c>
      <c r="K62" s="226">
        <v>0</v>
      </c>
    </row>
    <row r="63" spans="1:11" s="53" customFormat="1" x14ac:dyDescent="0.2">
      <c r="A63" s="28" t="s">
        <v>58</v>
      </c>
      <c r="B63" s="40">
        <v>142</v>
      </c>
      <c r="C63" s="49">
        <v>28</v>
      </c>
      <c r="D63" s="49">
        <v>0</v>
      </c>
      <c r="E63" s="49">
        <v>3</v>
      </c>
      <c r="F63" s="28">
        <v>6</v>
      </c>
      <c r="G63" s="40">
        <v>2</v>
      </c>
      <c r="H63" s="49">
        <v>68</v>
      </c>
      <c r="I63" s="226">
        <v>0</v>
      </c>
      <c r="J63" s="226">
        <v>7</v>
      </c>
      <c r="K63" s="226">
        <v>0</v>
      </c>
    </row>
    <row r="64" spans="1:11" s="53" customFormat="1" x14ac:dyDescent="0.2">
      <c r="A64" s="28" t="s">
        <v>59</v>
      </c>
      <c r="B64" s="40">
        <v>115</v>
      </c>
      <c r="C64" s="49">
        <v>30</v>
      </c>
      <c r="D64" s="49">
        <v>0</v>
      </c>
      <c r="E64" s="49">
        <v>3</v>
      </c>
      <c r="F64" s="28">
        <v>14</v>
      </c>
      <c r="G64" s="40">
        <v>5</v>
      </c>
      <c r="H64" s="49">
        <v>114</v>
      </c>
      <c r="I64" s="226">
        <v>0</v>
      </c>
      <c r="J64" s="226">
        <v>7</v>
      </c>
      <c r="K64" s="226">
        <v>1</v>
      </c>
    </row>
    <row r="65" spans="1:11" s="53" customFormat="1" x14ac:dyDescent="0.2">
      <c r="A65" s="28" t="s">
        <v>60</v>
      </c>
      <c r="B65" s="40">
        <v>448</v>
      </c>
      <c r="C65" s="49">
        <v>73</v>
      </c>
      <c r="D65" s="49">
        <v>3</v>
      </c>
      <c r="E65" s="49">
        <v>15</v>
      </c>
      <c r="F65" s="28">
        <v>74</v>
      </c>
      <c r="G65" s="40">
        <v>9</v>
      </c>
      <c r="H65" s="49">
        <v>132</v>
      </c>
      <c r="I65" s="226">
        <v>1</v>
      </c>
      <c r="J65" s="226">
        <v>7</v>
      </c>
      <c r="K65" s="226">
        <v>1</v>
      </c>
    </row>
    <row r="66" spans="1:11" s="53" customFormat="1" x14ac:dyDescent="0.2">
      <c r="A66" s="28" t="s">
        <v>61</v>
      </c>
      <c r="B66" s="40">
        <v>125</v>
      </c>
      <c r="C66" s="49">
        <v>22</v>
      </c>
      <c r="D66" s="49">
        <v>1</v>
      </c>
      <c r="E66" s="49">
        <v>2</v>
      </c>
      <c r="F66" s="28">
        <v>31</v>
      </c>
      <c r="G66" s="40">
        <v>0</v>
      </c>
      <c r="H66" s="49">
        <v>50</v>
      </c>
      <c r="I66" s="226">
        <v>0</v>
      </c>
      <c r="J66" s="226">
        <v>3</v>
      </c>
      <c r="K66" s="226">
        <v>0</v>
      </c>
    </row>
    <row r="67" spans="1:11" s="53" customFormat="1" x14ac:dyDescent="0.2">
      <c r="A67" s="28" t="s">
        <v>62</v>
      </c>
      <c r="B67" s="40">
        <v>306</v>
      </c>
      <c r="C67" s="49">
        <v>49</v>
      </c>
      <c r="D67" s="49">
        <v>1</v>
      </c>
      <c r="E67" s="49">
        <v>14</v>
      </c>
      <c r="F67" s="28">
        <v>16</v>
      </c>
      <c r="G67" s="40">
        <v>1</v>
      </c>
      <c r="H67" s="49">
        <v>154</v>
      </c>
      <c r="I67" s="226">
        <v>1</v>
      </c>
      <c r="J67" s="226">
        <v>17</v>
      </c>
      <c r="K67" s="226">
        <v>1</v>
      </c>
    </row>
    <row r="68" spans="1:11" s="53" customFormat="1" x14ac:dyDescent="0.2">
      <c r="A68" s="28" t="s">
        <v>63</v>
      </c>
      <c r="B68" s="40">
        <v>512</v>
      </c>
      <c r="C68" s="49">
        <v>107</v>
      </c>
      <c r="D68" s="49">
        <v>10</v>
      </c>
      <c r="E68" s="49">
        <v>21</v>
      </c>
      <c r="F68" s="28">
        <v>72</v>
      </c>
      <c r="G68" s="40">
        <v>0</v>
      </c>
      <c r="H68" s="49">
        <v>270</v>
      </c>
      <c r="I68" s="226">
        <v>0</v>
      </c>
      <c r="J68" s="226">
        <v>6</v>
      </c>
      <c r="K68" s="226">
        <v>1</v>
      </c>
    </row>
    <row r="69" spans="1:11" s="53" customFormat="1" x14ac:dyDescent="0.2">
      <c r="A69" s="28" t="s">
        <v>64</v>
      </c>
      <c r="B69" s="40">
        <v>324</v>
      </c>
      <c r="C69" s="49">
        <v>98</v>
      </c>
      <c r="D69" s="49">
        <v>0</v>
      </c>
      <c r="E69" s="49">
        <v>2</v>
      </c>
      <c r="F69" s="28">
        <v>32</v>
      </c>
      <c r="G69" s="40">
        <v>0</v>
      </c>
      <c r="H69" s="49">
        <v>126</v>
      </c>
      <c r="I69" s="226">
        <v>2</v>
      </c>
      <c r="J69" s="226">
        <v>10</v>
      </c>
      <c r="K69" s="226">
        <v>0</v>
      </c>
    </row>
    <row r="70" spans="1:11" s="53" customFormat="1" x14ac:dyDescent="0.2">
      <c r="A70" s="28" t="s">
        <v>65</v>
      </c>
      <c r="B70" s="40">
        <v>165</v>
      </c>
      <c r="C70" s="49">
        <v>24</v>
      </c>
      <c r="D70" s="49">
        <v>0</v>
      </c>
      <c r="E70" s="49">
        <v>3</v>
      </c>
      <c r="F70" s="28">
        <v>9</v>
      </c>
      <c r="G70" s="40">
        <v>0</v>
      </c>
      <c r="H70" s="49">
        <v>152</v>
      </c>
      <c r="I70" s="226">
        <v>0</v>
      </c>
      <c r="J70" s="226">
        <v>7</v>
      </c>
      <c r="K70" s="226">
        <v>5</v>
      </c>
    </row>
    <row r="71" spans="1:11" s="53" customFormat="1" x14ac:dyDescent="0.2">
      <c r="A71" s="28" t="s">
        <v>66</v>
      </c>
      <c r="B71" s="40">
        <v>104</v>
      </c>
      <c r="C71" s="49">
        <v>15</v>
      </c>
      <c r="D71" s="49">
        <v>1</v>
      </c>
      <c r="E71" s="49">
        <v>0</v>
      </c>
      <c r="F71" s="28">
        <v>23</v>
      </c>
      <c r="G71" s="40">
        <v>1</v>
      </c>
      <c r="H71" s="49">
        <v>36</v>
      </c>
      <c r="I71" s="226">
        <v>1</v>
      </c>
      <c r="J71" s="226">
        <v>10</v>
      </c>
      <c r="K71" s="226">
        <v>1</v>
      </c>
    </row>
    <row r="72" spans="1:11" s="53" customFormat="1" x14ac:dyDescent="0.2">
      <c r="A72" s="28" t="s">
        <v>67</v>
      </c>
      <c r="B72" s="40">
        <v>117</v>
      </c>
      <c r="C72" s="49">
        <v>20</v>
      </c>
      <c r="D72" s="49">
        <v>1</v>
      </c>
      <c r="E72" s="49">
        <v>3</v>
      </c>
      <c r="F72" s="28">
        <v>14</v>
      </c>
      <c r="G72" s="40">
        <v>0</v>
      </c>
      <c r="H72" s="49">
        <v>49</v>
      </c>
      <c r="I72" s="226">
        <v>0</v>
      </c>
      <c r="J72" s="226">
        <v>5</v>
      </c>
      <c r="K72" s="226">
        <v>3</v>
      </c>
    </row>
    <row r="73" spans="1:11" s="53" customFormat="1" x14ac:dyDescent="0.2">
      <c r="A73" s="42" t="s">
        <v>68</v>
      </c>
      <c r="B73" s="38">
        <v>2379</v>
      </c>
      <c r="C73" s="48">
        <v>651</v>
      </c>
      <c r="D73" s="48">
        <v>20</v>
      </c>
      <c r="E73" s="48">
        <v>164</v>
      </c>
      <c r="F73" s="42">
        <v>501</v>
      </c>
      <c r="G73" s="38">
        <v>16</v>
      </c>
      <c r="H73" s="48">
        <v>1926</v>
      </c>
      <c r="I73" s="225">
        <v>8</v>
      </c>
      <c r="J73" s="225">
        <v>129</v>
      </c>
      <c r="K73" s="225">
        <v>28</v>
      </c>
    </row>
    <row r="74" spans="1:11" s="53" customFormat="1" x14ac:dyDescent="0.2">
      <c r="A74" s="25" t="s">
        <v>69</v>
      </c>
      <c r="B74" s="44">
        <v>175</v>
      </c>
      <c r="C74" s="50">
        <v>60</v>
      </c>
      <c r="D74" s="49">
        <v>4</v>
      </c>
      <c r="E74" s="49">
        <v>20</v>
      </c>
      <c r="F74" s="25">
        <v>50</v>
      </c>
      <c r="G74" s="44">
        <v>0</v>
      </c>
      <c r="H74" s="50">
        <v>108</v>
      </c>
      <c r="I74" s="50">
        <v>0</v>
      </c>
      <c r="J74" s="50">
        <v>8</v>
      </c>
      <c r="K74" s="50">
        <v>3</v>
      </c>
    </row>
    <row r="75" spans="1:11" s="53" customFormat="1" x14ac:dyDescent="0.2">
      <c r="A75" s="28" t="s">
        <v>70</v>
      </c>
      <c r="B75" s="40">
        <v>138</v>
      </c>
      <c r="C75" s="49">
        <v>54</v>
      </c>
      <c r="D75" s="49">
        <v>1</v>
      </c>
      <c r="E75" s="49">
        <v>8</v>
      </c>
      <c r="F75" s="28">
        <v>41</v>
      </c>
      <c r="G75" s="40">
        <v>2</v>
      </c>
      <c r="H75" s="49">
        <v>162</v>
      </c>
      <c r="I75" s="226">
        <v>0</v>
      </c>
      <c r="J75" s="226">
        <v>18</v>
      </c>
      <c r="K75" s="226">
        <v>4</v>
      </c>
    </row>
    <row r="76" spans="1:11" s="53" customFormat="1" x14ac:dyDescent="0.2">
      <c r="A76" s="28" t="s">
        <v>71</v>
      </c>
      <c r="B76" s="40">
        <v>229</v>
      </c>
      <c r="C76" s="49">
        <v>47</v>
      </c>
      <c r="D76" s="49">
        <v>0</v>
      </c>
      <c r="E76" s="49">
        <v>16</v>
      </c>
      <c r="F76" s="28">
        <v>29</v>
      </c>
      <c r="G76" s="40">
        <v>0</v>
      </c>
      <c r="H76" s="49">
        <v>97</v>
      </c>
      <c r="I76" s="226">
        <v>0</v>
      </c>
      <c r="J76" s="226">
        <v>8</v>
      </c>
      <c r="K76" s="226">
        <v>1</v>
      </c>
    </row>
    <row r="77" spans="1:11" s="53" customFormat="1" x14ac:dyDescent="0.2">
      <c r="A77" s="28" t="s">
        <v>72</v>
      </c>
      <c r="B77" s="40">
        <v>124</v>
      </c>
      <c r="C77" s="49">
        <v>54</v>
      </c>
      <c r="D77" s="49">
        <v>0</v>
      </c>
      <c r="E77" s="49">
        <v>3</v>
      </c>
      <c r="F77" s="28">
        <v>22</v>
      </c>
      <c r="G77" s="40">
        <v>2</v>
      </c>
      <c r="H77" s="49">
        <v>111</v>
      </c>
      <c r="I77" s="226">
        <v>0</v>
      </c>
      <c r="J77" s="226">
        <v>5</v>
      </c>
      <c r="K77" s="226">
        <v>0</v>
      </c>
    </row>
    <row r="78" spans="1:11" s="53" customFormat="1" x14ac:dyDescent="0.2">
      <c r="A78" s="28" t="s">
        <v>73</v>
      </c>
      <c r="B78" s="40">
        <v>46</v>
      </c>
      <c r="C78" s="49">
        <v>22</v>
      </c>
      <c r="D78" s="49">
        <v>0</v>
      </c>
      <c r="E78" s="49">
        <v>2</v>
      </c>
      <c r="F78" s="28">
        <v>12</v>
      </c>
      <c r="G78" s="40">
        <v>0</v>
      </c>
      <c r="H78" s="49">
        <v>93</v>
      </c>
      <c r="I78" s="226">
        <v>0</v>
      </c>
      <c r="J78" s="226">
        <v>13</v>
      </c>
      <c r="K78" s="226">
        <v>0</v>
      </c>
    </row>
    <row r="79" spans="1:11" s="53" customFormat="1" x14ac:dyDescent="0.2">
      <c r="A79" s="28" t="s">
        <v>74</v>
      </c>
      <c r="B79" s="40">
        <v>261</v>
      </c>
      <c r="C79" s="49">
        <v>62</v>
      </c>
      <c r="D79" s="49">
        <v>3</v>
      </c>
      <c r="E79" s="49">
        <v>5</v>
      </c>
      <c r="F79" s="28">
        <v>43</v>
      </c>
      <c r="G79" s="40">
        <v>6</v>
      </c>
      <c r="H79" s="49">
        <v>419</v>
      </c>
      <c r="I79" s="226">
        <v>3</v>
      </c>
      <c r="J79" s="226">
        <v>34</v>
      </c>
      <c r="K79" s="226">
        <v>5</v>
      </c>
    </row>
    <row r="80" spans="1:11" s="53" customFormat="1" x14ac:dyDescent="0.2">
      <c r="A80" s="28" t="s">
        <v>75</v>
      </c>
      <c r="B80" s="40">
        <v>445</v>
      </c>
      <c r="C80" s="49">
        <v>80</v>
      </c>
      <c r="D80" s="49">
        <v>1</v>
      </c>
      <c r="E80" s="49">
        <v>26</v>
      </c>
      <c r="F80" s="28">
        <v>83</v>
      </c>
      <c r="G80" s="40">
        <v>0</v>
      </c>
      <c r="H80" s="49">
        <v>209</v>
      </c>
      <c r="I80" s="226">
        <v>0</v>
      </c>
      <c r="J80" s="226">
        <v>15</v>
      </c>
      <c r="K80" s="226">
        <v>7</v>
      </c>
    </row>
    <row r="81" spans="1:11" s="53" customFormat="1" x14ac:dyDescent="0.2">
      <c r="A81" s="28" t="s">
        <v>76</v>
      </c>
      <c r="B81" s="40">
        <v>251</v>
      </c>
      <c r="C81" s="49">
        <v>58</v>
      </c>
      <c r="D81" s="49">
        <v>8</v>
      </c>
      <c r="E81" s="49">
        <v>17</v>
      </c>
      <c r="F81" s="28">
        <v>33</v>
      </c>
      <c r="G81" s="40">
        <v>2</v>
      </c>
      <c r="H81" s="49">
        <v>81</v>
      </c>
      <c r="I81" s="226">
        <v>0</v>
      </c>
      <c r="J81" s="226">
        <v>0</v>
      </c>
      <c r="K81" s="226">
        <v>1</v>
      </c>
    </row>
    <row r="82" spans="1:11" s="53" customFormat="1" x14ac:dyDescent="0.2">
      <c r="A82" s="28" t="s">
        <v>77</v>
      </c>
      <c r="B82" s="40">
        <v>132</v>
      </c>
      <c r="C82" s="49">
        <v>57</v>
      </c>
      <c r="D82" s="49">
        <v>2</v>
      </c>
      <c r="E82" s="49">
        <v>4</v>
      </c>
      <c r="F82" s="28">
        <v>34</v>
      </c>
      <c r="G82" s="40">
        <v>0</v>
      </c>
      <c r="H82" s="49">
        <v>110</v>
      </c>
      <c r="I82" s="226">
        <v>1</v>
      </c>
      <c r="J82" s="226">
        <v>2</v>
      </c>
      <c r="K82" s="226">
        <v>0</v>
      </c>
    </row>
    <row r="83" spans="1:11" s="53" customFormat="1" x14ac:dyDescent="0.2">
      <c r="A83" s="28" t="s">
        <v>78</v>
      </c>
      <c r="B83" s="40">
        <v>156</v>
      </c>
      <c r="C83" s="49">
        <v>32</v>
      </c>
      <c r="D83" s="49">
        <v>0</v>
      </c>
      <c r="E83" s="49">
        <v>5</v>
      </c>
      <c r="F83" s="28">
        <v>27</v>
      </c>
      <c r="G83" s="40">
        <v>0</v>
      </c>
      <c r="H83" s="49">
        <v>95</v>
      </c>
      <c r="I83" s="226">
        <v>0</v>
      </c>
      <c r="J83" s="226">
        <v>6</v>
      </c>
      <c r="K83" s="226">
        <v>0</v>
      </c>
    </row>
    <row r="84" spans="1:11" s="53" customFormat="1" x14ac:dyDescent="0.2">
      <c r="A84" s="28" t="s">
        <v>79</v>
      </c>
      <c r="B84" s="40">
        <v>56</v>
      </c>
      <c r="C84" s="49">
        <v>19</v>
      </c>
      <c r="D84" s="49">
        <v>1</v>
      </c>
      <c r="E84" s="49">
        <v>1</v>
      </c>
      <c r="F84" s="28">
        <v>15</v>
      </c>
      <c r="G84" s="40">
        <v>3</v>
      </c>
      <c r="H84" s="49">
        <v>116</v>
      </c>
      <c r="I84" s="226">
        <v>0</v>
      </c>
      <c r="J84" s="226">
        <v>5</v>
      </c>
      <c r="K84" s="226">
        <v>1</v>
      </c>
    </row>
    <row r="85" spans="1:11" s="53" customFormat="1" x14ac:dyDescent="0.2">
      <c r="A85" s="28" t="s">
        <v>80</v>
      </c>
      <c r="B85" s="40">
        <v>78</v>
      </c>
      <c r="C85" s="49">
        <v>22</v>
      </c>
      <c r="D85" s="49">
        <v>0</v>
      </c>
      <c r="E85" s="49">
        <v>14</v>
      </c>
      <c r="F85" s="28">
        <v>12</v>
      </c>
      <c r="G85" s="40">
        <v>0</v>
      </c>
      <c r="H85" s="49">
        <v>46</v>
      </c>
      <c r="I85" s="226">
        <v>3</v>
      </c>
      <c r="J85" s="226">
        <v>2</v>
      </c>
      <c r="K85" s="226">
        <v>0</v>
      </c>
    </row>
    <row r="86" spans="1:11" s="53" customFormat="1" x14ac:dyDescent="0.2">
      <c r="A86" s="37" t="s">
        <v>81</v>
      </c>
      <c r="B86" s="40">
        <v>288</v>
      </c>
      <c r="C86" s="51">
        <v>84</v>
      </c>
      <c r="D86" s="51">
        <v>0</v>
      </c>
      <c r="E86" s="51">
        <v>43</v>
      </c>
      <c r="F86" s="37">
        <v>100</v>
      </c>
      <c r="G86" s="40">
        <v>1</v>
      </c>
      <c r="H86" s="51">
        <v>279</v>
      </c>
      <c r="I86" s="227">
        <v>1</v>
      </c>
      <c r="J86" s="227">
        <v>13</v>
      </c>
      <c r="K86" s="227">
        <v>6</v>
      </c>
    </row>
    <row r="87" spans="1:11" s="53" customFormat="1" x14ac:dyDescent="0.2">
      <c r="A87" s="42" t="s">
        <v>82</v>
      </c>
      <c r="B87" s="38">
        <v>3448</v>
      </c>
      <c r="C87" s="48">
        <v>672</v>
      </c>
      <c r="D87" s="48">
        <v>52</v>
      </c>
      <c r="E87" s="48">
        <v>98</v>
      </c>
      <c r="F87" s="42">
        <v>522</v>
      </c>
      <c r="G87" s="38">
        <v>37</v>
      </c>
      <c r="H87" s="48">
        <v>2191</v>
      </c>
      <c r="I87" s="225">
        <v>2</v>
      </c>
      <c r="J87" s="225">
        <v>113</v>
      </c>
      <c r="K87" s="225">
        <v>33</v>
      </c>
    </row>
    <row r="88" spans="1:11" s="53" customFormat="1" x14ac:dyDescent="0.2">
      <c r="A88" s="28" t="s">
        <v>83</v>
      </c>
      <c r="B88" s="40">
        <v>94</v>
      </c>
      <c r="C88" s="49">
        <v>27</v>
      </c>
      <c r="D88" s="49">
        <v>0</v>
      </c>
      <c r="E88" s="49">
        <v>11</v>
      </c>
      <c r="F88" s="28">
        <v>23</v>
      </c>
      <c r="G88" s="40">
        <v>5</v>
      </c>
      <c r="H88" s="49">
        <v>88</v>
      </c>
      <c r="I88" s="226">
        <v>0</v>
      </c>
      <c r="J88" s="226">
        <v>6</v>
      </c>
      <c r="K88" s="226">
        <v>0</v>
      </c>
    </row>
    <row r="89" spans="1:11" s="53" customFormat="1" x14ac:dyDescent="0.2">
      <c r="A89" s="28" t="s">
        <v>84</v>
      </c>
      <c r="B89" s="40">
        <v>173</v>
      </c>
      <c r="C89" s="49">
        <v>25</v>
      </c>
      <c r="D89" s="49">
        <v>0</v>
      </c>
      <c r="E89" s="49">
        <v>9</v>
      </c>
      <c r="F89" s="28">
        <v>22</v>
      </c>
      <c r="G89" s="40">
        <v>0</v>
      </c>
      <c r="H89" s="49">
        <v>70</v>
      </c>
      <c r="I89" s="226">
        <v>0</v>
      </c>
      <c r="J89" s="226">
        <v>2</v>
      </c>
      <c r="K89" s="226">
        <v>6</v>
      </c>
    </row>
    <row r="90" spans="1:11" s="53" customFormat="1" x14ac:dyDescent="0.2">
      <c r="A90" s="28" t="s">
        <v>85</v>
      </c>
      <c r="B90" s="40">
        <v>160</v>
      </c>
      <c r="C90" s="49">
        <v>35</v>
      </c>
      <c r="D90" s="49">
        <v>4</v>
      </c>
      <c r="E90" s="49">
        <v>5</v>
      </c>
      <c r="F90" s="28">
        <v>29</v>
      </c>
      <c r="G90" s="40">
        <v>1</v>
      </c>
      <c r="H90" s="49">
        <v>79</v>
      </c>
      <c r="I90" s="226">
        <v>1</v>
      </c>
      <c r="J90" s="226">
        <v>3</v>
      </c>
      <c r="K90" s="226">
        <v>3</v>
      </c>
    </row>
    <row r="91" spans="1:11" s="53" customFormat="1" x14ac:dyDescent="0.2">
      <c r="A91" s="28" t="s">
        <v>86</v>
      </c>
      <c r="B91" s="40">
        <v>53</v>
      </c>
      <c r="C91" s="49">
        <v>13</v>
      </c>
      <c r="D91" s="49">
        <v>0</v>
      </c>
      <c r="E91" s="49">
        <v>1</v>
      </c>
      <c r="F91" s="28">
        <v>10</v>
      </c>
      <c r="G91" s="40">
        <v>0</v>
      </c>
      <c r="H91" s="49">
        <v>46</v>
      </c>
      <c r="I91" s="226">
        <v>0</v>
      </c>
      <c r="J91" s="226">
        <v>3</v>
      </c>
      <c r="K91" s="226">
        <v>1</v>
      </c>
    </row>
    <row r="92" spans="1:11" s="53" customFormat="1" x14ac:dyDescent="0.2">
      <c r="A92" s="28" t="s">
        <v>87</v>
      </c>
      <c r="B92" s="40">
        <v>202</v>
      </c>
      <c r="C92" s="49">
        <v>27</v>
      </c>
      <c r="D92" s="49">
        <v>3</v>
      </c>
      <c r="E92" s="49">
        <v>5</v>
      </c>
      <c r="F92" s="28">
        <v>11</v>
      </c>
      <c r="G92" s="40">
        <v>7</v>
      </c>
      <c r="H92" s="49">
        <v>83</v>
      </c>
      <c r="I92" s="226">
        <v>0</v>
      </c>
      <c r="J92" s="226">
        <v>3</v>
      </c>
      <c r="K92" s="226">
        <v>2</v>
      </c>
    </row>
    <row r="93" spans="1:11" s="53" customFormat="1" ht="12" customHeight="1" x14ac:dyDescent="0.2">
      <c r="A93" s="28" t="s">
        <v>88</v>
      </c>
      <c r="B93" s="40">
        <v>459</v>
      </c>
      <c r="C93" s="49">
        <v>85</v>
      </c>
      <c r="D93" s="49">
        <v>14</v>
      </c>
      <c r="E93" s="49">
        <v>16</v>
      </c>
      <c r="F93" s="28">
        <v>88</v>
      </c>
      <c r="G93" s="40">
        <v>3</v>
      </c>
      <c r="H93" s="49">
        <v>241</v>
      </c>
      <c r="I93" s="226">
        <v>0</v>
      </c>
      <c r="J93" s="226">
        <v>9</v>
      </c>
      <c r="K93" s="226">
        <v>5</v>
      </c>
    </row>
    <row r="94" spans="1:11" s="53" customFormat="1" ht="12.75" customHeight="1" x14ac:dyDescent="0.2">
      <c r="A94" s="28" t="s">
        <v>89</v>
      </c>
      <c r="B94" s="40">
        <v>518</v>
      </c>
      <c r="C94" s="49">
        <v>120</v>
      </c>
      <c r="D94" s="49">
        <v>5</v>
      </c>
      <c r="E94" s="49">
        <v>16</v>
      </c>
      <c r="F94" s="28">
        <v>56</v>
      </c>
      <c r="G94" s="40">
        <v>10</v>
      </c>
      <c r="H94" s="49">
        <v>363</v>
      </c>
      <c r="I94" s="226">
        <v>0</v>
      </c>
      <c r="J94" s="226">
        <v>14</v>
      </c>
      <c r="K94" s="226">
        <v>6</v>
      </c>
    </row>
    <row r="95" spans="1:11" s="53" customFormat="1" x14ac:dyDescent="0.2">
      <c r="A95" s="28" t="s">
        <v>90</v>
      </c>
      <c r="B95" s="40">
        <v>361</v>
      </c>
      <c r="C95" s="49">
        <v>56</v>
      </c>
      <c r="D95" s="49">
        <v>1</v>
      </c>
      <c r="E95" s="49">
        <v>7</v>
      </c>
      <c r="F95" s="28">
        <v>102</v>
      </c>
      <c r="G95" s="40">
        <v>0</v>
      </c>
      <c r="H95" s="49">
        <v>154</v>
      </c>
      <c r="I95" s="226">
        <v>0</v>
      </c>
      <c r="J95" s="226">
        <v>15</v>
      </c>
      <c r="K95" s="226">
        <v>4</v>
      </c>
    </row>
    <row r="96" spans="1:11" s="53" customFormat="1" x14ac:dyDescent="0.2">
      <c r="A96" s="28" t="s">
        <v>91</v>
      </c>
      <c r="B96" s="40">
        <v>119</v>
      </c>
      <c r="C96" s="49">
        <v>38</v>
      </c>
      <c r="D96" s="49">
        <v>7</v>
      </c>
      <c r="E96" s="49">
        <v>2</v>
      </c>
      <c r="F96" s="28">
        <v>25</v>
      </c>
      <c r="G96" s="40">
        <v>5</v>
      </c>
      <c r="H96" s="49">
        <v>92</v>
      </c>
      <c r="I96" s="226">
        <v>1</v>
      </c>
      <c r="J96" s="226">
        <v>3</v>
      </c>
      <c r="K96" s="226">
        <v>3</v>
      </c>
    </row>
    <row r="97" spans="1:11" s="53" customFormat="1" x14ac:dyDescent="0.2">
      <c r="A97" s="28" t="s">
        <v>92</v>
      </c>
      <c r="B97" s="40">
        <v>296</v>
      </c>
      <c r="C97" s="49">
        <v>99</v>
      </c>
      <c r="D97" s="49">
        <v>1</v>
      </c>
      <c r="E97" s="49">
        <v>7</v>
      </c>
      <c r="F97" s="28">
        <v>41</v>
      </c>
      <c r="G97" s="40">
        <v>3</v>
      </c>
      <c r="H97" s="49">
        <v>510</v>
      </c>
      <c r="I97" s="226">
        <v>0</v>
      </c>
      <c r="J97" s="226">
        <v>27</v>
      </c>
      <c r="K97" s="226">
        <v>1</v>
      </c>
    </row>
    <row r="98" spans="1:11" s="53" customFormat="1" x14ac:dyDescent="0.2">
      <c r="A98" s="37" t="s">
        <v>93</v>
      </c>
      <c r="B98" s="46">
        <v>1013</v>
      </c>
      <c r="C98" s="51">
        <v>147</v>
      </c>
      <c r="D98" s="51">
        <v>17</v>
      </c>
      <c r="E98" s="51">
        <v>19</v>
      </c>
      <c r="F98" s="37">
        <v>115</v>
      </c>
      <c r="G98" s="46">
        <v>3</v>
      </c>
      <c r="H98" s="51">
        <v>465</v>
      </c>
      <c r="I98" s="227">
        <v>0</v>
      </c>
      <c r="J98" s="227">
        <v>28</v>
      </c>
      <c r="K98" s="227">
        <v>2</v>
      </c>
    </row>
    <row r="99" spans="1:11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11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11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11" x14ac:dyDescent="0.2">
      <c r="A102" s="6" t="s">
        <v>324</v>
      </c>
      <c r="B102" s="53"/>
      <c r="C102" s="53"/>
      <c r="D102" s="53"/>
      <c r="E102" s="53"/>
      <c r="F102" s="53"/>
      <c r="G102" s="53"/>
      <c r="H102" s="53"/>
    </row>
    <row r="103" spans="1:11" s="54" customFormat="1" x14ac:dyDescent="0.2">
      <c r="A103" s="9" t="s">
        <v>325</v>
      </c>
      <c r="B103" s="53"/>
      <c r="C103" s="53"/>
      <c r="D103" s="53"/>
      <c r="E103" s="53"/>
      <c r="F103" s="53"/>
      <c r="G103" s="53"/>
      <c r="H103" s="53"/>
    </row>
    <row r="104" spans="1:11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11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11" x14ac:dyDescent="0.2">
      <c r="A106" s="9" t="s">
        <v>326</v>
      </c>
      <c r="B106" s="53"/>
      <c r="C106" s="53"/>
      <c r="D106" s="53"/>
      <c r="E106" s="53"/>
      <c r="F106" s="53"/>
      <c r="G106" s="53"/>
      <c r="H106" s="53"/>
    </row>
    <row r="107" spans="1:11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11" x14ac:dyDescent="0.2">
      <c r="A108" s="6" t="s">
        <v>436</v>
      </c>
      <c r="B108" s="53"/>
      <c r="C108" s="53"/>
      <c r="D108" s="53"/>
      <c r="E108" s="53"/>
      <c r="F108" s="53"/>
      <c r="G108" s="53"/>
      <c r="H108" s="53"/>
    </row>
    <row r="109" spans="1:11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11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11" x14ac:dyDescent="0.2">
      <c r="A111" s="6" t="s">
        <v>133</v>
      </c>
      <c r="B111" s="53"/>
      <c r="C111" s="53"/>
      <c r="D111" s="53"/>
      <c r="E111" s="53"/>
      <c r="F111" s="53"/>
      <c r="G111" s="53"/>
      <c r="H111" s="53"/>
    </row>
    <row r="112" spans="1:11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1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206"/>
  <sheetViews>
    <sheetView workbookViewId="0">
      <selection activeCell="B58" sqref="B58:J97"/>
    </sheetView>
  </sheetViews>
  <sheetFormatPr defaultColWidth="9.140625" defaultRowHeight="12.75" x14ac:dyDescent="0.2"/>
  <cols>
    <col min="1" max="1" width="20.140625" customWidth="1"/>
  </cols>
  <sheetData>
    <row r="1" spans="1:10" s="53" customFormat="1" ht="14.25" x14ac:dyDescent="0.2">
      <c r="A1" s="55" t="s">
        <v>222</v>
      </c>
      <c r="D1" s="228"/>
      <c r="E1" s="228"/>
      <c r="F1" s="228"/>
      <c r="H1" s="228"/>
    </row>
    <row r="2" spans="1:10" s="67" customFormat="1" ht="12.75" customHeight="1" x14ac:dyDescent="0.2">
      <c r="A2" s="32" t="s">
        <v>451</v>
      </c>
      <c r="B2" s="66"/>
      <c r="C2" s="66"/>
      <c r="D2" s="66"/>
      <c r="E2" s="66"/>
      <c r="F2" s="66"/>
      <c r="G2" s="66"/>
      <c r="H2" s="66"/>
      <c r="I2" s="66"/>
      <c r="J2" s="66" t="s">
        <v>258</v>
      </c>
    </row>
    <row r="3" spans="1:10" s="56" customFormat="1" x14ac:dyDescent="0.2">
      <c r="A3" s="68"/>
      <c r="B3" s="103" t="s">
        <v>350</v>
      </c>
      <c r="C3" s="104" t="s">
        <v>203</v>
      </c>
      <c r="D3" s="232" t="s">
        <v>443</v>
      </c>
      <c r="E3" s="232" t="s">
        <v>444</v>
      </c>
      <c r="F3" s="232" t="s">
        <v>445</v>
      </c>
      <c r="G3" s="103" t="s">
        <v>204</v>
      </c>
      <c r="H3" s="231" t="s">
        <v>206</v>
      </c>
      <c r="I3" s="103" t="s">
        <v>205</v>
      </c>
      <c r="J3" s="103" t="s">
        <v>207</v>
      </c>
    </row>
    <row r="4" spans="1:10" s="53" customFormat="1" x14ac:dyDescent="0.2">
      <c r="A4" s="33" t="s">
        <v>6</v>
      </c>
      <c r="B4" s="240">
        <v>356850</v>
      </c>
      <c r="C4" s="35">
        <v>20384</v>
      </c>
      <c r="D4" s="35">
        <v>37145</v>
      </c>
      <c r="E4" s="35">
        <v>11562</v>
      </c>
      <c r="F4" s="35">
        <v>641</v>
      </c>
      <c r="G4" s="36">
        <v>15153</v>
      </c>
      <c r="H4" s="214">
        <v>1537</v>
      </c>
      <c r="I4" s="214">
        <v>2934</v>
      </c>
      <c r="J4" s="35">
        <v>62212</v>
      </c>
    </row>
    <row r="5" spans="1:10" s="53" customFormat="1" x14ac:dyDescent="0.2">
      <c r="A5" s="37" t="s">
        <v>7</v>
      </c>
      <c r="B5" s="216">
        <v>6329</v>
      </c>
      <c r="C5" s="217">
        <v>298</v>
      </c>
      <c r="D5" s="217">
        <v>765</v>
      </c>
      <c r="E5" s="217">
        <v>100</v>
      </c>
      <c r="F5" s="217">
        <v>8</v>
      </c>
      <c r="G5" s="217">
        <v>624</v>
      </c>
      <c r="H5" s="216">
        <v>28</v>
      </c>
      <c r="I5" s="216">
        <v>24</v>
      </c>
      <c r="J5" s="217">
        <v>570</v>
      </c>
    </row>
    <row r="6" spans="1:10" s="53" customFormat="1" x14ac:dyDescent="0.2">
      <c r="A6" s="28" t="s">
        <v>8</v>
      </c>
      <c r="B6" s="218">
        <v>318</v>
      </c>
      <c r="C6" s="219">
        <v>10</v>
      </c>
      <c r="D6" s="219">
        <v>44</v>
      </c>
      <c r="E6" s="219">
        <v>8</v>
      </c>
      <c r="F6" s="219">
        <v>0</v>
      </c>
      <c r="G6" s="219">
        <v>40</v>
      </c>
      <c r="H6" s="218">
        <v>2</v>
      </c>
      <c r="I6" s="218">
        <v>1</v>
      </c>
      <c r="J6" s="219">
        <v>10</v>
      </c>
    </row>
    <row r="7" spans="1:10" s="53" customFormat="1" x14ac:dyDescent="0.2">
      <c r="A7" s="28" t="s">
        <v>9</v>
      </c>
      <c r="B7" s="218">
        <v>1092</v>
      </c>
      <c r="C7" s="219">
        <v>36</v>
      </c>
      <c r="D7" s="219">
        <v>189</v>
      </c>
      <c r="E7" s="219">
        <v>20</v>
      </c>
      <c r="F7" s="219">
        <v>0</v>
      </c>
      <c r="G7" s="219">
        <v>117</v>
      </c>
      <c r="H7" s="218">
        <v>4</v>
      </c>
      <c r="I7" s="218">
        <v>2</v>
      </c>
      <c r="J7" s="219">
        <v>81</v>
      </c>
    </row>
    <row r="8" spans="1:10" s="53" customFormat="1" x14ac:dyDescent="0.2">
      <c r="A8" s="28" t="s">
        <v>10</v>
      </c>
      <c r="B8" s="218">
        <v>359</v>
      </c>
      <c r="C8" s="219">
        <v>48</v>
      </c>
      <c r="D8" s="219">
        <v>33</v>
      </c>
      <c r="E8" s="219">
        <v>11</v>
      </c>
      <c r="F8" s="219">
        <v>1</v>
      </c>
      <c r="G8" s="219">
        <v>43</v>
      </c>
      <c r="H8" s="218">
        <v>0</v>
      </c>
      <c r="I8" s="218">
        <v>0</v>
      </c>
      <c r="J8" s="219">
        <v>12</v>
      </c>
    </row>
    <row r="9" spans="1:10" s="53" customFormat="1" x14ac:dyDescent="0.2">
      <c r="A9" s="28" t="s">
        <v>11</v>
      </c>
      <c r="B9" s="218">
        <v>475</v>
      </c>
      <c r="C9" s="219">
        <v>55</v>
      </c>
      <c r="D9" s="219">
        <v>45</v>
      </c>
      <c r="E9" s="219">
        <v>8</v>
      </c>
      <c r="F9" s="219">
        <v>1</v>
      </c>
      <c r="G9" s="219">
        <v>48</v>
      </c>
      <c r="H9" s="218">
        <v>1</v>
      </c>
      <c r="I9" s="218">
        <v>1</v>
      </c>
      <c r="J9" s="219">
        <v>30</v>
      </c>
    </row>
    <row r="10" spans="1:10" s="53" customFormat="1" x14ac:dyDescent="0.2">
      <c r="A10" s="28" t="s">
        <v>12</v>
      </c>
      <c r="B10" s="218">
        <v>815</v>
      </c>
      <c r="C10" s="219">
        <v>29</v>
      </c>
      <c r="D10" s="219">
        <v>142</v>
      </c>
      <c r="E10" s="219">
        <v>20</v>
      </c>
      <c r="F10" s="219">
        <v>0</v>
      </c>
      <c r="G10" s="219">
        <v>68</v>
      </c>
      <c r="H10" s="218">
        <v>2</v>
      </c>
      <c r="I10" s="218">
        <v>5</v>
      </c>
      <c r="J10" s="219">
        <v>56</v>
      </c>
    </row>
    <row r="11" spans="1:10" s="53" customFormat="1" x14ac:dyDescent="0.2">
      <c r="A11" s="28" t="s">
        <v>13</v>
      </c>
      <c r="B11" s="218">
        <v>1842</v>
      </c>
      <c r="C11" s="219">
        <v>1</v>
      </c>
      <c r="D11" s="219">
        <v>187</v>
      </c>
      <c r="E11" s="219">
        <v>21</v>
      </c>
      <c r="F11" s="219">
        <v>3</v>
      </c>
      <c r="G11" s="219">
        <v>133</v>
      </c>
      <c r="H11" s="218">
        <v>11</v>
      </c>
      <c r="I11" s="218">
        <v>7</v>
      </c>
      <c r="J11" s="219">
        <v>281</v>
      </c>
    </row>
    <row r="12" spans="1:10" s="53" customFormat="1" x14ac:dyDescent="0.2">
      <c r="A12" s="28" t="s">
        <v>14</v>
      </c>
      <c r="B12" s="218">
        <v>766</v>
      </c>
      <c r="C12" s="219">
        <v>101</v>
      </c>
      <c r="D12" s="219">
        <v>27</v>
      </c>
      <c r="E12" s="219">
        <v>7</v>
      </c>
      <c r="F12" s="219">
        <v>3</v>
      </c>
      <c r="G12" s="219">
        <v>69</v>
      </c>
      <c r="H12" s="218">
        <v>6</v>
      </c>
      <c r="I12" s="218">
        <v>2</v>
      </c>
      <c r="J12" s="219">
        <v>60</v>
      </c>
    </row>
    <row r="13" spans="1:10" s="53" customFormat="1" x14ac:dyDescent="0.2">
      <c r="A13" s="28" t="s">
        <v>15</v>
      </c>
      <c r="B13" s="218">
        <v>662</v>
      </c>
      <c r="C13" s="219">
        <v>18</v>
      </c>
      <c r="D13" s="219">
        <v>98</v>
      </c>
      <c r="E13" s="219">
        <v>5</v>
      </c>
      <c r="F13" s="219">
        <v>0</v>
      </c>
      <c r="G13" s="219">
        <v>106</v>
      </c>
      <c r="H13" s="218">
        <v>2</v>
      </c>
      <c r="I13" s="218">
        <v>6</v>
      </c>
      <c r="J13" s="219">
        <v>40</v>
      </c>
    </row>
    <row r="14" spans="1:10" s="53" customFormat="1" x14ac:dyDescent="0.2">
      <c r="A14" s="42" t="s">
        <v>16</v>
      </c>
      <c r="B14" s="216">
        <v>19067</v>
      </c>
      <c r="C14" s="221">
        <v>1614</v>
      </c>
      <c r="D14" s="221">
        <v>2004</v>
      </c>
      <c r="E14" s="221">
        <v>578</v>
      </c>
      <c r="F14" s="221">
        <v>48</v>
      </c>
      <c r="G14" s="221">
        <v>1572</v>
      </c>
      <c r="H14" s="216">
        <v>86</v>
      </c>
      <c r="I14" s="216">
        <v>109</v>
      </c>
      <c r="J14" s="221">
        <v>2419</v>
      </c>
    </row>
    <row r="15" spans="1:10" s="53" customFormat="1" x14ac:dyDescent="0.2">
      <c r="A15" s="28" t="s">
        <v>17</v>
      </c>
      <c r="B15" s="218">
        <v>5362</v>
      </c>
      <c r="C15" s="219">
        <v>524</v>
      </c>
      <c r="D15" s="219">
        <v>453</v>
      </c>
      <c r="E15" s="219">
        <v>194</v>
      </c>
      <c r="F15" s="219">
        <v>8</v>
      </c>
      <c r="G15" s="219">
        <v>461</v>
      </c>
      <c r="H15" s="218">
        <v>17</v>
      </c>
      <c r="I15" s="218">
        <v>21</v>
      </c>
      <c r="J15" s="219">
        <v>763</v>
      </c>
    </row>
    <row r="16" spans="1:10" s="53" customFormat="1" x14ac:dyDescent="0.2">
      <c r="A16" s="28" t="s">
        <v>18</v>
      </c>
      <c r="B16" s="218">
        <v>3770</v>
      </c>
      <c r="C16" s="219">
        <v>100</v>
      </c>
      <c r="D16" s="219">
        <v>530</v>
      </c>
      <c r="E16" s="219">
        <v>134</v>
      </c>
      <c r="F16" s="219">
        <v>16</v>
      </c>
      <c r="G16" s="219">
        <v>417</v>
      </c>
      <c r="H16" s="218">
        <v>15</v>
      </c>
      <c r="I16" s="218">
        <v>16</v>
      </c>
      <c r="J16" s="219">
        <v>490</v>
      </c>
    </row>
    <row r="17" spans="1:10" s="53" customFormat="1" x14ac:dyDescent="0.2">
      <c r="A17" s="28" t="s">
        <v>19</v>
      </c>
      <c r="B17" s="218">
        <v>1609</v>
      </c>
      <c r="C17" s="219">
        <v>205</v>
      </c>
      <c r="D17" s="219">
        <v>171</v>
      </c>
      <c r="E17" s="219">
        <v>24</v>
      </c>
      <c r="F17" s="219">
        <v>10</v>
      </c>
      <c r="G17" s="219">
        <v>106</v>
      </c>
      <c r="H17" s="218">
        <v>3</v>
      </c>
      <c r="I17" s="218">
        <v>8</v>
      </c>
      <c r="J17" s="219">
        <v>157</v>
      </c>
    </row>
    <row r="18" spans="1:10" s="53" customFormat="1" x14ac:dyDescent="0.2">
      <c r="A18" s="28" t="s">
        <v>20</v>
      </c>
      <c r="B18" s="218">
        <v>1726</v>
      </c>
      <c r="C18" s="219">
        <v>33</v>
      </c>
      <c r="D18" s="219">
        <v>302</v>
      </c>
      <c r="E18" s="219">
        <v>82</v>
      </c>
      <c r="F18" s="219">
        <v>4</v>
      </c>
      <c r="G18" s="219">
        <v>154</v>
      </c>
      <c r="H18" s="218">
        <v>8</v>
      </c>
      <c r="I18" s="218">
        <v>14</v>
      </c>
      <c r="J18" s="219">
        <v>134</v>
      </c>
    </row>
    <row r="19" spans="1:10" s="53" customFormat="1" x14ac:dyDescent="0.2">
      <c r="A19" s="28" t="s">
        <v>21</v>
      </c>
      <c r="B19" s="218">
        <v>2408</v>
      </c>
      <c r="C19" s="219">
        <v>400</v>
      </c>
      <c r="D19" s="219">
        <v>76</v>
      </c>
      <c r="E19" s="219">
        <v>40</v>
      </c>
      <c r="F19" s="219">
        <v>5</v>
      </c>
      <c r="G19" s="219">
        <v>129</v>
      </c>
      <c r="H19" s="218">
        <v>19</v>
      </c>
      <c r="I19" s="218">
        <v>12</v>
      </c>
      <c r="J19" s="219">
        <v>360</v>
      </c>
    </row>
    <row r="20" spans="1:10" s="53" customFormat="1" x14ac:dyDescent="0.2">
      <c r="A20" s="28" t="s">
        <v>22</v>
      </c>
      <c r="B20" s="218">
        <v>2039</v>
      </c>
      <c r="C20" s="219">
        <v>110</v>
      </c>
      <c r="D20" s="219">
        <v>207</v>
      </c>
      <c r="E20" s="219">
        <v>55</v>
      </c>
      <c r="F20" s="219">
        <v>2</v>
      </c>
      <c r="G20" s="219">
        <v>86</v>
      </c>
      <c r="H20" s="218">
        <v>14</v>
      </c>
      <c r="I20" s="218">
        <v>25</v>
      </c>
      <c r="J20" s="219">
        <v>293</v>
      </c>
    </row>
    <row r="21" spans="1:10" s="53" customFormat="1" x14ac:dyDescent="0.2">
      <c r="A21" s="28" t="s">
        <v>23</v>
      </c>
      <c r="B21" s="218">
        <v>2153</v>
      </c>
      <c r="C21" s="219">
        <v>242</v>
      </c>
      <c r="D21" s="219">
        <v>265</v>
      </c>
      <c r="E21" s="219">
        <v>49</v>
      </c>
      <c r="F21" s="219">
        <v>3</v>
      </c>
      <c r="G21" s="219">
        <v>219</v>
      </c>
      <c r="H21" s="218">
        <v>10</v>
      </c>
      <c r="I21" s="218">
        <v>13</v>
      </c>
      <c r="J21" s="219">
        <v>222</v>
      </c>
    </row>
    <row r="22" spans="1:10" s="53" customFormat="1" x14ac:dyDescent="0.2">
      <c r="A22" s="42" t="s">
        <v>24</v>
      </c>
      <c r="B22" s="216">
        <v>16836</v>
      </c>
      <c r="C22" s="221">
        <v>881</v>
      </c>
      <c r="D22" s="221">
        <v>2814</v>
      </c>
      <c r="E22" s="221">
        <v>1014</v>
      </c>
      <c r="F22" s="221">
        <v>72</v>
      </c>
      <c r="G22" s="221">
        <v>1153</v>
      </c>
      <c r="H22" s="216">
        <v>83</v>
      </c>
      <c r="I22" s="216">
        <v>163</v>
      </c>
      <c r="J22" s="221">
        <v>1670</v>
      </c>
    </row>
    <row r="23" spans="1:10" s="53" customFormat="1" x14ac:dyDescent="0.2">
      <c r="A23" s="28" t="s">
        <v>25</v>
      </c>
      <c r="B23" s="218">
        <v>1229</v>
      </c>
      <c r="C23" s="219">
        <v>54</v>
      </c>
      <c r="D23" s="219">
        <v>208</v>
      </c>
      <c r="E23" s="219">
        <v>94</v>
      </c>
      <c r="F23" s="219">
        <v>16</v>
      </c>
      <c r="G23" s="219">
        <v>61</v>
      </c>
      <c r="H23" s="218">
        <v>2</v>
      </c>
      <c r="I23" s="218">
        <v>6</v>
      </c>
      <c r="J23" s="219">
        <v>142</v>
      </c>
    </row>
    <row r="24" spans="1:10" s="53" customFormat="1" x14ac:dyDescent="0.2">
      <c r="A24" s="28" t="s">
        <v>26</v>
      </c>
      <c r="B24" s="218">
        <v>2077</v>
      </c>
      <c r="C24" s="219">
        <v>141</v>
      </c>
      <c r="D24" s="219">
        <v>302</v>
      </c>
      <c r="E24" s="219">
        <v>149</v>
      </c>
      <c r="F24" s="219">
        <v>3</v>
      </c>
      <c r="G24" s="219">
        <v>123</v>
      </c>
      <c r="H24" s="218">
        <v>12</v>
      </c>
      <c r="I24" s="218">
        <v>25</v>
      </c>
      <c r="J24" s="219">
        <v>193</v>
      </c>
    </row>
    <row r="25" spans="1:10" s="53" customFormat="1" x14ac:dyDescent="0.2">
      <c r="A25" s="28" t="s">
        <v>27</v>
      </c>
      <c r="B25" s="218">
        <v>580</v>
      </c>
      <c r="C25" s="219">
        <v>6</v>
      </c>
      <c r="D25" s="219">
        <v>124</v>
      </c>
      <c r="E25" s="219">
        <v>27</v>
      </c>
      <c r="F25" s="219">
        <v>1</v>
      </c>
      <c r="G25" s="219">
        <v>52</v>
      </c>
      <c r="H25" s="218">
        <v>1</v>
      </c>
      <c r="I25" s="218">
        <v>5</v>
      </c>
      <c r="J25" s="219">
        <v>41</v>
      </c>
    </row>
    <row r="26" spans="1:10" s="53" customFormat="1" x14ac:dyDescent="0.2">
      <c r="A26" s="28" t="s">
        <v>28</v>
      </c>
      <c r="B26" s="218">
        <v>1207</v>
      </c>
      <c r="C26" s="219">
        <v>33</v>
      </c>
      <c r="D26" s="219">
        <v>257</v>
      </c>
      <c r="E26" s="219">
        <v>44</v>
      </c>
      <c r="F26" s="219">
        <v>3</v>
      </c>
      <c r="G26" s="219">
        <v>192</v>
      </c>
      <c r="H26" s="218">
        <v>5</v>
      </c>
      <c r="I26" s="218">
        <v>5</v>
      </c>
      <c r="J26" s="219">
        <v>108</v>
      </c>
    </row>
    <row r="27" spans="1:10" s="53" customFormat="1" x14ac:dyDescent="0.2">
      <c r="A27" s="28" t="s">
        <v>29</v>
      </c>
      <c r="B27" s="218">
        <v>2137</v>
      </c>
      <c r="C27" s="219">
        <v>33</v>
      </c>
      <c r="D27" s="219">
        <v>370</v>
      </c>
      <c r="E27" s="219">
        <v>213</v>
      </c>
      <c r="F27" s="219">
        <v>3</v>
      </c>
      <c r="G27" s="219">
        <v>103</v>
      </c>
      <c r="H27" s="218">
        <v>14</v>
      </c>
      <c r="I27" s="218">
        <v>25</v>
      </c>
      <c r="J27" s="219">
        <v>248</v>
      </c>
    </row>
    <row r="28" spans="1:10" s="53" customFormat="1" x14ac:dyDescent="0.2">
      <c r="A28" s="28" t="s">
        <v>30</v>
      </c>
      <c r="B28" s="218">
        <v>2122</v>
      </c>
      <c r="C28" s="219">
        <v>97</v>
      </c>
      <c r="D28" s="219">
        <v>518</v>
      </c>
      <c r="E28" s="219">
        <v>99</v>
      </c>
      <c r="F28" s="219">
        <v>15</v>
      </c>
      <c r="G28" s="219">
        <v>95</v>
      </c>
      <c r="H28" s="218">
        <v>13</v>
      </c>
      <c r="I28" s="218">
        <v>21</v>
      </c>
      <c r="J28" s="219">
        <v>181</v>
      </c>
    </row>
    <row r="29" spans="1:10" s="53" customFormat="1" x14ac:dyDescent="0.2">
      <c r="A29" s="28" t="s">
        <v>31</v>
      </c>
      <c r="B29" s="218">
        <v>4525</v>
      </c>
      <c r="C29" s="219">
        <v>345</v>
      </c>
      <c r="D29" s="219">
        <v>555</v>
      </c>
      <c r="E29" s="219">
        <v>293</v>
      </c>
      <c r="F29" s="219">
        <v>15</v>
      </c>
      <c r="G29" s="219">
        <v>220</v>
      </c>
      <c r="H29" s="218">
        <v>19</v>
      </c>
      <c r="I29" s="218">
        <v>42</v>
      </c>
      <c r="J29" s="219">
        <v>517</v>
      </c>
    </row>
    <row r="30" spans="1:10" s="53" customFormat="1" x14ac:dyDescent="0.2">
      <c r="A30" s="28" t="s">
        <v>32</v>
      </c>
      <c r="B30" s="218">
        <v>836</v>
      </c>
      <c r="C30" s="219">
        <v>96</v>
      </c>
      <c r="D30" s="219">
        <v>77</v>
      </c>
      <c r="E30" s="219">
        <v>20</v>
      </c>
      <c r="F30" s="219">
        <v>11</v>
      </c>
      <c r="G30" s="219">
        <v>91</v>
      </c>
      <c r="H30" s="218">
        <v>5</v>
      </c>
      <c r="I30" s="218">
        <v>13</v>
      </c>
      <c r="J30" s="219">
        <v>68</v>
      </c>
    </row>
    <row r="31" spans="1:10" s="53" customFormat="1" x14ac:dyDescent="0.2">
      <c r="A31" s="37" t="s">
        <v>33</v>
      </c>
      <c r="B31" s="218">
        <v>2123</v>
      </c>
      <c r="C31" s="217">
        <v>76</v>
      </c>
      <c r="D31" s="217">
        <v>403</v>
      </c>
      <c r="E31" s="217">
        <v>75</v>
      </c>
      <c r="F31" s="217">
        <v>5</v>
      </c>
      <c r="G31" s="217">
        <v>216</v>
      </c>
      <c r="H31" s="218">
        <v>12</v>
      </c>
      <c r="I31" s="218">
        <v>21</v>
      </c>
      <c r="J31" s="217">
        <v>172</v>
      </c>
    </row>
    <row r="32" spans="1:10" s="53" customFormat="1" x14ac:dyDescent="0.2">
      <c r="A32" s="42" t="s">
        <v>34</v>
      </c>
      <c r="B32" s="216">
        <v>40537</v>
      </c>
      <c r="C32" s="221">
        <v>3506</v>
      </c>
      <c r="D32" s="221">
        <v>4869</v>
      </c>
      <c r="E32" s="221">
        <v>1158</v>
      </c>
      <c r="F32" s="221">
        <v>72</v>
      </c>
      <c r="G32" s="221">
        <v>3859</v>
      </c>
      <c r="H32" s="216">
        <v>132</v>
      </c>
      <c r="I32" s="216">
        <v>238</v>
      </c>
      <c r="J32" s="221">
        <v>5685</v>
      </c>
    </row>
    <row r="33" spans="1:10" s="53" customFormat="1" x14ac:dyDescent="0.2">
      <c r="A33" s="25" t="s">
        <v>35</v>
      </c>
      <c r="B33" s="222">
        <v>7462</v>
      </c>
      <c r="C33" s="223">
        <v>227</v>
      </c>
      <c r="D33" s="223">
        <v>1152</v>
      </c>
      <c r="E33" s="223">
        <v>320</v>
      </c>
      <c r="F33" s="223">
        <v>12</v>
      </c>
      <c r="G33" s="223">
        <v>859</v>
      </c>
      <c r="H33" s="222">
        <v>21</v>
      </c>
      <c r="I33" s="222">
        <v>33</v>
      </c>
      <c r="J33" s="223">
        <v>1131</v>
      </c>
    </row>
    <row r="34" spans="1:10" s="53" customFormat="1" x14ac:dyDescent="0.2">
      <c r="A34" s="28" t="s">
        <v>36</v>
      </c>
      <c r="B34" s="218">
        <v>9772</v>
      </c>
      <c r="C34" s="219">
        <v>854</v>
      </c>
      <c r="D34" s="219">
        <v>1146</v>
      </c>
      <c r="E34" s="219">
        <v>255</v>
      </c>
      <c r="F34" s="219">
        <v>16</v>
      </c>
      <c r="G34" s="219">
        <v>655</v>
      </c>
      <c r="H34" s="218">
        <v>36</v>
      </c>
      <c r="I34" s="218">
        <v>81</v>
      </c>
      <c r="J34" s="219">
        <v>1447</v>
      </c>
    </row>
    <row r="35" spans="1:10" s="53" customFormat="1" ht="12" customHeight="1" x14ac:dyDescent="0.2">
      <c r="A35" s="28" t="s">
        <v>37</v>
      </c>
      <c r="B35" s="218">
        <v>5919</v>
      </c>
      <c r="C35" s="219">
        <v>896</v>
      </c>
      <c r="D35" s="219">
        <v>306</v>
      </c>
      <c r="E35" s="219">
        <v>94</v>
      </c>
      <c r="F35" s="219">
        <v>9</v>
      </c>
      <c r="G35" s="219">
        <v>596</v>
      </c>
      <c r="H35" s="218">
        <v>22</v>
      </c>
      <c r="I35" s="218">
        <v>29</v>
      </c>
      <c r="J35" s="219">
        <v>754</v>
      </c>
    </row>
    <row r="36" spans="1:10" s="53" customFormat="1" ht="12.75" customHeight="1" x14ac:dyDescent="0.2">
      <c r="A36" s="28" t="s">
        <v>38</v>
      </c>
      <c r="B36" s="218">
        <v>9734</v>
      </c>
      <c r="C36" s="219">
        <v>984</v>
      </c>
      <c r="D36" s="219">
        <v>1219</v>
      </c>
      <c r="E36" s="219">
        <v>215</v>
      </c>
      <c r="F36" s="219">
        <v>16</v>
      </c>
      <c r="G36" s="219">
        <v>1018</v>
      </c>
      <c r="H36" s="218">
        <v>29</v>
      </c>
      <c r="I36" s="218">
        <v>53</v>
      </c>
      <c r="J36" s="219">
        <v>1367</v>
      </c>
    </row>
    <row r="37" spans="1:10" s="53" customFormat="1" x14ac:dyDescent="0.2">
      <c r="A37" s="28" t="s">
        <v>39</v>
      </c>
      <c r="B37" s="218">
        <v>3340</v>
      </c>
      <c r="C37" s="219">
        <v>65</v>
      </c>
      <c r="D37" s="219">
        <v>484</v>
      </c>
      <c r="E37" s="219">
        <v>92</v>
      </c>
      <c r="F37" s="219">
        <v>5</v>
      </c>
      <c r="G37" s="219">
        <v>404</v>
      </c>
      <c r="H37" s="218">
        <v>11</v>
      </c>
      <c r="I37" s="218">
        <v>9</v>
      </c>
      <c r="J37" s="219">
        <v>491</v>
      </c>
    </row>
    <row r="38" spans="1:10" s="53" customFormat="1" x14ac:dyDescent="0.2">
      <c r="A38" s="28" t="s">
        <v>40</v>
      </c>
      <c r="B38" s="218">
        <v>2534</v>
      </c>
      <c r="C38" s="219">
        <v>101</v>
      </c>
      <c r="D38" s="219">
        <v>499</v>
      </c>
      <c r="E38" s="219">
        <v>159</v>
      </c>
      <c r="F38" s="219">
        <v>8</v>
      </c>
      <c r="G38" s="219">
        <v>226</v>
      </c>
      <c r="H38" s="218">
        <v>8</v>
      </c>
      <c r="I38" s="218">
        <v>14</v>
      </c>
      <c r="J38" s="219">
        <v>275</v>
      </c>
    </row>
    <row r="39" spans="1:10" s="53" customFormat="1" x14ac:dyDescent="0.2">
      <c r="A39" s="37" t="s">
        <v>41</v>
      </c>
      <c r="B39" s="224">
        <v>1776</v>
      </c>
      <c r="C39" s="217">
        <v>379</v>
      </c>
      <c r="D39" s="217">
        <v>63</v>
      </c>
      <c r="E39" s="217">
        <v>23</v>
      </c>
      <c r="F39" s="217">
        <v>6</v>
      </c>
      <c r="G39" s="217">
        <v>101</v>
      </c>
      <c r="H39" s="224">
        <v>5</v>
      </c>
      <c r="I39" s="224">
        <v>19</v>
      </c>
      <c r="J39" s="217">
        <v>220</v>
      </c>
    </row>
    <row r="40" spans="1:10" s="53" customFormat="1" x14ac:dyDescent="0.2">
      <c r="A40" s="42" t="s">
        <v>42</v>
      </c>
      <c r="B40" s="216">
        <v>24794</v>
      </c>
      <c r="C40" s="221">
        <v>1811</v>
      </c>
      <c r="D40" s="221">
        <v>3871</v>
      </c>
      <c r="E40" s="221">
        <v>1068</v>
      </c>
      <c r="F40" s="221">
        <v>156</v>
      </c>
      <c r="G40" s="221">
        <v>1183</v>
      </c>
      <c r="H40" s="216">
        <v>85</v>
      </c>
      <c r="I40" s="216">
        <v>207</v>
      </c>
      <c r="J40" s="221">
        <v>3106</v>
      </c>
    </row>
    <row r="41" spans="1:10" s="53" customFormat="1" x14ac:dyDescent="0.2">
      <c r="A41" s="25" t="s">
        <v>43</v>
      </c>
      <c r="B41" s="222">
        <v>1445</v>
      </c>
      <c r="C41" s="223">
        <v>32</v>
      </c>
      <c r="D41" s="223">
        <v>329</v>
      </c>
      <c r="E41" s="223">
        <v>55</v>
      </c>
      <c r="F41" s="223">
        <v>18</v>
      </c>
      <c r="G41" s="223">
        <v>93</v>
      </c>
      <c r="H41" s="222">
        <v>2</v>
      </c>
      <c r="I41" s="222">
        <v>11</v>
      </c>
      <c r="J41" s="223">
        <v>170</v>
      </c>
    </row>
    <row r="42" spans="1:10" s="53" customFormat="1" x14ac:dyDescent="0.2">
      <c r="A42" s="28" t="s">
        <v>44</v>
      </c>
      <c r="B42" s="218">
        <v>3145</v>
      </c>
      <c r="C42" s="219">
        <v>751</v>
      </c>
      <c r="D42" s="219">
        <v>148</v>
      </c>
      <c r="E42" s="219">
        <v>42</v>
      </c>
      <c r="F42" s="219">
        <v>19</v>
      </c>
      <c r="G42" s="219">
        <v>162</v>
      </c>
      <c r="H42" s="218">
        <v>10</v>
      </c>
      <c r="I42" s="218">
        <v>14</v>
      </c>
      <c r="J42" s="219">
        <v>358</v>
      </c>
    </row>
    <row r="43" spans="1:10" s="53" customFormat="1" x14ac:dyDescent="0.2">
      <c r="A43" s="28" t="s">
        <v>45</v>
      </c>
      <c r="B43" s="218">
        <v>1598</v>
      </c>
      <c r="C43" s="219">
        <v>125</v>
      </c>
      <c r="D43" s="219">
        <v>327</v>
      </c>
      <c r="E43" s="219">
        <v>81</v>
      </c>
      <c r="F43" s="219">
        <v>6</v>
      </c>
      <c r="G43" s="219">
        <v>32</v>
      </c>
      <c r="H43" s="218">
        <v>7</v>
      </c>
      <c r="I43" s="218">
        <v>14</v>
      </c>
      <c r="J43" s="219">
        <v>191</v>
      </c>
    </row>
    <row r="44" spans="1:10" s="53" customFormat="1" x14ac:dyDescent="0.2">
      <c r="A44" s="28" t="s">
        <v>46</v>
      </c>
      <c r="B44" s="218">
        <v>1456</v>
      </c>
      <c r="C44" s="219">
        <v>31</v>
      </c>
      <c r="D44" s="219">
        <v>268</v>
      </c>
      <c r="E44" s="219">
        <v>62</v>
      </c>
      <c r="F44" s="219">
        <v>22</v>
      </c>
      <c r="G44" s="219">
        <v>76</v>
      </c>
      <c r="H44" s="218">
        <v>4</v>
      </c>
      <c r="I44" s="218">
        <v>12</v>
      </c>
      <c r="J44" s="219">
        <v>164</v>
      </c>
    </row>
    <row r="45" spans="1:10" s="53" customFormat="1" x14ac:dyDescent="0.2">
      <c r="A45" s="28" t="s">
        <v>47</v>
      </c>
      <c r="B45" s="218">
        <v>3357</v>
      </c>
      <c r="C45" s="219">
        <v>171</v>
      </c>
      <c r="D45" s="219">
        <v>426</v>
      </c>
      <c r="E45" s="219">
        <v>137</v>
      </c>
      <c r="F45" s="219">
        <v>10</v>
      </c>
      <c r="G45" s="219">
        <v>138</v>
      </c>
      <c r="H45" s="218">
        <v>17</v>
      </c>
      <c r="I45" s="218">
        <v>41</v>
      </c>
      <c r="J45" s="219">
        <v>540</v>
      </c>
    </row>
    <row r="46" spans="1:10" s="53" customFormat="1" x14ac:dyDescent="0.2">
      <c r="A46" s="28" t="s">
        <v>48</v>
      </c>
      <c r="B46" s="218">
        <v>3111</v>
      </c>
      <c r="C46" s="219">
        <v>69</v>
      </c>
      <c r="D46" s="219">
        <v>485</v>
      </c>
      <c r="E46" s="219">
        <v>204</v>
      </c>
      <c r="F46" s="219">
        <v>8</v>
      </c>
      <c r="G46" s="219">
        <v>172</v>
      </c>
      <c r="H46" s="218">
        <v>12</v>
      </c>
      <c r="I46" s="218">
        <v>34</v>
      </c>
      <c r="J46" s="219">
        <v>371</v>
      </c>
    </row>
    <row r="47" spans="1:10" s="53" customFormat="1" x14ac:dyDescent="0.2">
      <c r="A47" s="28" t="s">
        <v>49</v>
      </c>
      <c r="B47" s="218">
        <v>2268</v>
      </c>
      <c r="C47" s="219">
        <v>106</v>
      </c>
      <c r="D47" s="219">
        <v>452</v>
      </c>
      <c r="E47" s="219">
        <v>44</v>
      </c>
      <c r="F47" s="219">
        <v>14</v>
      </c>
      <c r="G47" s="219">
        <v>67</v>
      </c>
      <c r="H47" s="218">
        <v>6</v>
      </c>
      <c r="I47" s="218">
        <v>21</v>
      </c>
      <c r="J47" s="219">
        <v>450</v>
      </c>
    </row>
    <row r="48" spans="1:10" s="53" customFormat="1" x14ac:dyDescent="0.2">
      <c r="A48" s="28" t="s">
        <v>50</v>
      </c>
      <c r="B48" s="218">
        <v>2749</v>
      </c>
      <c r="C48" s="219">
        <v>70</v>
      </c>
      <c r="D48" s="219">
        <v>588</v>
      </c>
      <c r="E48" s="219">
        <v>230</v>
      </c>
      <c r="F48" s="219">
        <v>14</v>
      </c>
      <c r="G48" s="219">
        <v>147</v>
      </c>
      <c r="H48" s="218">
        <v>10</v>
      </c>
      <c r="I48" s="218">
        <v>23</v>
      </c>
      <c r="J48" s="219">
        <v>307</v>
      </c>
    </row>
    <row r="49" spans="1:11" s="53" customFormat="1" x14ac:dyDescent="0.2">
      <c r="A49" s="28" t="s">
        <v>51</v>
      </c>
      <c r="B49" s="218">
        <v>827</v>
      </c>
      <c r="C49" s="219">
        <v>14</v>
      </c>
      <c r="D49" s="219">
        <v>180</v>
      </c>
      <c r="E49" s="219">
        <v>23</v>
      </c>
      <c r="F49" s="219">
        <v>6</v>
      </c>
      <c r="G49" s="219">
        <v>51</v>
      </c>
      <c r="H49" s="218">
        <v>5</v>
      </c>
      <c r="I49" s="218">
        <v>8</v>
      </c>
      <c r="J49" s="219">
        <v>71</v>
      </c>
    </row>
    <row r="50" spans="1:11" s="53" customFormat="1" ht="12" customHeight="1" x14ac:dyDescent="0.2">
      <c r="A50" s="28" t="s">
        <v>52</v>
      </c>
      <c r="B50" s="218">
        <v>1006</v>
      </c>
      <c r="C50" s="218">
        <v>159</v>
      </c>
      <c r="D50" s="218">
        <v>90</v>
      </c>
      <c r="E50" s="218">
        <v>40</v>
      </c>
      <c r="F50" s="218">
        <v>2</v>
      </c>
      <c r="G50" s="218">
        <v>19</v>
      </c>
      <c r="H50" s="218">
        <v>2</v>
      </c>
      <c r="I50" s="218">
        <v>6</v>
      </c>
      <c r="J50" s="218">
        <v>138</v>
      </c>
    </row>
    <row r="51" spans="1:11" s="53" customFormat="1" x14ac:dyDescent="0.2">
      <c r="A51" s="37" t="s">
        <v>53</v>
      </c>
      <c r="B51" s="224">
        <v>3832</v>
      </c>
      <c r="C51" s="224">
        <v>283</v>
      </c>
      <c r="D51" s="224">
        <v>578</v>
      </c>
      <c r="E51" s="224">
        <v>150</v>
      </c>
      <c r="F51" s="224">
        <v>37</v>
      </c>
      <c r="G51" s="224">
        <v>226</v>
      </c>
      <c r="H51" s="224">
        <v>10</v>
      </c>
      <c r="I51" s="224">
        <v>23</v>
      </c>
      <c r="J51" s="224">
        <v>346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  <c r="I52" s="47"/>
      <c r="J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  <c r="I53" s="47"/>
      <c r="J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  <c r="I54" s="47"/>
      <c r="J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  <c r="I55" s="47"/>
      <c r="J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47"/>
      <c r="I56" s="47"/>
      <c r="J56" s="47"/>
      <c r="K56" s="56">
        <v>16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 t="s">
        <v>259</v>
      </c>
      <c r="I57" s="66"/>
      <c r="J57" s="66"/>
    </row>
    <row r="58" spans="1:11" s="228" customFormat="1" x14ac:dyDescent="0.2">
      <c r="A58" s="220" t="s">
        <v>54</v>
      </c>
      <c r="B58" s="216">
        <v>71386</v>
      </c>
      <c r="C58" s="221">
        <v>5226</v>
      </c>
      <c r="D58" s="221">
        <v>7677</v>
      </c>
      <c r="E58" s="221">
        <v>2428</v>
      </c>
      <c r="F58" s="221">
        <v>95</v>
      </c>
      <c r="G58" s="221">
        <v>2267</v>
      </c>
      <c r="H58" s="216">
        <v>352</v>
      </c>
      <c r="I58" s="216">
        <v>731</v>
      </c>
      <c r="J58" s="221">
        <v>11883</v>
      </c>
    </row>
    <row r="59" spans="1:11" s="228" customFormat="1" x14ac:dyDescent="0.2">
      <c r="A59" s="213" t="s">
        <v>55</v>
      </c>
      <c r="B59" s="218">
        <v>3265</v>
      </c>
      <c r="C59" s="226">
        <v>45</v>
      </c>
      <c r="D59" s="226">
        <v>559</v>
      </c>
      <c r="E59" s="226">
        <v>100</v>
      </c>
      <c r="F59" s="226">
        <v>3</v>
      </c>
      <c r="G59" s="226">
        <v>179</v>
      </c>
      <c r="H59" s="213">
        <v>25</v>
      </c>
      <c r="I59" s="226">
        <v>33</v>
      </c>
      <c r="J59" s="218">
        <v>286</v>
      </c>
    </row>
    <row r="60" spans="1:11" s="228" customFormat="1" x14ac:dyDescent="0.2">
      <c r="A60" s="213" t="s">
        <v>56</v>
      </c>
      <c r="B60" s="218">
        <v>1370</v>
      </c>
      <c r="C60" s="226">
        <v>329</v>
      </c>
      <c r="D60" s="226">
        <v>79</v>
      </c>
      <c r="E60" s="226">
        <v>40</v>
      </c>
      <c r="F60" s="226">
        <v>0</v>
      </c>
      <c r="G60" s="226">
        <v>39</v>
      </c>
      <c r="H60" s="213">
        <v>8</v>
      </c>
      <c r="I60" s="226">
        <v>14</v>
      </c>
      <c r="J60" s="218">
        <v>215</v>
      </c>
    </row>
    <row r="61" spans="1:11" s="228" customFormat="1" x14ac:dyDescent="0.2">
      <c r="A61" s="213" t="s">
        <v>57</v>
      </c>
      <c r="B61" s="218">
        <v>6119</v>
      </c>
      <c r="C61" s="226">
        <v>111</v>
      </c>
      <c r="D61" s="226">
        <v>780</v>
      </c>
      <c r="E61" s="226">
        <v>141</v>
      </c>
      <c r="F61" s="226">
        <v>9</v>
      </c>
      <c r="G61" s="226">
        <v>170</v>
      </c>
      <c r="H61" s="213">
        <v>39</v>
      </c>
      <c r="I61" s="226">
        <v>84</v>
      </c>
      <c r="J61" s="218">
        <v>1213</v>
      </c>
    </row>
    <row r="62" spans="1:11" s="228" customFormat="1" x14ac:dyDescent="0.2">
      <c r="A62" s="213" t="s">
        <v>58</v>
      </c>
      <c r="B62" s="218">
        <v>2287</v>
      </c>
      <c r="C62" s="226">
        <v>213</v>
      </c>
      <c r="D62" s="226">
        <v>277</v>
      </c>
      <c r="E62" s="226">
        <v>105</v>
      </c>
      <c r="F62" s="226">
        <v>12</v>
      </c>
      <c r="G62" s="226">
        <v>122</v>
      </c>
      <c r="H62" s="213">
        <v>17</v>
      </c>
      <c r="I62" s="226">
        <v>12</v>
      </c>
      <c r="J62" s="218">
        <v>283</v>
      </c>
    </row>
    <row r="63" spans="1:11" s="228" customFormat="1" x14ac:dyDescent="0.2">
      <c r="A63" s="213" t="s">
        <v>59</v>
      </c>
      <c r="B63" s="218">
        <v>2634</v>
      </c>
      <c r="C63" s="226">
        <v>473</v>
      </c>
      <c r="D63" s="226">
        <v>135</v>
      </c>
      <c r="E63" s="226">
        <v>46</v>
      </c>
      <c r="F63" s="226">
        <v>3</v>
      </c>
      <c r="G63" s="226">
        <v>54</v>
      </c>
      <c r="H63" s="213">
        <v>10</v>
      </c>
      <c r="I63" s="226">
        <v>12</v>
      </c>
      <c r="J63" s="218">
        <v>438</v>
      </c>
    </row>
    <row r="64" spans="1:11" s="228" customFormat="1" x14ac:dyDescent="0.2">
      <c r="A64" s="213" t="s">
        <v>60</v>
      </c>
      <c r="B64" s="218">
        <v>10392</v>
      </c>
      <c r="C64" s="226">
        <v>1518</v>
      </c>
      <c r="D64" s="226">
        <v>469</v>
      </c>
      <c r="E64" s="226">
        <v>158</v>
      </c>
      <c r="F64" s="226">
        <v>2</v>
      </c>
      <c r="G64" s="226">
        <v>334</v>
      </c>
      <c r="H64" s="213">
        <v>38</v>
      </c>
      <c r="I64" s="226">
        <v>76</v>
      </c>
      <c r="J64" s="218">
        <v>1854</v>
      </c>
    </row>
    <row r="65" spans="1:10" s="228" customFormat="1" x14ac:dyDescent="0.2">
      <c r="A65" s="213" t="s">
        <v>61</v>
      </c>
      <c r="B65" s="218">
        <v>3208</v>
      </c>
      <c r="C65" s="226">
        <v>275</v>
      </c>
      <c r="D65" s="226">
        <v>476</v>
      </c>
      <c r="E65" s="226">
        <v>172</v>
      </c>
      <c r="F65" s="226">
        <v>3</v>
      </c>
      <c r="G65" s="226">
        <v>87</v>
      </c>
      <c r="H65" s="213">
        <v>10</v>
      </c>
      <c r="I65" s="226">
        <v>2</v>
      </c>
      <c r="J65" s="218">
        <v>522</v>
      </c>
    </row>
    <row r="66" spans="1:10" s="228" customFormat="1" x14ac:dyDescent="0.2">
      <c r="A66" s="213" t="s">
        <v>62</v>
      </c>
      <c r="B66" s="218">
        <v>9708</v>
      </c>
      <c r="C66" s="226">
        <v>1055</v>
      </c>
      <c r="D66" s="226">
        <v>710</v>
      </c>
      <c r="E66" s="226">
        <v>201</v>
      </c>
      <c r="F66" s="226">
        <v>5</v>
      </c>
      <c r="G66" s="226">
        <v>243</v>
      </c>
      <c r="H66" s="213">
        <v>37</v>
      </c>
      <c r="I66" s="226">
        <v>124</v>
      </c>
      <c r="J66" s="218">
        <v>1636</v>
      </c>
    </row>
    <row r="67" spans="1:10" s="53" customFormat="1" x14ac:dyDescent="0.2">
      <c r="A67" s="28" t="s">
        <v>63</v>
      </c>
      <c r="B67" s="218">
        <v>18592</v>
      </c>
      <c r="C67" s="226">
        <v>153</v>
      </c>
      <c r="D67" s="226">
        <v>2490</v>
      </c>
      <c r="E67" s="226">
        <v>1001</v>
      </c>
      <c r="F67" s="226">
        <v>41</v>
      </c>
      <c r="G67" s="226">
        <v>457</v>
      </c>
      <c r="H67" s="213">
        <v>108</v>
      </c>
      <c r="I67" s="226">
        <v>280</v>
      </c>
      <c r="J67" s="218">
        <v>3400</v>
      </c>
    </row>
    <row r="68" spans="1:10" s="53" customFormat="1" x14ac:dyDescent="0.2">
      <c r="A68" s="28" t="s">
        <v>64</v>
      </c>
      <c r="B68" s="218">
        <v>5567</v>
      </c>
      <c r="C68" s="226">
        <v>270</v>
      </c>
      <c r="D68" s="226">
        <v>828</v>
      </c>
      <c r="E68" s="226">
        <v>190</v>
      </c>
      <c r="F68" s="226">
        <v>10</v>
      </c>
      <c r="G68" s="226">
        <v>289</v>
      </c>
      <c r="H68" s="213">
        <v>28</v>
      </c>
      <c r="I68" s="226">
        <v>37</v>
      </c>
      <c r="J68" s="218">
        <v>872</v>
      </c>
    </row>
    <row r="69" spans="1:10" s="53" customFormat="1" x14ac:dyDescent="0.2">
      <c r="A69" s="28" t="s">
        <v>65</v>
      </c>
      <c r="B69" s="218">
        <v>3421</v>
      </c>
      <c r="C69" s="226">
        <v>50</v>
      </c>
      <c r="D69" s="226">
        <v>510</v>
      </c>
      <c r="E69" s="226">
        <v>157</v>
      </c>
      <c r="F69" s="226">
        <v>4</v>
      </c>
      <c r="G69" s="226">
        <v>143</v>
      </c>
      <c r="H69" s="213">
        <v>14</v>
      </c>
      <c r="I69" s="226">
        <v>18</v>
      </c>
      <c r="J69" s="218">
        <v>448</v>
      </c>
    </row>
    <row r="70" spans="1:10" s="53" customFormat="1" x14ac:dyDescent="0.2">
      <c r="A70" s="28" t="s">
        <v>66</v>
      </c>
      <c r="B70" s="218">
        <v>2089</v>
      </c>
      <c r="C70" s="226">
        <v>300</v>
      </c>
      <c r="D70" s="226">
        <v>243</v>
      </c>
      <c r="E70" s="226">
        <v>65</v>
      </c>
      <c r="F70" s="226">
        <v>2</v>
      </c>
      <c r="G70" s="226">
        <v>55</v>
      </c>
      <c r="H70" s="213">
        <v>9</v>
      </c>
      <c r="I70" s="226">
        <v>18</v>
      </c>
      <c r="J70" s="218">
        <v>336</v>
      </c>
    </row>
    <row r="71" spans="1:10" s="53" customFormat="1" x14ac:dyDescent="0.2">
      <c r="A71" s="28" t="s">
        <v>67</v>
      </c>
      <c r="B71" s="218">
        <v>2734</v>
      </c>
      <c r="C71" s="226">
        <v>434</v>
      </c>
      <c r="D71" s="226">
        <v>121</v>
      </c>
      <c r="E71" s="226">
        <v>52</v>
      </c>
      <c r="F71" s="226">
        <v>1</v>
      </c>
      <c r="G71" s="226">
        <v>95</v>
      </c>
      <c r="H71" s="213">
        <v>9</v>
      </c>
      <c r="I71" s="226">
        <v>21</v>
      </c>
      <c r="J71" s="218">
        <v>380</v>
      </c>
    </row>
    <row r="72" spans="1:10" s="53" customFormat="1" x14ac:dyDescent="0.2">
      <c r="A72" s="42" t="s">
        <v>68</v>
      </c>
      <c r="B72" s="216">
        <v>89621</v>
      </c>
      <c r="C72" s="221">
        <v>2036</v>
      </c>
      <c r="D72" s="221">
        <v>7785</v>
      </c>
      <c r="E72" s="221">
        <v>2642</v>
      </c>
      <c r="F72" s="221">
        <v>104</v>
      </c>
      <c r="G72" s="221">
        <v>1898</v>
      </c>
      <c r="H72" s="216">
        <v>388</v>
      </c>
      <c r="I72" s="216">
        <v>868</v>
      </c>
      <c r="J72" s="221">
        <v>19709</v>
      </c>
    </row>
    <row r="73" spans="1:10" s="53" customFormat="1" x14ac:dyDescent="0.2">
      <c r="A73" s="28" t="s">
        <v>69</v>
      </c>
      <c r="B73" s="218">
        <v>7664</v>
      </c>
      <c r="C73" s="226">
        <v>99</v>
      </c>
      <c r="D73" s="226">
        <v>661</v>
      </c>
      <c r="E73" s="226">
        <v>342</v>
      </c>
      <c r="F73" s="226">
        <v>13</v>
      </c>
      <c r="G73" s="226">
        <v>137</v>
      </c>
      <c r="H73" s="213">
        <v>19</v>
      </c>
      <c r="I73" s="226">
        <v>77</v>
      </c>
      <c r="J73" s="218">
        <v>1732</v>
      </c>
    </row>
    <row r="74" spans="1:10" s="53" customFormat="1" x14ac:dyDescent="0.2">
      <c r="A74" s="28" t="s">
        <v>70</v>
      </c>
      <c r="B74" s="218">
        <v>4579</v>
      </c>
      <c r="C74" s="226">
        <v>92</v>
      </c>
      <c r="D74" s="226">
        <v>719</v>
      </c>
      <c r="E74" s="226">
        <v>228</v>
      </c>
      <c r="F74" s="226">
        <v>9</v>
      </c>
      <c r="G74" s="226">
        <v>120</v>
      </c>
      <c r="H74" s="213">
        <v>11</v>
      </c>
      <c r="I74" s="226">
        <v>29</v>
      </c>
      <c r="J74" s="218">
        <v>674</v>
      </c>
    </row>
    <row r="75" spans="1:10" s="53" customFormat="1" x14ac:dyDescent="0.2">
      <c r="A75" s="28" t="s">
        <v>71</v>
      </c>
      <c r="B75" s="218">
        <v>12728</v>
      </c>
      <c r="C75" s="226">
        <v>273</v>
      </c>
      <c r="D75" s="226">
        <v>728</v>
      </c>
      <c r="E75" s="226">
        <v>167</v>
      </c>
      <c r="F75" s="226">
        <v>9</v>
      </c>
      <c r="G75" s="226">
        <v>201</v>
      </c>
      <c r="H75" s="213">
        <v>77</v>
      </c>
      <c r="I75" s="226">
        <v>139</v>
      </c>
      <c r="J75" s="218">
        <v>3122</v>
      </c>
    </row>
    <row r="76" spans="1:10" s="53" customFormat="1" x14ac:dyDescent="0.2">
      <c r="A76" s="28" t="s">
        <v>72</v>
      </c>
      <c r="B76" s="218">
        <v>4455</v>
      </c>
      <c r="C76" s="226">
        <v>344</v>
      </c>
      <c r="D76" s="226">
        <v>356</v>
      </c>
      <c r="E76" s="226">
        <v>121</v>
      </c>
      <c r="F76" s="226">
        <v>0</v>
      </c>
      <c r="G76" s="226">
        <v>86</v>
      </c>
      <c r="H76" s="213">
        <v>33</v>
      </c>
      <c r="I76" s="226">
        <v>83</v>
      </c>
      <c r="J76" s="218">
        <v>918</v>
      </c>
    </row>
    <row r="77" spans="1:10" s="53" customFormat="1" x14ac:dyDescent="0.2">
      <c r="A77" s="28" t="s">
        <v>73</v>
      </c>
      <c r="B77" s="218">
        <v>1681</v>
      </c>
      <c r="C77" s="226">
        <v>44</v>
      </c>
      <c r="D77" s="226">
        <v>251</v>
      </c>
      <c r="E77" s="226">
        <v>63</v>
      </c>
      <c r="F77" s="226">
        <v>0</v>
      </c>
      <c r="G77" s="226">
        <v>33</v>
      </c>
      <c r="H77" s="213">
        <v>7</v>
      </c>
      <c r="I77" s="226">
        <v>16</v>
      </c>
      <c r="J77" s="218">
        <v>310</v>
      </c>
    </row>
    <row r="78" spans="1:10" s="53" customFormat="1" x14ac:dyDescent="0.2">
      <c r="A78" s="28" t="s">
        <v>74</v>
      </c>
      <c r="B78" s="218">
        <v>7522</v>
      </c>
      <c r="C78" s="226">
        <v>176</v>
      </c>
      <c r="D78" s="226">
        <v>599</v>
      </c>
      <c r="E78" s="226">
        <v>151</v>
      </c>
      <c r="F78" s="226">
        <v>8</v>
      </c>
      <c r="G78" s="226">
        <v>238</v>
      </c>
      <c r="H78" s="213">
        <v>36</v>
      </c>
      <c r="I78" s="226">
        <v>53</v>
      </c>
      <c r="J78" s="218">
        <v>1621</v>
      </c>
    </row>
    <row r="79" spans="1:10" s="53" customFormat="1" x14ac:dyDescent="0.2">
      <c r="A79" s="28" t="s">
        <v>75</v>
      </c>
      <c r="B79" s="218">
        <v>13652</v>
      </c>
      <c r="C79" s="226">
        <v>241</v>
      </c>
      <c r="D79" s="226">
        <v>1160</v>
      </c>
      <c r="E79" s="226">
        <v>307</v>
      </c>
      <c r="F79" s="226">
        <v>21</v>
      </c>
      <c r="G79" s="226">
        <v>358</v>
      </c>
      <c r="H79" s="213">
        <v>14</v>
      </c>
      <c r="I79" s="226">
        <v>59</v>
      </c>
      <c r="J79" s="218">
        <v>2812</v>
      </c>
    </row>
    <row r="80" spans="1:10" s="53" customFormat="1" x14ac:dyDescent="0.2">
      <c r="A80" s="28" t="s">
        <v>76</v>
      </c>
      <c r="B80" s="218">
        <v>9277</v>
      </c>
      <c r="C80" s="226">
        <v>39</v>
      </c>
      <c r="D80" s="226">
        <v>521</v>
      </c>
      <c r="E80" s="226">
        <v>241</v>
      </c>
      <c r="F80" s="226">
        <v>5</v>
      </c>
      <c r="G80" s="226">
        <v>197</v>
      </c>
      <c r="H80" s="213">
        <v>21</v>
      </c>
      <c r="I80" s="226">
        <v>129</v>
      </c>
      <c r="J80" s="218">
        <v>2351</v>
      </c>
    </row>
    <row r="81" spans="1:10" s="53" customFormat="1" x14ac:dyDescent="0.2">
      <c r="A81" s="28" t="s">
        <v>77</v>
      </c>
      <c r="B81" s="218">
        <v>4226</v>
      </c>
      <c r="C81" s="226">
        <v>200</v>
      </c>
      <c r="D81" s="226">
        <v>728</v>
      </c>
      <c r="E81" s="226">
        <v>204</v>
      </c>
      <c r="F81" s="226">
        <v>9</v>
      </c>
      <c r="G81" s="226">
        <v>72</v>
      </c>
      <c r="H81" s="213">
        <v>25</v>
      </c>
      <c r="I81" s="226">
        <v>44</v>
      </c>
      <c r="J81" s="218">
        <v>699</v>
      </c>
    </row>
    <row r="82" spans="1:10" s="53" customFormat="1" x14ac:dyDescent="0.2">
      <c r="A82" s="28" t="s">
        <v>78</v>
      </c>
      <c r="B82" s="218">
        <v>4811</v>
      </c>
      <c r="C82" s="226">
        <v>18</v>
      </c>
      <c r="D82" s="226">
        <v>304</v>
      </c>
      <c r="E82" s="226">
        <v>71</v>
      </c>
      <c r="F82" s="226">
        <v>13</v>
      </c>
      <c r="G82" s="226">
        <v>124</v>
      </c>
      <c r="H82" s="213">
        <v>35</v>
      </c>
      <c r="I82" s="226">
        <v>63</v>
      </c>
      <c r="J82" s="218">
        <v>1424</v>
      </c>
    </row>
    <row r="83" spans="1:10" s="53" customFormat="1" x14ac:dyDescent="0.2">
      <c r="A83" s="28" t="s">
        <v>79</v>
      </c>
      <c r="B83" s="218">
        <v>2583</v>
      </c>
      <c r="C83" s="226">
        <v>103</v>
      </c>
      <c r="D83" s="226">
        <v>236</v>
      </c>
      <c r="E83" s="226">
        <v>96</v>
      </c>
      <c r="F83" s="226">
        <v>5</v>
      </c>
      <c r="G83" s="226">
        <v>40</v>
      </c>
      <c r="H83" s="213">
        <v>20</v>
      </c>
      <c r="I83" s="226">
        <v>38</v>
      </c>
      <c r="J83" s="218">
        <v>520</v>
      </c>
    </row>
    <row r="84" spans="1:10" s="53" customFormat="1" x14ac:dyDescent="0.2">
      <c r="A84" s="28" t="s">
        <v>80</v>
      </c>
      <c r="B84" s="218">
        <v>4204</v>
      </c>
      <c r="C84" s="226">
        <v>174</v>
      </c>
      <c r="D84" s="226">
        <v>379</v>
      </c>
      <c r="E84" s="226">
        <v>228</v>
      </c>
      <c r="F84" s="226">
        <v>4</v>
      </c>
      <c r="G84" s="226">
        <v>56</v>
      </c>
      <c r="H84" s="213">
        <v>26</v>
      </c>
      <c r="I84" s="226">
        <v>39</v>
      </c>
      <c r="J84" s="218">
        <v>825</v>
      </c>
    </row>
    <row r="85" spans="1:10" s="53" customFormat="1" x14ac:dyDescent="0.2">
      <c r="A85" s="28" t="s">
        <v>81</v>
      </c>
      <c r="B85" s="218">
        <v>12239</v>
      </c>
      <c r="C85" s="226">
        <v>233</v>
      </c>
      <c r="D85" s="226">
        <v>1143</v>
      </c>
      <c r="E85" s="226">
        <v>423</v>
      </c>
      <c r="F85" s="226">
        <v>8</v>
      </c>
      <c r="G85" s="226">
        <v>236</v>
      </c>
      <c r="H85" s="213">
        <v>64</v>
      </c>
      <c r="I85" s="226">
        <v>99</v>
      </c>
      <c r="J85" s="218">
        <v>2701</v>
      </c>
    </row>
    <row r="86" spans="1:10" s="53" customFormat="1" x14ac:dyDescent="0.2">
      <c r="A86" s="42" t="s">
        <v>82</v>
      </c>
      <c r="B86" s="216">
        <v>88280</v>
      </c>
      <c r="C86" s="225">
        <v>5012</v>
      </c>
      <c r="D86" s="225">
        <v>7360</v>
      </c>
      <c r="E86" s="225">
        <v>2574</v>
      </c>
      <c r="F86" s="225">
        <v>86</v>
      </c>
      <c r="G86" s="225">
        <v>2597</v>
      </c>
      <c r="H86" s="220">
        <v>383</v>
      </c>
      <c r="I86" s="225">
        <v>594</v>
      </c>
      <c r="J86" s="216">
        <v>17170</v>
      </c>
    </row>
    <row r="87" spans="1:10" s="53" customFormat="1" x14ac:dyDescent="0.2">
      <c r="A87" s="28" t="s">
        <v>83</v>
      </c>
      <c r="B87" s="218">
        <v>4864</v>
      </c>
      <c r="C87" s="226">
        <v>23</v>
      </c>
      <c r="D87" s="226">
        <v>445</v>
      </c>
      <c r="E87" s="226">
        <v>130</v>
      </c>
      <c r="F87" s="226">
        <v>9</v>
      </c>
      <c r="G87" s="226">
        <v>61</v>
      </c>
      <c r="H87" s="213">
        <v>13</v>
      </c>
      <c r="I87" s="226">
        <v>10</v>
      </c>
      <c r="J87" s="218">
        <v>1227</v>
      </c>
    </row>
    <row r="88" spans="1:10" s="53" customFormat="1" x14ac:dyDescent="0.2">
      <c r="A88" s="28" t="s">
        <v>84</v>
      </c>
      <c r="B88" s="218">
        <v>2803</v>
      </c>
      <c r="C88" s="226">
        <v>52</v>
      </c>
      <c r="D88" s="226">
        <v>327</v>
      </c>
      <c r="E88" s="226">
        <v>193</v>
      </c>
      <c r="F88" s="226">
        <v>4</v>
      </c>
      <c r="G88" s="226">
        <v>155</v>
      </c>
      <c r="H88" s="213">
        <v>9</v>
      </c>
      <c r="I88" s="226">
        <v>11</v>
      </c>
      <c r="J88" s="218">
        <v>328</v>
      </c>
    </row>
    <row r="89" spans="1:10" s="53" customFormat="1" x14ac:dyDescent="0.2">
      <c r="A89" s="28" t="s">
        <v>85</v>
      </c>
      <c r="B89" s="218">
        <v>4653</v>
      </c>
      <c r="C89" s="226">
        <v>230</v>
      </c>
      <c r="D89" s="226">
        <v>261</v>
      </c>
      <c r="E89" s="226">
        <v>214</v>
      </c>
      <c r="F89" s="226">
        <v>1</v>
      </c>
      <c r="G89" s="226">
        <v>143</v>
      </c>
      <c r="H89" s="213">
        <v>10</v>
      </c>
      <c r="I89" s="226">
        <v>10</v>
      </c>
      <c r="J89" s="218">
        <v>746</v>
      </c>
    </row>
    <row r="90" spans="1:10" s="53" customFormat="1" x14ac:dyDescent="0.2">
      <c r="A90" s="28" t="s">
        <v>86</v>
      </c>
      <c r="B90" s="218">
        <v>1410</v>
      </c>
      <c r="C90" s="226">
        <v>140</v>
      </c>
      <c r="D90" s="226">
        <v>100</v>
      </c>
      <c r="E90" s="226">
        <v>51</v>
      </c>
      <c r="F90" s="226">
        <v>0</v>
      </c>
      <c r="G90" s="226">
        <v>48</v>
      </c>
      <c r="H90" s="213">
        <v>9</v>
      </c>
      <c r="I90" s="226">
        <v>15</v>
      </c>
      <c r="J90" s="218">
        <v>160</v>
      </c>
    </row>
    <row r="91" spans="1:10" s="53" customFormat="1" x14ac:dyDescent="0.2">
      <c r="A91" s="28" t="s">
        <v>87</v>
      </c>
      <c r="B91" s="218">
        <v>2973</v>
      </c>
      <c r="C91" s="226">
        <v>575</v>
      </c>
      <c r="D91" s="226">
        <v>91</v>
      </c>
      <c r="E91" s="226">
        <v>45</v>
      </c>
      <c r="F91" s="226">
        <v>1</v>
      </c>
      <c r="G91" s="226">
        <v>86</v>
      </c>
      <c r="H91" s="213">
        <v>10</v>
      </c>
      <c r="I91" s="226">
        <v>27</v>
      </c>
      <c r="J91" s="218">
        <v>383</v>
      </c>
    </row>
    <row r="92" spans="1:10" s="53" customFormat="1" x14ac:dyDescent="0.2">
      <c r="A92" s="28" t="s">
        <v>88</v>
      </c>
      <c r="B92" s="218">
        <v>16265</v>
      </c>
      <c r="C92" s="226">
        <v>198</v>
      </c>
      <c r="D92" s="226">
        <v>1338</v>
      </c>
      <c r="E92" s="226">
        <v>299</v>
      </c>
      <c r="F92" s="226">
        <v>18</v>
      </c>
      <c r="G92" s="226">
        <v>386</v>
      </c>
      <c r="H92" s="213">
        <v>81</v>
      </c>
      <c r="I92" s="226">
        <v>78</v>
      </c>
      <c r="J92" s="218">
        <v>3762</v>
      </c>
    </row>
    <row r="93" spans="1:10" s="53" customFormat="1" ht="12" customHeight="1" x14ac:dyDescent="0.2">
      <c r="A93" s="28" t="s">
        <v>89</v>
      </c>
      <c r="B93" s="218">
        <v>11837</v>
      </c>
      <c r="C93" s="226">
        <v>1094</v>
      </c>
      <c r="D93" s="226">
        <v>954</v>
      </c>
      <c r="E93" s="226">
        <v>282</v>
      </c>
      <c r="F93" s="226">
        <v>12</v>
      </c>
      <c r="G93" s="226">
        <v>395</v>
      </c>
      <c r="H93" s="213">
        <v>71</v>
      </c>
      <c r="I93" s="226">
        <v>126</v>
      </c>
      <c r="J93" s="218">
        <v>2098</v>
      </c>
    </row>
    <row r="94" spans="1:10" s="53" customFormat="1" ht="12.75" customHeight="1" x14ac:dyDescent="0.2">
      <c r="A94" s="28" t="s">
        <v>90</v>
      </c>
      <c r="B94" s="218">
        <v>11970</v>
      </c>
      <c r="C94" s="226">
        <v>199</v>
      </c>
      <c r="D94" s="226">
        <v>1726</v>
      </c>
      <c r="E94" s="226">
        <v>583</v>
      </c>
      <c r="F94" s="226">
        <v>13</v>
      </c>
      <c r="G94" s="226">
        <v>272</v>
      </c>
      <c r="H94" s="213">
        <v>40</v>
      </c>
      <c r="I94" s="226">
        <v>71</v>
      </c>
      <c r="J94" s="218">
        <v>2133</v>
      </c>
    </row>
    <row r="95" spans="1:10" s="53" customFormat="1" x14ac:dyDescent="0.2">
      <c r="A95" s="28" t="s">
        <v>91</v>
      </c>
      <c r="B95" s="218">
        <v>3205</v>
      </c>
      <c r="C95" s="226">
        <v>459</v>
      </c>
      <c r="D95" s="226">
        <v>247</v>
      </c>
      <c r="E95" s="226">
        <v>90</v>
      </c>
      <c r="F95" s="226">
        <v>3</v>
      </c>
      <c r="G95" s="226">
        <v>91</v>
      </c>
      <c r="H95" s="213">
        <v>15</v>
      </c>
      <c r="I95" s="226">
        <v>43</v>
      </c>
      <c r="J95" s="218">
        <v>514</v>
      </c>
    </row>
    <row r="96" spans="1:10" s="53" customFormat="1" x14ac:dyDescent="0.2">
      <c r="A96" s="28" t="s">
        <v>92</v>
      </c>
      <c r="B96" s="218">
        <v>11977</v>
      </c>
      <c r="C96" s="226">
        <v>352</v>
      </c>
      <c r="D96" s="226">
        <v>685</v>
      </c>
      <c r="E96" s="226">
        <v>306</v>
      </c>
      <c r="F96" s="226">
        <v>6</v>
      </c>
      <c r="G96" s="226">
        <v>245</v>
      </c>
      <c r="H96" s="213">
        <v>72</v>
      </c>
      <c r="I96" s="226">
        <v>104</v>
      </c>
      <c r="J96" s="218">
        <v>2735</v>
      </c>
    </row>
    <row r="97" spans="1:12" s="53" customFormat="1" x14ac:dyDescent="0.2">
      <c r="A97" s="37" t="s">
        <v>93</v>
      </c>
      <c r="B97" s="224">
        <v>16323</v>
      </c>
      <c r="C97" s="227">
        <v>1690</v>
      </c>
      <c r="D97" s="227">
        <v>1186</v>
      </c>
      <c r="E97" s="227">
        <v>381</v>
      </c>
      <c r="F97" s="227">
        <v>19</v>
      </c>
      <c r="G97" s="227">
        <v>715</v>
      </c>
      <c r="H97" s="215">
        <v>53</v>
      </c>
      <c r="I97" s="227">
        <v>99</v>
      </c>
      <c r="J97" s="224">
        <v>3084</v>
      </c>
    </row>
    <row r="98" spans="1:12" x14ac:dyDescent="0.2">
      <c r="A98" s="9"/>
      <c r="B98" s="52"/>
      <c r="C98" s="52"/>
      <c r="D98" s="52"/>
      <c r="E98" s="52"/>
      <c r="F98" s="52"/>
      <c r="G98" s="52"/>
      <c r="H98" s="52"/>
      <c r="I98" s="52"/>
      <c r="J98" s="52"/>
    </row>
    <row r="99" spans="1:12" x14ac:dyDescent="0.2">
      <c r="A99" s="9" t="s">
        <v>124</v>
      </c>
      <c r="B99" s="53"/>
      <c r="C99" s="53"/>
      <c r="D99" s="228"/>
      <c r="E99" s="228"/>
      <c r="F99" s="228"/>
      <c r="G99" s="53"/>
      <c r="H99" s="228"/>
      <c r="I99" s="53"/>
      <c r="J99" s="53"/>
    </row>
    <row r="100" spans="1:12" x14ac:dyDescent="0.2">
      <c r="A100" s="6" t="s">
        <v>351</v>
      </c>
      <c r="B100" s="53"/>
      <c r="C100" s="53"/>
      <c r="D100" s="228"/>
      <c r="E100" s="228"/>
      <c r="F100" s="228"/>
      <c r="G100" s="53"/>
      <c r="H100" s="228"/>
      <c r="I100" s="53"/>
      <c r="J100" s="53"/>
    </row>
    <row r="101" spans="1:12" x14ac:dyDescent="0.2">
      <c r="A101" s="284" t="s">
        <v>221</v>
      </c>
      <c r="B101" s="285"/>
      <c r="C101" s="285"/>
      <c r="D101" s="285"/>
      <c r="E101" s="285"/>
      <c r="F101" s="285"/>
      <c r="G101" s="285"/>
      <c r="H101" s="285"/>
      <c r="I101" s="285"/>
      <c r="J101" s="285"/>
    </row>
    <row r="102" spans="1:12" x14ac:dyDescent="0.2">
      <c r="A102" s="285"/>
      <c r="B102" s="285"/>
      <c r="C102" s="285"/>
      <c r="D102" s="285"/>
      <c r="E102" s="285"/>
      <c r="F102" s="285"/>
      <c r="G102" s="285"/>
      <c r="H102" s="285"/>
      <c r="I102" s="285"/>
      <c r="J102" s="285"/>
    </row>
    <row r="103" spans="1:12" ht="12.75" customHeight="1" x14ac:dyDescent="0.2">
      <c r="A103" s="286" t="s">
        <v>446</v>
      </c>
      <c r="B103" s="286"/>
      <c r="C103" s="286"/>
      <c r="D103" s="286"/>
      <c r="E103" s="286"/>
      <c r="F103" s="286"/>
      <c r="G103" s="286"/>
      <c r="H103" s="286"/>
      <c r="I103" s="286"/>
      <c r="J103" s="259"/>
    </row>
    <row r="104" spans="1:12" ht="24.75" customHeight="1" x14ac:dyDescent="0.2">
      <c r="A104" s="286" t="s">
        <v>447</v>
      </c>
      <c r="B104" s="286"/>
      <c r="C104" s="286"/>
      <c r="D104" s="286"/>
      <c r="E104" s="286"/>
      <c r="F104" s="286"/>
      <c r="G104" s="286"/>
      <c r="H104" s="286"/>
      <c r="I104" s="286"/>
      <c r="J104" s="286"/>
      <c r="K104" s="258"/>
      <c r="L104" s="258"/>
    </row>
    <row r="105" spans="1:12" x14ac:dyDescent="0.2">
      <c r="A105" s="286" t="s">
        <v>448</v>
      </c>
      <c r="B105" s="286"/>
      <c r="C105" s="286"/>
      <c r="D105" s="286"/>
      <c r="E105" s="286"/>
      <c r="F105" s="286"/>
      <c r="G105" s="286"/>
      <c r="H105" s="286"/>
      <c r="I105" s="286"/>
      <c r="J105" s="286"/>
    </row>
    <row r="106" spans="1:12" s="54" customFormat="1" x14ac:dyDescent="0.2">
      <c r="A106" s="284" t="s">
        <v>220</v>
      </c>
      <c r="B106" s="285"/>
      <c r="C106" s="285"/>
      <c r="D106" s="285"/>
      <c r="E106" s="285"/>
      <c r="F106" s="285"/>
      <c r="G106" s="285"/>
      <c r="H106" s="285"/>
      <c r="I106" s="285"/>
      <c r="J106" s="285"/>
    </row>
    <row r="107" spans="1:12" s="54" customFormat="1" x14ac:dyDescent="0.2">
      <c r="A107" s="285"/>
      <c r="B107" s="285"/>
      <c r="C107" s="285"/>
      <c r="D107" s="285"/>
      <c r="E107" s="285"/>
      <c r="F107" s="285"/>
      <c r="G107" s="285"/>
      <c r="H107" s="285"/>
      <c r="I107" s="285"/>
      <c r="J107" s="285"/>
    </row>
    <row r="108" spans="1:12" x14ac:dyDescent="0.2">
      <c r="A108" s="6" t="s">
        <v>217</v>
      </c>
      <c r="B108" s="53"/>
      <c r="C108" s="53"/>
      <c r="D108" s="228"/>
      <c r="E108" s="228"/>
      <c r="F108" s="228"/>
      <c r="G108" s="53"/>
      <c r="H108" s="228"/>
      <c r="I108" s="53"/>
      <c r="J108" s="53"/>
    </row>
    <row r="109" spans="1:12" x14ac:dyDescent="0.2">
      <c r="A109" s="6" t="s">
        <v>218</v>
      </c>
      <c r="B109" s="53"/>
      <c r="C109" s="53"/>
      <c r="D109" s="228"/>
      <c r="E109" s="228"/>
      <c r="F109" s="228"/>
      <c r="G109" s="53"/>
      <c r="H109" s="228"/>
      <c r="I109" s="53"/>
      <c r="J109" s="53"/>
    </row>
    <row r="110" spans="1:12" x14ac:dyDescent="0.2">
      <c r="A110" s="6" t="s">
        <v>219</v>
      </c>
      <c r="B110" s="53"/>
      <c r="C110" s="53"/>
      <c r="D110" s="228"/>
      <c r="E110" s="228"/>
      <c r="F110" s="228"/>
      <c r="G110" s="53"/>
      <c r="H110" s="228"/>
      <c r="I110" s="53"/>
      <c r="J110" s="53"/>
    </row>
    <row r="111" spans="1:12" x14ac:dyDescent="0.2">
      <c r="A111" s="6"/>
      <c r="B111" s="53"/>
      <c r="C111" s="53"/>
      <c r="D111" s="228"/>
      <c r="E111" s="228"/>
      <c r="F111" s="228"/>
      <c r="G111" s="53"/>
      <c r="H111" s="228"/>
      <c r="I111" s="53"/>
      <c r="J111" s="53"/>
    </row>
    <row r="112" spans="1:12" x14ac:dyDescent="0.2">
      <c r="A112" s="6"/>
      <c r="B112" s="53"/>
      <c r="C112" s="53"/>
      <c r="D112" s="228"/>
      <c r="E112" s="228"/>
      <c r="F112" s="228"/>
      <c r="G112" s="53"/>
      <c r="H112" s="228"/>
      <c r="I112" s="53"/>
      <c r="J112" s="53"/>
    </row>
    <row r="113" spans="1:11" x14ac:dyDescent="0.2">
      <c r="A113" s="6"/>
      <c r="B113" s="53"/>
      <c r="C113" s="53"/>
      <c r="D113" s="228"/>
      <c r="E113" s="228"/>
      <c r="F113" s="228"/>
      <c r="G113" s="53"/>
      <c r="H113" s="228"/>
      <c r="I113" s="53"/>
      <c r="J113" s="53"/>
    </row>
    <row r="114" spans="1:11" x14ac:dyDescent="0.2">
      <c r="A114" s="9"/>
      <c r="B114" s="53"/>
      <c r="C114" s="53"/>
      <c r="D114" s="228"/>
      <c r="E114" s="228"/>
      <c r="F114" s="228"/>
      <c r="G114" s="53"/>
      <c r="H114" s="228"/>
      <c r="I114" s="53"/>
      <c r="J114" s="53"/>
    </row>
    <row r="115" spans="1:11" x14ac:dyDescent="0.2">
      <c r="A115" s="6"/>
      <c r="B115" s="53"/>
      <c r="C115" s="53"/>
      <c r="D115" s="228"/>
      <c r="E115" s="228"/>
      <c r="F115" s="228"/>
      <c r="G115" s="53"/>
      <c r="H115" s="228"/>
      <c r="I115" s="53"/>
      <c r="J115" s="53"/>
      <c r="K115" s="139">
        <v>17</v>
      </c>
    </row>
    <row r="116" spans="1:11" x14ac:dyDescent="0.2">
      <c r="A116" s="9"/>
      <c r="B116" s="53"/>
      <c r="C116" s="53"/>
      <c r="D116" s="228"/>
      <c r="E116" s="228"/>
      <c r="F116" s="228"/>
      <c r="G116" s="53"/>
      <c r="H116" s="228"/>
      <c r="I116" s="53"/>
      <c r="J116" s="53"/>
    </row>
    <row r="117" spans="1:11" x14ac:dyDescent="0.2">
      <c r="A117" s="9"/>
      <c r="B117" s="53"/>
      <c r="C117" s="53"/>
      <c r="D117" s="228"/>
      <c r="E117" s="228"/>
      <c r="F117" s="228"/>
      <c r="G117" s="53"/>
      <c r="H117" s="228"/>
      <c r="I117" s="53"/>
      <c r="J117" s="53"/>
    </row>
    <row r="118" spans="1:11" x14ac:dyDescent="0.2">
      <c r="A118" s="9"/>
      <c r="B118" s="53"/>
      <c r="C118" s="53"/>
      <c r="D118" s="228"/>
      <c r="E118" s="228"/>
      <c r="F118" s="228"/>
      <c r="H118" s="228"/>
      <c r="I118" s="53"/>
      <c r="J118" s="53"/>
    </row>
    <row r="119" spans="1:11" x14ac:dyDescent="0.2">
      <c r="A119" s="6"/>
      <c r="B119" s="53"/>
      <c r="C119" s="53"/>
      <c r="D119" s="228"/>
      <c r="E119" s="228"/>
      <c r="F119" s="228"/>
      <c r="G119" s="53"/>
      <c r="H119" s="228"/>
      <c r="I119" s="53"/>
      <c r="J119" s="53"/>
    </row>
    <row r="120" spans="1:11" x14ac:dyDescent="0.2">
      <c r="A120" s="53"/>
      <c r="B120" s="53"/>
      <c r="C120" s="53"/>
      <c r="D120" s="228"/>
      <c r="E120" s="228"/>
      <c r="F120" s="228"/>
      <c r="G120" s="53"/>
      <c r="H120" s="228"/>
      <c r="I120" s="53"/>
      <c r="J120" s="53"/>
    </row>
    <row r="121" spans="1:11" x14ac:dyDescent="0.2">
      <c r="A121" s="53"/>
      <c r="B121" s="53"/>
      <c r="C121" s="53"/>
      <c r="D121" s="228"/>
      <c r="E121" s="228"/>
      <c r="F121" s="228"/>
      <c r="G121" s="53"/>
      <c r="H121" s="228"/>
      <c r="I121" s="53"/>
      <c r="J121" s="53"/>
    </row>
    <row r="122" spans="1:11" x14ac:dyDescent="0.2">
      <c r="A122" s="53"/>
      <c r="B122" s="53"/>
      <c r="C122" s="53"/>
      <c r="D122" s="228"/>
      <c r="E122" s="228"/>
      <c r="F122" s="228"/>
      <c r="G122" s="53"/>
      <c r="H122" s="228"/>
      <c r="I122" s="53"/>
      <c r="J122" s="53"/>
    </row>
    <row r="123" spans="1:11" x14ac:dyDescent="0.2">
      <c r="A123" s="53"/>
      <c r="B123" s="53"/>
      <c r="C123" s="53"/>
      <c r="D123" s="228"/>
      <c r="E123" s="228"/>
      <c r="F123" s="228"/>
      <c r="G123" s="53"/>
      <c r="H123" s="228"/>
      <c r="I123" s="53"/>
      <c r="J123" s="53"/>
    </row>
    <row r="124" spans="1:11" x14ac:dyDescent="0.2">
      <c r="A124" s="53"/>
      <c r="B124" s="53"/>
      <c r="C124" s="53"/>
      <c r="D124" s="228"/>
      <c r="E124" s="228"/>
      <c r="F124" s="228"/>
      <c r="G124" s="53"/>
      <c r="H124" s="228"/>
      <c r="I124" s="53"/>
      <c r="J124" s="53"/>
    </row>
    <row r="125" spans="1:11" x14ac:dyDescent="0.2">
      <c r="A125" s="53"/>
      <c r="B125" s="53"/>
      <c r="C125" s="53"/>
      <c r="D125" s="228"/>
      <c r="E125" s="228"/>
      <c r="F125" s="228"/>
      <c r="G125" s="53"/>
      <c r="H125" s="228"/>
      <c r="I125" s="53"/>
      <c r="J125" s="53"/>
    </row>
    <row r="126" spans="1:11" x14ac:dyDescent="0.2">
      <c r="A126" s="53"/>
      <c r="B126" s="53"/>
      <c r="C126" s="53"/>
      <c r="D126" s="228"/>
      <c r="E126" s="228"/>
      <c r="F126" s="228"/>
      <c r="G126" s="53"/>
      <c r="H126" s="228"/>
      <c r="I126" s="53"/>
      <c r="J126" s="53"/>
    </row>
    <row r="127" spans="1:11" x14ac:dyDescent="0.2">
      <c r="A127" s="53"/>
      <c r="B127" s="53"/>
      <c r="C127" s="53"/>
      <c r="D127" s="228"/>
      <c r="E127" s="228"/>
      <c r="F127" s="228"/>
      <c r="G127" s="53"/>
      <c r="H127" s="228"/>
      <c r="I127" s="53"/>
      <c r="J127" s="53"/>
    </row>
    <row r="128" spans="1:11" x14ac:dyDescent="0.2">
      <c r="A128" s="53"/>
      <c r="B128" s="53"/>
      <c r="C128" s="53"/>
      <c r="D128" s="228"/>
      <c r="E128" s="228"/>
      <c r="F128" s="228"/>
      <c r="G128" s="53"/>
      <c r="H128" s="228"/>
      <c r="I128" s="53"/>
      <c r="J128" s="53"/>
    </row>
    <row r="129" spans="1:10" x14ac:dyDescent="0.2">
      <c r="A129" s="53"/>
      <c r="B129" s="53"/>
      <c r="C129" s="53"/>
      <c r="D129" s="228"/>
      <c r="E129" s="228"/>
      <c r="F129" s="228"/>
      <c r="G129" s="53"/>
      <c r="H129" s="228"/>
      <c r="I129" s="53"/>
      <c r="J129" s="53"/>
    </row>
    <row r="130" spans="1:10" x14ac:dyDescent="0.2">
      <c r="A130" s="53"/>
      <c r="B130" s="53"/>
      <c r="C130" s="53"/>
      <c r="D130" s="228"/>
      <c r="E130" s="228"/>
      <c r="F130" s="228"/>
      <c r="G130" s="53"/>
      <c r="H130" s="228"/>
      <c r="I130" s="53"/>
      <c r="J130" s="53"/>
    </row>
    <row r="131" spans="1:10" x14ac:dyDescent="0.2">
      <c r="A131" s="53"/>
      <c r="B131" s="53"/>
      <c r="C131" s="53"/>
      <c r="D131" s="228"/>
      <c r="E131" s="228"/>
      <c r="F131" s="228"/>
      <c r="G131" s="53"/>
      <c r="H131" s="228"/>
      <c r="I131" s="53"/>
      <c r="J131" s="53"/>
    </row>
    <row r="132" spans="1:10" x14ac:dyDescent="0.2">
      <c r="A132" s="53"/>
      <c r="B132" s="53"/>
      <c r="C132" s="53"/>
      <c r="D132" s="228"/>
      <c r="E132" s="228"/>
      <c r="F132" s="228"/>
      <c r="G132" s="53"/>
      <c r="H132" s="228"/>
      <c r="I132" s="53"/>
      <c r="J132" s="53"/>
    </row>
    <row r="133" spans="1:10" x14ac:dyDescent="0.2">
      <c r="A133" s="53"/>
      <c r="B133" s="53"/>
      <c r="C133" s="53"/>
      <c r="D133" s="228"/>
      <c r="E133" s="228"/>
      <c r="F133" s="228"/>
      <c r="G133" s="53"/>
      <c r="H133" s="228"/>
      <c r="I133" s="53"/>
      <c r="J133" s="53"/>
    </row>
    <row r="134" spans="1:10" x14ac:dyDescent="0.2">
      <c r="A134" s="53"/>
      <c r="B134" s="53"/>
      <c r="C134" s="53"/>
      <c r="D134" s="228"/>
      <c r="E134" s="228"/>
      <c r="F134" s="228"/>
      <c r="G134" s="53"/>
      <c r="H134" s="228"/>
      <c r="I134" s="53"/>
      <c r="J134" s="53"/>
    </row>
    <row r="135" spans="1:10" x14ac:dyDescent="0.2">
      <c r="A135" s="53"/>
      <c r="B135" s="53"/>
      <c r="C135" s="53"/>
      <c r="D135" s="228"/>
      <c r="E135" s="228"/>
      <c r="F135" s="228"/>
      <c r="G135" s="53"/>
      <c r="H135" s="228"/>
      <c r="I135" s="53"/>
      <c r="J135" s="53"/>
    </row>
    <row r="136" spans="1:10" x14ac:dyDescent="0.2">
      <c r="A136" s="53"/>
      <c r="B136" s="53"/>
      <c r="C136" s="53"/>
      <c r="D136" s="228"/>
      <c r="E136" s="228"/>
      <c r="F136" s="228"/>
      <c r="G136" s="53"/>
      <c r="H136" s="228"/>
      <c r="I136" s="53"/>
      <c r="J136" s="53"/>
    </row>
    <row r="137" spans="1:10" x14ac:dyDescent="0.2">
      <c r="A137" s="53"/>
      <c r="B137" s="53"/>
      <c r="C137" s="53"/>
      <c r="D137" s="228"/>
      <c r="E137" s="228"/>
      <c r="F137" s="228"/>
      <c r="G137" s="53"/>
      <c r="H137" s="228"/>
      <c r="I137" s="53"/>
      <c r="J137" s="53"/>
    </row>
    <row r="138" spans="1:10" x14ac:dyDescent="0.2">
      <c r="A138" s="53"/>
      <c r="B138" s="53"/>
      <c r="C138" s="53"/>
      <c r="D138" s="228"/>
      <c r="E138" s="228"/>
      <c r="F138" s="228"/>
      <c r="G138" s="53"/>
      <c r="H138" s="228"/>
      <c r="I138" s="53"/>
      <c r="J138" s="53"/>
    </row>
    <row r="139" spans="1:10" x14ac:dyDescent="0.2">
      <c r="A139" s="53"/>
      <c r="B139" s="53"/>
      <c r="C139" s="53"/>
      <c r="D139" s="228"/>
      <c r="E139" s="228"/>
      <c r="F139" s="228"/>
      <c r="G139" s="53"/>
      <c r="H139" s="228"/>
      <c r="I139" s="53"/>
      <c r="J139" s="53"/>
    </row>
    <row r="140" spans="1:10" x14ac:dyDescent="0.2">
      <c r="A140" s="53"/>
      <c r="B140" s="53"/>
      <c r="C140" s="53"/>
      <c r="D140" s="228"/>
      <c r="E140" s="228"/>
      <c r="F140" s="228"/>
      <c r="G140" s="53"/>
      <c r="H140" s="228"/>
      <c r="I140" s="53"/>
      <c r="J140" s="53"/>
    </row>
    <row r="141" spans="1:10" x14ac:dyDescent="0.2">
      <c r="A141" s="53"/>
      <c r="B141" s="53"/>
      <c r="C141" s="53"/>
      <c r="D141" s="228"/>
      <c r="E141" s="228"/>
      <c r="F141" s="228"/>
      <c r="G141" s="53"/>
      <c r="H141" s="228"/>
      <c r="I141" s="53"/>
      <c r="J141" s="53"/>
    </row>
    <row r="142" spans="1:10" x14ac:dyDescent="0.2">
      <c r="A142" s="53"/>
      <c r="B142" s="53"/>
      <c r="C142" s="53"/>
      <c r="D142" s="228"/>
      <c r="E142" s="228"/>
      <c r="F142" s="228"/>
      <c r="G142" s="53"/>
      <c r="H142" s="228"/>
      <c r="I142" s="53"/>
      <c r="J142" s="53"/>
    </row>
    <row r="143" spans="1:10" x14ac:dyDescent="0.2">
      <c r="A143" s="53"/>
      <c r="B143" s="53"/>
      <c r="C143" s="53"/>
      <c r="D143" s="228"/>
      <c r="E143" s="228"/>
      <c r="F143" s="228"/>
      <c r="G143" s="53"/>
      <c r="H143" s="228"/>
      <c r="I143" s="53"/>
      <c r="J143" s="53"/>
    </row>
    <row r="144" spans="1:10" x14ac:dyDescent="0.2">
      <c r="A144" s="53"/>
      <c r="B144" s="53"/>
      <c r="C144" s="53"/>
      <c r="D144" s="228"/>
      <c r="E144" s="228"/>
      <c r="F144" s="228"/>
      <c r="G144" s="53"/>
      <c r="H144" s="228"/>
      <c r="I144" s="53"/>
      <c r="J144" s="53"/>
    </row>
    <row r="145" spans="1:10" x14ac:dyDescent="0.2">
      <c r="A145" s="53"/>
      <c r="B145" s="53"/>
      <c r="C145" s="53"/>
      <c r="D145" s="228"/>
      <c r="E145" s="228"/>
      <c r="F145" s="228"/>
      <c r="G145" s="53"/>
      <c r="H145" s="228"/>
      <c r="I145" s="53"/>
      <c r="J145" s="53"/>
    </row>
    <row r="146" spans="1:10" x14ac:dyDescent="0.2">
      <c r="A146" s="53"/>
      <c r="B146" s="53"/>
      <c r="C146" s="53"/>
      <c r="D146" s="228"/>
      <c r="E146" s="228"/>
      <c r="F146" s="228"/>
      <c r="G146" s="53"/>
      <c r="H146" s="228"/>
      <c r="I146" s="53"/>
      <c r="J146" s="53"/>
    </row>
    <row r="147" spans="1:10" x14ac:dyDescent="0.2">
      <c r="A147" s="53"/>
      <c r="B147" s="53"/>
      <c r="C147" s="53"/>
      <c r="D147" s="228"/>
      <c r="E147" s="228"/>
      <c r="F147" s="228"/>
      <c r="G147" s="53"/>
      <c r="H147" s="228"/>
      <c r="I147" s="53"/>
      <c r="J147" s="53"/>
    </row>
    <row r="148" spans="1:10" x14ac:dyDescent="0.2">
      <c r="A148" s="53"/>
      <c r="B148" s="53"/>
      <c r="C148" s="53"/>
      <c r="D148" s="228"/>
      <c r="E148" s="228"/>
      <c r="F148" s="228"/>
      <c r="G148" s="53"/>
      <c r="H148" s="228"/>
      <c r="I148" s="53"/>
      <c r="J148" s="53"/>
    </row>
    <row r="149" spans="1:10" x14ac:dyDescent="0.2">
      <c r="A149" s="53"/>
      <c r="B149" s="53"/>
      <c r="C149" s="53"/>
      <c r="D149" s="228"/>
      <c r="E149" s="228"/>
      <c r="F149" s="228"/>
      <c r="G149" s="53"/>
      <c r="H149" s="228"/>
      <c r="I149" s="53"/>
      <c r="J149" s="53"/>
    </row>
    <row r="150" spans="1:10" x14ac:dyDescent="0.2">
      <c r="A150" s="53"/>
      <c r="B150" s="53"/>
      <c r="C150" s="53"/>
      <c r="D150" s="228"/>
      <c r="E150" s="228"/>
      <c r="F150" s="228"/>
      <c r="G150" s="53"/>
      <c r="H150" s="228"/>
      <c r="I150" s="53"/>
      <c r="J150" s="53"/>
    </row>
    <row r="151" spans="1:10" x14ac:dyDescent="0.2">
      <c r="A151" s="53"/>
      <c r="B151" s="53"/>
      <c r="C151" s="53"/>
      <c r="D151" s="228"/>
      <c r="E151" s="228"/>
      <c r="F151" s="228"/>
      <c r="G151" s="53"/>
      <c r="H151" s="228"/>
      <c r="I151" s="53"/>
      <c r="J151" s="53"/>
    </row>
    <row r="152" spans="1:10" x14ac:dyDescent="0.2">
      <c r="A152" s="53"/>
      <c r="B152" s="53"/>
      <c r="C152" s="53"/>
      <c r="D152" s="228"/>
      <c r="E152" s="228"/>
      <c r="F152" s="228"/>
      <c r="G152" s="53"/>
      <c r="H152" s="228"/>
      <c r="I152" s="53"/>
      <c r="J152" s="53"/>
    </row>
    <row r="153" spans="1:10" x14ac:dyDescent="0.2">
      <c r="A153" s="53"/>
      <c r="B153" s="53"/>
      <c r="C153" s="53"/>
      <c r="D153" s="228"/>
      <c r="E153" s="228"/>
      <c r="F153" s="228"/>
      <c r="G153" s="53"/>
      <c r="H153" s="228"/>
      <c r="I153" s="53"/>
      <c r="J153" s="53"/>
    </row>
    <row r="154" spans="1:10" x14ac:dyDescent="0.2">
      <c r="A154" s="53"/>
      <c r="B154" s="53"/>
      <c r="C154" s="53"/>
      <c r="D154" s="228"/>
      <c r="E154" s="228"/>
      <c r="F154" s="228"/>
      <c r="G154" s="53"/>
      <c r="H154" s="228"/>
      <c r="I154" s="53"/>
      <c r="J154" s="53"/>
    </row>
    <row r="155" spans="1:10" x14ac:dyDescent="0.2">
      <c r="A155" s="53"/>
      <c r="B155" s="53"/>
      <c r="C155" s="53"/>
      <c r="D155" s="228"/>
      <c r="E155" s="228"/>
      <c r="F155" s="228"/>
      <c r="G155" s="53"/>
      <c r="H155" s="228"/>
      <c r="I155" s="53"/>
      <c r="J155" s="53"/>
    </row>
    <row r="156" spans="1:10" x14ac:dyDescent="0.2">
      <c r="A156" s="53"/>
      <c r="B156" s="53"/>
      <c r="C156" s="53"/>
      <c r="D156" s="228"/>
      <c r="E156" s="228"/>
      <c r="F156" s="228"/>
      <c r="G156" s="53"/>
      <c r="H156" s="228"/>
      <c r="I156" s="53"/>
      <c r="J156" s="53"/>
    </row>
    <row r="157" spans="1:10" x14ac:dyDescent="0.2">
      <c r="A157" s="53"/>
      <c r="B157" s="53"/>
      <c r="C157" s="53"/>
      <c r="D157" s="228"/>
      <c r="E157" s="228"/>
      <c r="F157" s="228"/>
      <c r="G157" s="53"/>
      <c r="H157" s="228"/>
      <c r="I157" s="53"/>
      <c r="J157" s="53"/>
    </row>
    <row r="158" spans="1:10" x14ac:dyDescent="0.2">
      <c r="A158" s="53"/>
      <c r="B158" s="53"/>
      <c r="C158" s="53"/>
      <c r="D158" s="228"/>
      <c r="E158" s="228"/>
      <c r="F158" s="228"/>
      <c r="G158" s="53"/>
      <c r="H158" s="228"/>
      <c r="I158" s="53"/>
      <c r="J158" s="53"/>
    </row>
    <row r="159" spans="1:10" x14ac:dyDescent="0.2">
      <c r="A159" s="53"/>
      <c r="B159" s="53"/>
      <c r="C159" s="53"/>
      <c r="D159" s="228"/>
      <c r="E159" s="228"/>
      <c r="F159" s="228"/>
      <c r="G159" s="53"/>
      <c r="H159" s="228"/>
      <c r="I159" s="53"/>
      <c r="J159" s="53"/>
    </row>
    <row r="160" spans="1:10" x14ac:dyDescent="0.2">
      <c r="A160" s="53"/>
      <c r="B160" s="53"/>
      <c r="C160" s="53"/>
      <c r="D160" s="228"/>
      <c r="E160" s="228"/>
      <c r="F160" s="228"/>
      <c r="G160" s="53"/>
      <c r="H160" s="228"/>
      <c r="I160" s="53"/>
      <c r="J160" s="53"/>
    </row>
    <row r="161" spans="1:10" x14ac:dyDescent="0.2">
      <c r="A161" s="53"/>
      <c r="B161" s="53"/>
      <c r="C161" s="53"/>
      <c r="D161" s="228"/>
      <c r="E161" s="228"/>
      <c r="F161" s="228"/>
      <c r="G161" s="53"/>
      <c r="H161" s="228"/>
      <c r="I161" s="53"/>
      <c r="J161" s="53"/>
    </row>
    <row r="162" spans="1:10" x14ac:dyDescent="0.2">
      <c r="A162" s="53"/>
      <c r="B162" s="53"/>
      <c r="C162" s="53"/>
      <c r="D162" s="228"/>
      <c r="E162" s="228"/>
      <c r="F162" s="228"/>
      <c r="G162" s="53"/>
      <c r="H162" s="228"/>
      <c r="I162" s="53"/>
      <c r="J162" s="53"/>
    </row>
    <row r="163" spans="1:10" x14ac:dyDescent="0.2">
      <c r="A163" s="53"/>
      <c r="B163" s="53"/>
      <c r="C163" s="53"/>
      <c r="D163" s="228"/>
      <c r="E163" s="228"/>
      <c r="F163" s="228"/>
      <c r="G163" s="53"/>
      <c r="H163" s="228"/>
      <c r="I163" s="53"/>
      <c r="J163" s="53"/>
    </row>
    <row r="164" spans="1:10" x14ac:dyDescent="0.2">
      <c r="A164" s="53"/>
      <c r="B164" s="53"/>
      <c r="C164" s="53"/>
      <c r="D164" s="228"/>
      <c r="E164" s="228"/>
      <c r="F164" s="228"/>
      <c r="G164" s="53"/>
      <c r="H164" s="228"/>
      <c r="I164" s="53"/>
      <c r="J164" s="53"/>
    </row>
    <row r="165" spans="1:10" x14ac:dyDescent="0.2">
      <c r="A165" s="53"/>
      <c r="B165" s="53"/>
      <c r="C165" s="53"/>
      <c r="D165" s="228"/>
      <c r="E165" s="228"/>
      <c r="F165" s="228"/>
      <c r="G165" s="53"/>
      <c r="H165" s="228"/>
      <c r="I165" s="53"/>
      <c r="J165" s="53"/>
    </row>
    <row r="166" spans="1:10" x14ac:dyDescent="0.2">
      <c r="A166" s="53"/>
      <c r="B166" s="53"/>
      <c r="C166" s="53"/>
      <c r="D166" s="228"/>
      <c r="E166" s="228"/>
      <c r="F166" s="228"/>
      <c r="G166" s="53"/>
      <c r="H166" s="228"/>
      <c r="I166" s="53"/>
      <c r="J166" s="53"/>
    </row>
    <row r="167" spans="1:10" x14ac:dyDescent="0.2">
      <c r="A167" s="53"/>
      <c r="B167" s="53"/>
      <c r="C167" s="53"/>
      <c r="D167" s="228"/>
      <c r="E167" s="228"/>
      <c r="F167" s="228"/>
      <c r="G167" s="53"/>
      <c r="H167" s="228"/>
      <c r="I167" s="53"/>
      <c r="J167" s="53"/>
    </row>
    <row r="168" spans="1:10" x14ac:dyDescent="0.2">
      <c r="A168" s="53"/>
      <c r="B168" s="53"/>
      <c r="C168" s="53"/>
      <c r="D168" s="228"/>
      <c r="E168" s="228"/>
      <c r="F168" s="228"/>
      <c r="G168" s="53"/>
      <c r="H168" s="228"/>
      <c r="I168" s="53"/>
      <c r="J168" s="53"/>
    </row>
    <row r="169" spans="1:10" x14ac:dyDescent="0.2">
      <c r="A169" s="53"/>
      <c r="B169" s="53"/>
      <c r="C169" s="53"/>
      <c r="D169" s="228"/>
      <c r="E169" s="228"/>
      <c r="F169" s="228"/>
      <c r="G169" s="53"/>
      <c r="H169" s="228"/>
      <c r="I169" s="53"/>
      <c r="J169" s="53"/>
    </row>
    <row r="170" spans="1:10" x14ac:dyDescent="0.2">
      <c r="A170" s="53"/>
      <c r="B170" s="53"/>
      <c r="C170" s="53"/>
      <c r="D170" s="228"/>
      <c r="E170" s="228"/>
      <c r="F170" s="228"/>
      <c r="G170" s="53"/>
      <c r="H170" s="228"/>
      <c r="I170" s="53"/>
      <c r="J170" s="53"/>
    </row>
    <row r="171" spans="1:10" x14ac:dyDescent="0.2">
      <c r="A171" s="53"/>
      <c r="B171" s="53"/>
      <c r="C171" s="53"/>
      <c r="D171" s="228"/>
      <c r="E171" s="228"/>
      <c r="F171" s="228"/>
      <c r="G171" s="53"/>
      <c r="H171" s="228"/>
      <c r="I171" s="53"/>
      <c r="J171" s="53"/>
    </row>
    <row r="172" spans="1:10" x14ac:dyDescent="0.2">
      <c r="A172" s="53"/>
      <c r="B172" s="53"/>
      <c r="C172" s="53"/>
      <c r="D172" s="228"/>
      <c r="E172" s="228"/>
      <c r="F172" s="228"/>
      <c r="G172" s="53"/>
      <c r="H172" s="228"/>
      <c r="I172" s="53"/>
      <c r="J172" s="53"/>
    </row>
    <row r="173" spans="1:10" x14ac:dyDescent="0.2">
      <c r="A173" s="53"/>
      <c r="B173" s="53"/>
      <c r="C173" s="53"/>
      <c r="D173" s="228"/>
      <c r="E173" s="228"/>
      <c r="F173" s="228"/>
      <c r="G173" s="53"/>
      <c r="H173" s="228"/>
      <c r="I173" s="53"/>
      <c r="J173" s="53"/>
    </row>
    <row r="174" spans="1:10" x14ac:dyDescent="0.2">
      <c r="A174" s="53"/>
      <c r="B174" s="53"/>
      <c r="C174" s="53"/>
      <c r="D174" s="228"/>
      <c r="E174" s="228"/>
      <c r="F174" s="228"/>
      <c r="G174" s="53"/>
      <c r="H174" s="228"/>
      <c r="I174" s="53"/>
      <c r="J174" s="53"/>
    </row>
    <row r="175" spans="1:10" x14ac:dyDescent="0.2">
      <c r="A175" s="53"/>
      <c r="B175" s="53"/>
      <c r="C175" s="53"/>
      <c r="D175" s="228"/>
      <c r="E175" s="228"/>
      <c r="F175" s="228"/>
      <c r="G175" s="53"/>
      <c r="H175" s="228"/>
      <c r="I175" s="53"/>
      <c r="J175" s="53"/>
    </row>
    <row r="176" spans="1:10" x14ac:dyDescent="0.2">
      <c r="A176" s="53"/>
      <c r="B176" s="53"/>
      <c r="C176" s="53"/>
      <c r="D176" s="228"/>
      <c r="E176" s="228"/>
      <c r="F176" s="228"/>
      <c r="G176" s="53"/>
      <c r="H176" s="228"/>
      <c r="I176" s="53"/>
      <c r="J176" s="53"/>
    </row>
    <row r="177" spans="1:10" x14ac:dyDescent="0.2">
      <c r="A177" s="53"/>
      <c r="B177" s="53"/>
      <c r="C177" s="53"/>
      <c r="D177" s="228"/>
      <c r="E177" s="228"/>
      <c r="F177" s="228"/>
      <c r="G177" s="53"/>
      <c r="H177" s="228"/>
      <c r="I177" s="53"/>
      <c r="J177" s="53"/>
    </row>
    <row r="178" spans="1:10" x14ac:dyDescent="0.2">
      <c r="A178" s="53"/>
      <c r="B178" s="53"/>
      <c r="C178" s="53"/>
      <c r="D178" s="228"/>
      <c r="E178" s="228"/>
      <c r="F178" s="228"/>
      <c r="G178" s="53"/>
      <c r="H178" s="228"/>
      <c r="I178" s="53"/>
      <c r="J178" s="53"/>
    </row>
    <row r="179" spans="1:10" x14ac:dyDescent="0.2">
      <c r="A179" s="53"/>
      <c r="B179" s="53"/>
      <c r="C179" s="53"/>
      <c r="D179" s="228"/>
      <c r="E179" s="228"/>
      <c r="F179" s="228"/>
      <c r="G179" s="53"/>
      <c r="H179" s="228"/>
      <c r="I179" s="53"/>
      <c r="J179" s="53"/>
    </row>
    <row r="180" spans="1:10" x14ac:dyDescent="0.2">
      <c r="A180" s="53"/>
      <c r="B180" s="53"/>
      <c r="C180" s="53"/>
      <c r="D180" s="228"/>
      <c r="E180" s="228"/>
      <c r="F180" s="228"/>
      <c r="G180" s="53"/>
      <c r="H180" s="228"/>
      <c r="I180" s="53"/>
      <c r="J180" s="53"/>
    </row>
    <row r="181" spans="1:10" x14ac:dyDescent="0.2">
      <c r="A181" s="53"/>
      <c r="B181" s="53"/>
      <c r="C181" s="53"/>
      <c r="D181" s="228"/>
      <c r="E181" s="228"/>
      <c r="F181" s="228"/>
      <c r="G181" s="53"/>
      <c r="H181" s="228"/>
      <c r="I181" s="53"/>
      <c r="J181" s="53"/>
    </row>
    <row r="182" spans="1:10" x14ac:dyDescent="0.2">
      <c r="A182" s="53"/>
      <c r="B182" s="53"/>
      <c r="C182" s="53"/>
      <c r="D182" s="228"/>
      <c r="E182" s="228"/>
      <c r="F182" s="228"/>
      <c r="G182" s="53"/>
      <c r="H182" s="228"/>
      <c r="I182" s="53"/>
      <c r="J182" s="53"/>
    </row>
    <row r="183" spans="1:10" x14ac:dyDescent="0.2">
      <c r="A183" s="53"/>
      <c r="B183" s="53"/>
      <c r="C183" s="53"/>
      <c r="D183" s="228"/>
      <c r="E183" s="228"/>
      <c r="F183" s="228"/>
      <c r="G183" s="53"/>
      <c r="H183" s="228"/>
      <c r="I183" s="53"/>
      <c r="J183" s="53"/>
    </row>
    <row r="184" spans="1:10" x14ac:dyDescent="0.2">
      <c r="A184" s="53"/>
      <c r="B184" s="53"/>
      <c r="C184" s="53"/>
      <c r="D184" s="228"/>
      <c r="E184" s="228"/>
      <c r="F184" s="228"/>
      <c r="G184" s="53"/>
      <c r="H184" s="228"/>
      <c r="I184" s="53"/>
      <c r="J184" s="53"/>
    </row>
    <row r="185" spans="1:10" x14ac:dyDescent="0.2">
      <c r="A185" s="53"/>
      <c r="B185" s="53"/>
      <c r="C185" s="53"/>
      <c r="D185" s="228"/>
      <c r="E185" s="228"/>
      <c r="F185" s="228"/>
      <c r="G185" s="53"/>
      <c r="H185" s="228"/>
      <c r="I185" s="53"/>
      <c r="J185" s="53"/>
    </row>
    <row r="186" spans="1:10" x14ac:dyDescent="0.2">
      <c r="A186" s="53"/>
      <c r="B186" s="53"/>
      <c r="C186" s="53"/>
      <c r="D186" s="228"/>
      <c r="E186" s="228"/>
      <c r="F186" s="228"/>
      <c r="G186" s="53"/>
      <c r="H186" s="228"/>
      <c r="I186" s="53"/>
      <c r="J186" s="53"/>
    </row>
    <row r="187" spans="1:10" x14ac:dyDescent="0.2">
      <c r="A187" s="53"/>
      <c r="B187" s="53"/>
      <c r="C187" s="53"/>
      <c r="D187" s="228"/>
      <c r="E187" s="228"/>
      <c r="F187" s="228"/>
      <c r="G187" s="53"/>
      <c r="H187" s="228"/>
      <c r="I187" s="53"/>
      <c r="J187" s="53"/>
    </row>
    <row r="188" spans="1:10" x14ac:dyDescent="0.2">
      <c r="A188" s="53"/>
      <c r="B188" s="53"/>
      <c r="C188" s="53"/>
      <c r="D188" s="228"/>
      <c r="E188" s="228"/>
      <c r="F188" s="228"/>
      <c r="G188" s="53"/>
      <c r="H188" s="228"/>
      <c r="I188" s="53"/>
      <c r="J188" s="53"/>
    </row>
    <row r="189" spans="1:10" x14ac:dyDescent="0.2">
      <c r="A189" s="53"/>
      <c r="B189" s="53"/>
      <c r="C189" s="53"/>
      <c r="D189" s="228"/>
      <c r="E189" s="228"/>
      <c r="F189" s="228"/>
      <c r="G189" s="53"/>
      <c r="H189" s="228"/>
      <c r="I189" s="53"/>
      <c r="J189" s="53"/>
    </row>
    <row r="190" spans="1:10" x14ac:dyDescent="0.2">
      <c r="A190" s="53"/>
      <c r="B190" s="53"/>
      <c r="C190" s="53"/>
      <c r="D190" s="228"/>
      <c r="E190" s="228"/>
      <c r="F190" s="228"/>
      <c r="G190" s="53"/>
      <c r="H190" s="228"/>
      <c r="I190" s="53"/>
      <c r="J190" s="53"/>
    </row>
    <row r="191" spans="1:10" x14ac:dyDescent="0.2">
      <c r="A191" s="53"/>
      <c r="B191" s="53"/>
      <c r="C191" s="53"/>
      <c r="D191" s="228"/>
      <c r="E191" s="228"/>
      <c r="F191" s="228"/>
      <c r="G191" s="53"/>
      <c r="H191" s="228"/>
      <c r="I191" s="53"/>
      <c r="J191" s="53"/>
    </row>
    <row r="192" spans="1:10" x14ac:dyDescent="0.2">
      <c r="A192" s="53"/>
      <c r="B192" s="53"/>
      <c r="C192" s="53"/>
      <c r="D192" s="228"/>
      <c r="E192" s="228"/>
      <c r="F192" s="228"/>
      <c r="G192" s="53"/>
      <c r="H192" s="228"/>
      <c r="I192" s="53"/>
      <c r="J192" s="53"/>
    </row>
    <row r="193" spans="1:10" x14ac:dyDescent="0.2">
      <c r="A193" s="53"/>
      <c r="B193" s="53"/>
      <c r="C193" s="53"/>
      <c r="D193" s="228"/>
      <c r="E193" s="228"/>
      <c r="F193" s="228"/>
      <c r="G193" s="53"/>
      <c r="H193" s="228"/>
      <c r="I193" s="53"/>
      <c r="J193" s="53"/>
    </row>
    <row r="194" spans="1:10" x14ac:dyDescent="0.2">
      <c r="A194" s="53"/>
      <c r="B194" s="53"/>
      <c r="C194" s="53"/>
      <c r="D194" s="228"/>
      <c r="E194" s="228"/>
      <c r="F194" s="228"/>
      <c r="G194" s="53"/>
      <c r="H194" s="228"/>
      <c r="I194" s="53"/>
      <c r="J194" s="53"/>
    </row>
    <row r="195" spans="1:10" x14ac:dyDescent="0.2">
      <c r="A195" s="53"/>
      <c r="B195" s="53"/>
      <c r="C195" s="53"/>
      <c r="D195" s="228"/>
      <c r="E195" s="228"/>
      <c r="F195" s="228"/>
      <c r="G195" s="53"/>
      <c r="H195" s="228"/>
      <c r="I195" s="53"/>
      <c r="J195" s="53"/>
    </row>
    <row r="196" spans="1:10" x14ac:dyDescent="0.2">
      <c r="A196" s="53"/>
      <c r="B196" s="53"/>
      <c r="C196" s="53"/>
      <c r="D196" s="228"/>
      <c r="E196" s="228"/>
      <c r="F196" s="228"/>
      <c r="G196" s="53"/>
      <c r="H196" s="228"/>
      <c r="I196" s="53"/>
      <c r="J196" s="53"/>
    </row>
    <row r="197" spans="1:10" x14ac:dyDescent="0.2">
      <c r="A197" s="53"/>
      <c r="B197" s="53"/>
      <c r="C197" s="53"/>
      <c r="D197" s="228"/>
      <c r="E197" s="228"/>
      <c r="F197" s="228"/>
      <c r="G197" s="53"/>
      <c r="H197" s="228"/>
      <c r="I197" s="53"/>
      <c r="J197" s="53"/>
    </row>
    <row r="198" spans="1:10" x14ac:dyDescent="0.2">
      <c r="A198" s="53"/>
      <c r="B198" s="53"/>
      <c r="C198" s="53"/>
      <c r="D198" s="228"/>
      <c r="E198" s="228"/>
      <c r="F198" s="228"/>
      <c r="G198" s="53"/>
      <c r="H198" s="228"/>
      <c r="I198" s="53"/>
      <c r="J198" s="53"/>
    </row>
    <row r="199" spans="1:10" x14ac:dyDescent="0.2">
      <c r="A199" s="53"/>
      <c r="B199" s="53"/>
      <c r="C199" s="53"/>
      <c r="D199" s="228"/>
      <c r="E199" s="228"/>
      <c r="F199" s="228"/>
      <c r="G199" s="53"/>
      <c r="H199" s="228"/>
      <c r="I199" s="53"/>
      <c r="J199" s="53"/>
    </row>
    <row r="200" spans="1:10" x14ac:dyDescent="0.2">
      <c r="A200" s="53"/>
      <c r="B200" s="53"/>
      <c r="C200" s="53"/>
      <c r="D200" s="228"/>
      <c r="E200" s="228"/>
      <c r="F200" s="228"/>
      <c r="G200" s="53"/>
      <c r="H200" s="228"/>
      <c r="I200" s="53"/>
      <c r="J200" s="53"/>
    </row>
    <row r="201" spans="1:10" x14ac:dyDescent="0.2">
      <c r="A201" s="53"/>
      <c r="B201" s="53"/>
      <c r="C201" s="53"/>
      <c r="D201" s="228"/>
      <c r="E201" s="228"/>
      <c r="F201" s="228"/>
      <c r="G201" s="53"/>
      <c r="H201" s="228"/>
      <c r="I201" s="53"/>
      <c r="J201" s="53"/>
    </row>
    <row r="202" spans="1:10" x14ac:dyDescent="0.2">
      <c r="A202" s="53"/>
      <c r="B202" s="53"/>
      <c r="C202" s="53"/>
      <c r="D202" s="228"/>
      <c r="E202" s="228"/>
      <c r="F202" s="228"/>
      <c r="G202" s="53"/>
      <c r="H202" s="228"/>
      <c r="I202" s="53"/>
      <c r="J202" s="53"/>
    </row>
    <row r="203" spans="1:10" x14ac:dyDescent="0.2">
      <c r="A203" s="53"/>
      <c r="B203" s="53"/>
      <c r="C203" s="53"/>
      <c r="D203" s="228"/>
      <c r="E203" s="228"/>
      <c r="F203" s="228"/>
      <c r="G203" s="53"/>
      <c r="H203" s="228"/>
      <c r="I203" s="53"/>
      <c r="J203" s="53"/>
    </row>
    <row r="204" spans="1:10" x14ac:dyDescent="0.2">
      <c r="A204" s="53"/>
      <c r="B204" s="53"/>
      <c r="C204" s="53"/>
      <c r="D204" s="228"/>
      <c r="E204" s="228"/>
      <c r="F204" s="228"/>
      <c r="G204" s="53"/>
      <c r="H204" s="228"/>
      <c r="I204" s="53"/>
      <c r="J204" s="53"/>
    </row>
    <row r="205" spans="1:10" x14ac:dyDescent="0.2">
      <c r="A205" s="53"/>
      <c r="B205" s="53"/>
      <c r="C205" s="53"/>
      <c r="D205" s="228"/>
      <c r="E205" s="228"/>
      <c r="F205" s="228"/>
      <c r="G205" s="53"/>
      <c r="H205" s="228"/>
      <c r="I205" s="53"/>
      <c r="J205" s="53"/>
    </row>
    <row r="206" spans="1:10" x14ac:dyDescent="0.2">
      <c r="A206" s="53"/>
      <c r="B206" s="53"/>
      <c r="C206" s="53"/>
      <c r="D206" s="228"/>
      <c r="E206" s="228"/>
      <c r="F206" s="228"/>
      <c r="G206" s="53"/>
      <c r="H206" s="228"/>
      <c r="I206" s="53"/>
      <c r="J206" s="53"/>
    </row>
  </sheetData>
  <mergeCells count="5">
    <mergeCell ref="A101:J102"/>
    <mergeCell ref="A106:J107"/>
    <mergeCell ref="A103:I103"/>
    <mergeCell ref="A104:J104"/>
    <mergeCell ref="A105:J105"/>
  </mergeCells>
  <phoneticPr fontId="1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2013-10-15T20:01:15Z</cp:lastPrinted>
  <dcterms:created xsi:type="dcterms:W3CDTF">2006-04-18T07:46:45Z</dcterms:created>
  <dcterms:modified xsi:type="dcterms:W3CDTF">2013-10-15T20:04:10Z</dcterms:modified>
</cp:coreProperties>
</file>