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285" windowWidth="9600" windowHeight="11460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v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5621"/>
</workbook>
</file>

<file path=xl/calcChain.xml><?xml version="1.0" encoding="utf-8"?>
<calcChain xmlns="http://schemas.openxmlformats.org/spreadsheetml/2006/main">
  <c r="M76" i="3" l="1"/>
  <c r="M20" i="3"/>
  <c r="M37" i="2"/>
  <c r="M32" i="2"/>
  <c r="M14" i="3"/>
  <c r="M4" i="3" l="1"/>
  <c r="L20" i="3" l="1"/>
  <c r="L14" i="3"/>
  <c r="L4" i="3" s="1"/>
  <c r="L37" i="2"/>
  <c r="L32" i="2"/>
  <c r="L76" i="3" l="1"/>
  <c r="K76" i="3"/>
  <c r="K20" i="3" l="1"/>
  <c r="K14" i="3"/>
  <c r="K4" i="3" s="1"/>
  <c r="K37" i="2"/>
  <c r="K32" i="2"/>
  <c r="J76" i="3" l="1"/>
  <c r="J20" i="3"/>
  <c r="J14" i="3"/>
  <c r="J4" i="3" s="1"/>
  <c r="J37" i="2"/>
  <c r="J32" i="2"/>
  <c r="I76" i="3" l="1"/>
  <c r="I20" i="3"/>
  <c r="I14" i="3"/>
  <c r="I4" i="3" s="1"/>
  <c r="I37" i="2"/>
  <c r="I32" i="2"/>
  <c r="N37" i="2" l="1"/>
  <c r="E37" i="2"/>
  <c r="F37" i="2"/>
  <c r="G37" i="2"/>
  <c r="H37" i="2"/>
  <c r="B37" i="2"/>
  <c r="C37" i="2"/>
  <c r="D37" i="2"/>
  <c r="H76" i="3" l="1"/>
  <c r="H20" i="3" l="1"/>
  <c r="H14" i="3"/>
  <c r="H4" i="3" s="1"/>
  <c r="H32" i="2"/>
  <c r="G76" i="3" l="1"/>
  <c r="G20" i="3" l="1"/>
  <c r="G14" i="3"/>
  <c r="G4" i="3" s="1"/>
  <c r="G32" i="2"/>
  <c r="F20" i="3" l="1"/>
  <c r="F14" i="3"/>
  <c r="F4" i="3" s="1"/>
  <c r="F32" i="2"/>
  <c r="F76" i="3" l="1"/>
  <c r="E20" i="3"/>
  <c r="E76" i="3" s="1"/>
  <c r="E14" i="3"/>
  <c r="E32" i="2"/>
  <c r="E4" i="3" l="1"/>
  <c r="D14" i="3" l="1"/>
  <c r="D4" i="3" s="1"/>
  <c r="D32" i="2"/>
  <c r="D20" i="3"/>
  <c r="D76" i="3" l="1"/>
  <c r="C76" i="3"/>
  <c r="C20" i="3"/>
  <c r="C14" i="3"/>
  <c r="C32" i="2"/>
  <c r="C4" i="3" l="1"/>
  <c r="B14" i="3" l="1"/>
  <c r="B32" i="2"/>
  <c r="N74" i="3" l="1"/>
  <c r="N73" i="3"/>
  <c r="N72" i="3"/>
  <c r="N71" i="3"/>
  <c r="N70" i="3"/>
  <c r="B20" i="3"/>
  <c r="B4" i="3"/>
  <c r="B76" i="3" l="1"/>
  <c r="N92" i="2"/>
  <c r="N91" i="2"/>
  <c r="N90" i="2"/>
  <c r="N89" i="2"/>
  <c r="N88" i="2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C46" i="12" s="1"/>
  <c r="N18" i="3"/>
  <c r="C47" i="12" s="1"/>
  <c r="N19" i="3"/>
  <c r="C48" i="12" s="1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B49" i="12" l="1"/>
  <c r="C49" i="12"/>
  <c r="N76" i="3" l="1"/>
</calcChain>
</file>

<file path=xl/sharedStrings.xml><?xml version="1.0" encoding="utf-8"?>
<sst xmlns="http://schemas.openxmlformats.org/spreadsheetml/2006/main" count="959" uniqueCount="463">
  <si>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</si>
  <si>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</si>
  <si>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</si>
  <si>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</si>
  <si>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</si>
  <si>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</si>
  <si>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</si>
  <si>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</si>
  <si>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</si>
  <si>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</si>
  <si>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</si>
  <si>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</si>
  <si>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</si>
  <si>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</si>
  <si>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</si>
  <si>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</si>
  <si>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</si>
  <si>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</si>
  <si>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</si>
  <si>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</si>
  <si>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</si>
  <si>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</si>
  <si>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</si>
  <si>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</si>
  <si>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</si>
  <si>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</si>
  <si>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</si>
  <si>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</si>
  <si>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</si>
  <si>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</si>
  <si>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</si>
  <si>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</si>
  <si>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</si>
  <si>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</si>
  <si>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</si>
  <si>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</si>
  <si>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</si>
  <si>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</si>
  <si>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</si>
  <si>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</si>
  <si>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</si>
  <si>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</si>
  <si>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</si>
  <si>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</si>
  <si>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</si>
  <si>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</si>
  <si>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</si>
  <si>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</si>
  <si>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</si>
  <si>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</si>
  <si>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</si>
  <si>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</si>
  <si>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</si>
  <si>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</si>
  <si>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</si>
  <si>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</si>
  <si>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</si>
  <si>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</si>
  <si>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</si>
  <si>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</si>
  <si>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</si>
  <si>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</si>
  <si>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</si>
  <si>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</si>
  <si>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</si>
  <si>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</si>
  <si>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</si>
  <si>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</si>
  <si>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</si>
  <si>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</si>
  <si>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</si>
  <si>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</si>
  <si>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</si>
  <si>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</si>
  <si>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</si>
  <si>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</si>
  <si>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</si>
  <si>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</si>
  <si>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</si>
  <si>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</si>
  <si>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</si>
  <si>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</si>
  <si>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</si>
  <si>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</si>
  <si>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</si>
  <si>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</si>
  <si>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</si>
  <si>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</si>
  <si>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</si>
  <si>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</si>
  <si>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</si>
  <si>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</si>
  <si>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</si>
  <si>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</si>
  <si>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</si>
  <si>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</si>
  <si>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</si>
  <si>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</si>
  <si>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</si>
  <si>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</si>
  <si>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</si>
  <si>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</si>
  <si>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</si>
  <si>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</si>
  <si>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</si>
  <si>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</si>
  <si>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</si>
  <si>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</si>
  <si>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</si>
  <si>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</si>
  <si>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</si>
  <si>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</si>
  <si>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</si>
  <si>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</si>
  <si>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</si>
  <si>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</si>
  <si>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</si>
  <si>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</si>
  <si>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</si>
  <si>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</si>
  <si>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</si>
  <si>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</si>
  <si>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</si>
  <si>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</si>
  <si>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</si>
  <si>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</si>
  <si>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</si>
  <si>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</si>
  <si>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</si>
  <si>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</si>
  <si>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</si>
  <si>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</si>
  <si>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</si>
  <si>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</si>
  <si>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</si>
  <si>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</si>
  <si>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</si>
  <si>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</si>
  <si>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</si>
  <si>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</si>
  <si>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</si>
  <si>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</si>
  <si>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</si>
  <si>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</si>
  <si>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</si>
  <si>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</si>
  <si>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</si>
  <si>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</si>
  <si>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</si>
  <si>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</si>
  <si>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</si>
  <si>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</si>
  <si>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</si>
  <si>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</si>
  <si>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</si>
  <si>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</si>
  <si>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</si>
  <si>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</si>
  <si>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</si>
  <si>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</si>
  <si>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</si>
  <si>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</si>
  <si>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</si>
  <si>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</si>
  <si>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</si>
  <si>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</si>
  <si>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</si>
  <si>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</si>
  <si>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</si>
  <si>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</si>
  <si>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</si>
  <si>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</si>
  <si>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</si>
  <si>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</si>
  <si>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</si>
  <si>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</si>
  <si>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</si>
  <si>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</si>
  <si>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</si>
  <si>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</si>
  <si>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</si>
  <si>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</si>
  <si>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</si>
  <si>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</si>
  <si>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</si>
  <si>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</si>
  <si>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</si>
  <si>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</si>
  <si>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</si>
  <si>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</si>
  <si>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</si>
  <si>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</si>
  <si>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</si>
  <si>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</si>
  <si>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</si>
  <si>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</si>
  <si>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</si>
  <si>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</si>
  <si>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</si>
  <si>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</si>
  <si>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</si>
  <si>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</si>
  <si>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</si>
  <si>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</si>
  <si>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</si>
  <si>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</si>
  <si>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</si>
  <si>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</si>
  <si>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</si>
  <si>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</si>
  <si>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</si>
  <si>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</si>
  <si>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</si>
  <si>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</si>
  <si>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</si>
  <si>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</si>
  <si>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</si>
  <si>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</si>
  <si>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</si>
  <si>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</si>
  <si>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</si>
  <si>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</si>
  <si>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</si>
  <si>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</si>
  <si>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</si>
  <si>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</si>
  <si>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</si>
  <si>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</si>
  <si>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</si>
  <si>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</si>
  <si>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</si>
  <si>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</si>
  <si>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</si>
  <si>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</si>
  <si>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</si>
  <si>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</si>
  <si>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</si>
  <si>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</si>
  <si>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</si>
  <si>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</si>
  <si>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</si>
  <si>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</si>
  <si>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</si>
  <si>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</si>
  <si>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</si>
  <si>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</si>
  <si>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</si>
  <si>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</si>
  <si>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</si>
  <si>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</si>
  <si>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</si>
  <si>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</si>
  <si>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</si>
  <si>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</si>
  <si>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</si>
  <si>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</si>
  <si>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</si>
  <si>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</si>
  <si>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</si>
  <si>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</si>
  <si>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</si>
  <si>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</si>
  <si>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</si>
  <si>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</si>
  <si>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</si>
  <si>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</si>
  <si>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</si>
  <si>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</si>
  <si>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</si>
  <si>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</si>
  <si>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</si>
  <si>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</si>
  <si>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</si>
  <si>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</si>
  <si>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</si>
  <si>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</si>
  <si>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</si>
  <si>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</si>
  <si>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</si>
  <si>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</si>
  <si>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</si>
  <si>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</si>
  <si>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</si>
  <si>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</si>
  <si>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</si>
  <si>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</si>
  <si>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</si>
  <si>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</si>
  <si>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</si>
  <si>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</si>
  <si>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</si>
  <si>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</si>
  <si>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</si>
  <si>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</si>
  <si>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</si>
  <si>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</si>
  <si>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</si>
  <si>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</si>
  <si>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</si>
  <si>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</si>
  <si>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</si>
  <si>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</si>
  <si>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</si>
  <si>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</si>
  <si>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</si>
  <si>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</si>
  <si>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</si>
  <si>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</si>
  <si>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</si>
  <si>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</si>
  <si>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</si>
  <si>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</si>
  <si>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</si>
  <si>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</si>
  <si>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</si>
  <si>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</si>
  <si>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</si>
  <si>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</si>
  <si>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</si>
  <si>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</si>
  <si>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</si>
  <si>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</si>
  <si>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</si>
  <si>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</si>
  <si>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</si>
  <si>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</si>
  <si>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</si>
  <si>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</si>
  <si>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</si>
  <si>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</si>
  <si>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</si>
  <si>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</si>
  <si>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</si>
  <si>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</si>
  <si>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</si>
  <si>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</si>
  <si>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</si>
  <si>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</si>
  <si>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DHN - UoZ</t>
  </si>
  <si>
    <t>DHN - UoZ - dávka v hnotnej núdzi - dávka a príspevky pre uchádzačov o zamestnanie</t>
  </si>
  <si>
    <t>I.13</t>
  </si>
  <si>
    <t>Rodičovský príspevok pri starostl. o zverené dieťa</t>
  </si>
  <si>
    <t>PnD - prídavok na dieťa</t>
  </si>
  <si>
    <t>RP - rodičovský príspevok</t>
  </si>
  <si>
    <t>II.13</t>
  </si>
  <si>
    <t>III.13</t>
  </si>
  <si>
    <t>5. PP na opatrovanie</t>
  </si>
  <si>
    <t>IV.13</t>
  </si>
  <si>
    <t>Počet obyvateľov k 31.12.2012</t>
  </si>
  <si>
    <t>ZSn</t>
  </si>
  <si>
    <r>
      <t xml:space="preserve">ZSn - </t>
    </r>
    <r>
      <rPr>
        <sz val="10"/>
        <rFont val="Times New Roman"/>
        <family val="1"/>
        <charset val="238"/>
      </rPr>
      <t>príspevok na zdravotnú starostlivosť</t>
    </r>
  </si>
  <si>
    <t>V.13</t>
  </si>
  <si>
    <t xml:space="preserve">      Revúca</t>
  </si>
  <si>
    <t xml:space="preserve">      Rimavská Sobota</t>
  </si>
  <si>
    <t xml:space="preserve">      Rožňava</t>
  </si>
  <si>
    <t xml:space="preserve">      Kežmarok</t>
  </si>
  <si>
    <t xml:space="preserve">      Sabinov</t>
  </si>
  <si>
    <t xml:space="preserve">      Gelnica</t>
  </si>
  <si>
    <t xml:space="preserve">      Trebišov</t>
  </si>
  <si>
    <t xml:space="preserve">      Vranov nad Topľou</t>
  </si>
  <si>
    <t xml:space="preserve">      Poltár</t>
  </si>
  <si>
    <t xml:space="preserve">      Sobrance</t>
  </si>
  <si>
    <t xml:space="preserve">      Levoča</t>
  </si>
  <si>
    <t xml:space="preserve">      Lučenec</t>
  </si>
  <si>
    <t xml:space="preserve">      Medzilaborce</t>
  </si>
  <si>
    <t xml:space="preserve">      Košice - okolie</t>
  </si>
  <si>
    <t xml:space="preserve">      Svidník</t>
  </si>
  <si>
    <t xml:space="preserve">      Stropkov</t>
  </si>
  <si>
    <t xml:space="preserve">      Veľký Krtíš</t>
  </si>
  <si>
    <t xml:space="preserve">      Spišská Nová Ves</t>
  </si>
  <si>
    <t xml:space="preserve">      Krupina</t>
  </si>
  <si>
    <t xml:space="preserve">      Snina</t>
  </si>
  <si>
    <t xml:space="preserve">      Michalovce</t>
  </si>
  <si>
    <t xml:space="preserve">      Bardejov</t>
  </si>
  <si>
    <t xml:space="preserve">      Brezno</t>
  </si>
  <si>
    <t xml:space="preserve">      Stará Ľubovňa</t>
  </si>
  <si>
    <t xml:space="preserve">      Levice</t>
  </si>
  <si>
    <t xml:space="preserve">      Banská Štiavnica</t>
  </si>
  <si>
    <t xml:space="preserve">      Prešov</t>
  </si>
  <si>
    <t xml:space="preserve">      Žarnovica</t>
  </si>
  <si>
    <t xml:space="preserve">      Komárno</t>
  </si>
  <si>
    <t xml:space="preserve">      Poprad</t>
  </si>
  <si>
    <t xml:space="preserve">      Humenné</t>
  </si>
  <si>
    <t xml:space="preserve">      Detva</t>
  </si>
  <si>
    <t xml:space="preserve">      Nové Zámky</t>
  </si>
  <si>
    <t xml:space="preserve">      Šaľa</t>
  </si>
  <si>
    <t xml:space="preserve">      Žiar nad Hronom</t>
  </si>
  <si>
    <t xml:space="preserve">      Košice II</t>
  </si>
  <si>
    <t xml:space="preserve">      Turčianske Teplice</t>
  </si>
  <si>
    <t xml:space="preserve">      Bytča</t>
  </si>
  <si>
    <t xml:space="preserve">      Košice IV</t>
  </si>
  <si>
    <t xml:space="preserve">      Ružomberok</t>
  </si>
  <si>
    <t xml:space="preserve">      Zvolen</t>
  </si>
  <si>
    <t xml:space="preserve">      Košice III</t>
  </si>
  <si>
    <t xml:space="preserve">      Liptovský Mikuláš</t>
  </si>
  <si>
    <t xml:space="preserve">      Kysucké Nové Mesto</t>
  </si>
  <si>
    <t xml:space="preserve">      Dunajská Streda</t>
  </si>
  <si>
    <t xml:space="preserve">      Skalica</t>
  </si>
  <si>
    <t xml:space="preserve">      Partizánske</t>
  </si>
  <si>
    <t xml:space="preserve">      Zlaté Moravce</t>
  </si>
  <si>
    <t xml:space="preserve">      Senica</t>
  </si>
  <si>
    <t xml:space="preserve">      Košice I</t>
  </si>
  <si>
    <t xml:space="preserve">      Dolný Kubín</t>
  </si>
  <si>
    <t xml:space="preserve">      Námestovo</t>
  </si>
  <si>
    <t xml:space="preserve">      Galanta</t>
  </si>
  <si>
    <t xml:space="preserve">      Nitra</t>
  </si>
  <si>
    <t xml:space="preserve">      Hlohovec</t>
  </si>
  <si>
    <t xml:space="preserve">      Čadca</t>
  </si>
  <si>
    <t xml:space="preserve">      Topoľčany</t>
  </si>
  <si>
    <t xml:space="preserve">      Ilava</t>
  </si>
  <si>
    <t xml:space="preserve">      Bánovce nad Bebravou</t>
  </si>
  <si>
    <t xml:space="preserve">      Považská Bystrica</t>
  </si>
  <si>
    <t xml:space="preserve">      Prievidza</t>
  </si>
  <si>
    <t xml:space="preserve">      Martin</t>
  </si>
  <si>
    <t xml:space="preserve">      Banská Bystrica</t>
  </si>
  <si>
    <t xml:space="preserve">      Tvrdošín</t>
  </si>
  <si>
    <t xml:space="preserve">      Piešťany</t>
  </si>
  <si>
    <t xml:space="preserve">      Malacky</t>
  </si>
  <si>
    <t xml:space="preserve">      Žilina</t>
  </si>
  <si>
    <t xml:space="preserve">      Myjava</t>
  </si>
  <si>
    <t xml:space="preserve">      Nové Mesto nad Váhom</t>
  </si>
  <si>
    <t xml:space="preserve">      Trenčín</t>
  </si>
  <si>
    <t xml:space="preserve">      Púchov</t>
  </si>
  <si>
    <t xml:space="preserve">      Trnava</t>
  </si>
  <si>
    <t xml:space="preserve">      Pezinok</t>
  </si>
  <si>
    <t xml:space="preserve">      Bratislava II</t>
  </si>
  <si>
    <t xml:space="preserve">      Senec</t>
  </si>
  <si>
    <t xml:space="preserve">      Bratislava I</t>
  </si>
  <si>
    <t xml:space="preserve">      Bratislava V</t>
  </si>
  <si>
    <t xml:space="preserve">      Bratislava III</t>
  </si>
  <si>
    <t xml:space="preserve">      Bratislava IV</t>
  </si>
  <si>
    <t>VI.13</t>
  </si>
  <si>
    <t>O6a</t>
  </si>
  <si>
    <t>O6b</t>
  </si>
  <si>
    <t>O6c</t>
  </si>
  <si>
    <r>
      <t>O6,O6a,O6b,O6c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</si>
  <si>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t> - príspevok na bývanie § 13</t>
  </si>
  <si>
    <t>VII.13</t>
  </si>
  <si>
    <t xml:space="preserve"> Dávka rodičom dieťaťa do 1 roku (s DHN)</t>
  </si>
  <si>
    <t xml:space="preserve"> Dávka rodičom dieťaťa do 1 roku (bez DHN)</t>
  </si>
  <si>
    <t>PP na kompenzáciu ZV</t>
  </si>
  <si>
    <t>VIII.13</t>
  </si>
  <si>
    <t>Ba1,Bb</t>
  </si>
  <si>
    <t>Ba2,Bb</t>
  </si>
  <si>
    <t>Ba3,Bb</t>
  </si>
  <si>
    <r>
      <t xml:space="preserve">Ba1,Bb - </t>
    </r>
    <r>
      <rPr>
        <sz val="10"/>
        <rFont val="Times New Roman"/>
        <family val="1"/>
        <charset val="238"/>
      </rPr>
      <t>Občan v hmotnej núdzi je vlastníkom bytu, alebo vlastníkom rodinného domu.</t>
    </r>
  </si>
  <si>
    <r>
      <t xml:space="preserve">Ba2,Bb - </t>
    </r>
    <r>
      <rPr>
        <sz val="10"/>
        <rFont val="Times New Roman"/>
        <family val="1"/>
        <charset val="238"/>
      </rPr>
      <t xml:space="preserve">Občan v hmotnej núdzi je nájomcom bytu, alebo nájomcom rodinného domu, alebo nájomcom obytnej miestnosti v zariadení           určenom na trvalé bývanie. </t>
    </r>
  </si>
  <si>
    <r>
      <t xml:space="preserve">Ba3,Bb - </t>
    </r>
    <r>
      <rPr>
        <sz val="10"/>
        <rFont val="Times New Roman"/>
        <family val="1"/>
        <charset val="238"/>
      </rPr>
      <t>Občan v hmotnej núdzi má doživotné právo užívania.</t>
    </r>
  </si>
  <si>
    <t>IX.13</t>
  </si>
  <si>
    <t xml:space="preserve">   Košický kraj</t>
  </si>
  <si>
    <t xml:space="preserve">   Prešovský kraj</t>
  </si>
  <si>
    <t xml:space="preserve">   Banskobystrický kraj</t>
  </si>
  <si>
    <t xml:space="preserve">   Nitriansky kraj</t>
  </si>
  <si>
    <t xml:space="preserve">   Žilinský kraj</t>
  </si>
  <si>
    <t xml:space="preserve">   Trnavský kraj</t>
  </si>
  <si>
    <t xml:space="preserve">   Trenčiansky kraj</t>
  </si>
  <si>
    <t xml:space="preserve">   Bratislavský kraj</t>
  </si>
  <si>
    <t>A2c2 -  APpre občana, ktorý je v evidencii o uchádzačov o zamestnanie a zúčastňuje sa na MOS na základe dohody s úradom (§12 ods.4 písm.d)</t>
  </si>
  <si>
    <t>X.13</t>
  </si>
  <si>
    <t>XI.13</t>
  </si>
  <si>
    <t>XII.13</t>
  </si>
  <si>
    <t>I-XII.2013</t>
  </si>
  <si>
    <t>December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</si>
</sst>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7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name val="Arial CE"/>
      <charset val="238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47">
    <xf numFmtId="0" fontId="0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5" borderId="0" applyNumberFormat="0" applyBorder="0" applyAlignment="0" applyProtection="0"/>
    <xf numFmtId="0" fontId="35" fillId="8" borderId="0" applyNumberFormat="0" applyBorder="0" applyAlignment="0" applyProtection="0"/>
    <xf numFmtId="0" fontId="3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9" borderId="0" applyNumberFormat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1" fillId="0" borderId="2" applyNumberFormat="0" applyFill="0" applyAlignment="0" applyProtection="0"/>
    <xf numFmtId="0" fontId="42" fillId="0" borderId="3" applyNumberFormat="0" applyFill="0" applyAlignment="0" applyProtection="0"/>
    <xf numFmtId="0" fontId="43" fillId="0" borderId="4" applyNumberFormat="0" applyFill="0" applyAlignment="0" applyProtection="0"/>
    <xf numFmtId="0" fontId="43" fillId="0" borderId="0" applyNumberFormat="0" applyFill="0" applyBorder="0" applyAlignment="0" applyProtection="0"/>
    <xf numFmtId="0" fontId="44" fillId="21" borderId="5" applyNumberFormat="0" applyAlignment="0" applyProtection="0"/>
    <xf numFmtId="0" fontId="45" fillId="7" borderId="1" applyNumberFormat="0" applyAlignment="0" applyProtection="0"/>
    <xf numFmtId="0" fontId="46" fillId="0" borderId="6" applyNumberFormat="0" applyFill="0" applyAlignment="0" applyProtection="0"/>
    <xf numFmtId="0" fontId="47" fillId="22" borderId="0" applyNumberFormat="0" applyBorder="0" applyAlignment="0" applyProtection="0"/>
    <xf numFmtId="0" fontId="48" fillId="23" borderId="7" applyNumberFormat="0" applyFont="0" applyAlignment="0" applyProtection="0"/>
    <xf numFmtId="0" fontId="49" fillId="20" borderId="8" applyNumberFormat="0" applyAlignment="0" applyProtection="0"/>
    <xf numFmtId="0" fontId="50" fillId="0" borderId="0" applyNumberFormat="0" applyFill="0" applyBorder="0" applyAlignment="0" applyProtection="0"/>
    <xf numFmtId="0" fontId="51" fillId="0" borderId="9" applyNumberFormat="0" applyFill="0" applyAlignment="0" applyProtection="0"/>
    <xf numFmtId="0" fontId="52" fillId="0" borderId="0" applyNumberFormat="0" applyFill="0" applyBorder="0" applyAlignment="0" applyProtection="0"/>
    <xf numFmtId="0" fontId="14" fillId="0" borderId="0"/>
    <xf numFmtId="0" fontId="55" fillId="0" borderId="0" applyNumberFormat="0" applyFill="0" applyBorder="0" applyAlignment="0" applyProtection="0"/>
    <xf numFmtId="0" fontId="56" fillId="0" borderId="35" applyNumberFormat="0" applyFill="0" applyAlignment="0" applyProtection="0"/>
    <xf numFmtId="0" fontId="57" fillId="0" borderId="36" applyNumberFormat="0" applyFill="0" applyAlignment="0" applyProtection="0"/>
    <xf numFmtId="0" fontId="58" fillId="0" borderId="37" applyNumberFormat="0" applyFill="0" applyAlignment="0" applyProtection="0"/>
    <xf numFmtId="0" fontId="58" fillId="0" borderId="0" applyNumberFormat="0" applyFill="0" applyBorder="0" applyAlignment="0" applyProtection="0"/>
    <xf numFmtId="0" fontId="59" fillId="25" borderId="0" applyNumberFormat="0" applyBorder="0" applyAlignment="0" applyProtection="0"/>
    <xf numFmtId="0" fontId="60" fillId="26" borderId="0" applyNumberFormat="0" applyBorder="0" applyAlignment="0" applyProtection="0"/>
    <xf numFmtId="0" fontId="61" fillId="27" borderId="0" applyNumberFormat="0" applyBorder="0" applyAlignment="0" applyProtection="0"/>
    <xf numFmtId="0" fontId="62" fillId="28" borderId="38" applyNumberFormat="0" applyAlignment="0" applyProtection="0"/>
    <xf numFmtId="0" fontId="63" fillId="29" borderId="39" applyNumberFormat="0" applyAlignment="0" applyProtection="0"/>
    <xf numFmtId="0" fontId="64" fillId="29" borderId="38" applyNumberFormat="0" applyAlignment="0" applyProtection="0"/>
    <xf numFmtId="0" fontId="65" fillId="0" borderId="40" applyNumberFormat="0" applyFill="0" applyAlignment="0" applyProtection="0"/>
    <xf numFmtId="0" fontId="66" fillId="30" borderId="41" applyNumberFormat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43" applyNumberFormat="0" applyFill="0" applyAlignment="0" applyProtection="0"/>
    <xf numFmtId="0" fontId="70" fillId="32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70" fillId="35" borderId="0" applyNumberFormat="0" applyBorder="0" applyAlignment="0" applyProtection="0"/>
    <xf numFmtId="0" fontId="70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70" fillId="39" borderId="0" applyNumberFormat="0" applyBorder="0" applyAlignment="0" applyProtection="0"/>
    <xf numFmtId="0" fontId="70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70" fillId="43" borderId="0" applyNumberFormat="0" applyBorder="0" applyAlignment="0" applyProtection="0"/>
    <xf numFmtId="0" fontId="70" fillId="44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70" fillId="47" borderId="0" applyNumberFormat="0" applyBorder="0" applyAlignment="0" applyProtection="0"/>
    <xf numFmtId="0" fontId="70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70" fillId="51" borderId="0" applyNumberFormat="0" applyBorder="0" applyAlignment="0" applyProtection="0"/>
    <xf numFmtId="0" fontId="70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70" fillId="55" borderId="0" applyNumberFormat="0" applyBorder="0" applyAlignment="0" applyProtection="0"/>
    <xf numFmtId="0" fontId="14" fillId="23" borderId="7" applyNumberFormat="0" applyFont="0" applyAlignment="0" applyProtection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23" borderId="7" applyNumberFormat="0" applyFont="0" applyAlignment="0" applyProtection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5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31" borderId="42" applyNumberFormat="0" applyFont="0" applyAlignment="0" applyProtection="0"/>
    <xf numFmtId="0" fontId="13" fillId="0" borderId="0"/>
    <xf numFmtId="0" fontId="35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0" borderId="0"/>
    <xf numFmtId="0" fontId="13" fillId="31" borderId="42" applyNumberFormat="0" applyFont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2" fillId="0" borderId="0"/>
    <xf numFmtId="0" fontId="12" fillId="31" borderId="42" applyNumberFormat="0" applyFont="0" applyAlignment="0" applyProtection="0"/>
    <xf numFmtId="0" fontId="12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41" borderId="0" applyNumberFormat="0" applyBorder="0" applyAlignment="0" applyProtection="0"/>
    <xf numFmtId="0" fontId="12" fillId="42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9" borderId="0" applyNumberFormat="0" applyBorder="0" applyAlignment="0" applyProtection="0"/>
    <xf numFmtId="0" fontId="12" fillId="50" borderId="0" applyNumberFormat="0" applyBorder="0" applyAlignment="0" applyProtection="0"/>
    <xf numFmtId="0" fontId="12" fillId="53" borderId="0" applyNumberFormat="0" applyBorder="0" applyAlignment="0" applyProtection="0"/>
    <xf numFmtId="0" fontId="12" fillId="54" borderId="0" applyNumberFormat="0" applyBorder="0" applyAlignment="0" applyProtection="0"/>
    <xf numFmtId="0" fontId="11" fillId="0" borderId="0"/>
    <xf numFmtId="0" fontId="11" fillId="31" borderId="42" applyNumberFormat="0" applyFont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0" fillId="0" borderId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31" borderId="42" applyNumberFormat="0" applyFont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10" fillId="0" borderId="0"/>
    <xf numFmtId="0" fontId="10" fillId="31" borderId="42" applyNumberFormat="0" applyFont="0" applyAlignment="0" applyProtection="0"/>
    <xf numFmtId="0" fontId="10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7" borderId="0" applyNumberFormat="0" applyBorder="0" applyAlignment="0" applyProtection="0"/>
    <xf numFmtId="0" fontId="10" fillId="38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45" borderId="0" applyNumberFormat="0" applyBorder="0" applyAlignment="0" applyProtection="0"/>
    <xf numFmtId="0" fontId="10" fillId="46" borderId="0" applyNumberFormat="0" applyBorder="0" applyAlignment="0" applyProtection="0"/>
    <xf numFmtId="0" fontId="10" fillId="49" borderId="0" applyNumberFormat="0" applyBorder="0" applyAlignment="0" applyProtection="0"/>
    <xf numFmtId="0" fontId="10" fillId="50" borderId="0" applyNumberFormat="0" applyBorder="0" applyAlignment="0" applyProtection="0"/>
    <xf numFmtId="0" fontId="10" fillId="53" borderId="0" applyNumberFormat="0" applyBorder="0" applyAlignment="0" applyProtection="0"/>
    <xf numFmtId="0" fontId="10" fillId="54" borderId="0" applyNumberFormat="0" applyBorder="0" applyAlignment="0" applyProtection="0"/>
    <xf numFmtId="0" fontId="72" fillId="0" borderId="0"/>
    <xf numFmtId="0" fontId="72" fillId="0" borderId="0"/>
    <xf numFmtId="0" fontId="9" fillId="0" borderId="0"/>
    <xf numFmtId="0" fontId="9" fillId="31" borderId="42" applyNumberFormat="0" applyFont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8" fillId="0" borderId="0"/>
    <xf numFmtId="0" fontId="8" fillId="31" borderId="42" applyNumberFormat="0" applyFont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9" borderId="0" applyNumberFormat="0" applyBorder="0" applyAlignment="0" applyProtection="0"/>
    <xf numFmtId="0" fontId="8" fillId="50" borderId="0" applyNumberFormat="0" applyBorder="0" applyAlignment="0" applyProtection="0"/>
    <xf numFmtId="0" fontId="8" fillId="53" borderId="0" applyNumberFormat="0" applyBorder="0" applyAlignment="0" applyProtection="0"/>
    <xf numFmtId="0" fontId="8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0" borderId="0"/>
    <xf numFmtId="0" fontId="7" fillId="31" borderId="42" applyNumberFormat="0" applyFont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6" fillId="0" borderId="0"/>
    <xf numFmtId="0" fontId="6" fillId="31" borderId="42" applyNumberFormat="0" applyFont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7" borderId="0" applyNumberFormat="0" applyBorder="0" applyAlignment="0" applyProtection="0"/>
    <xf numFmtId="0" fontId="6" fillId="38" borderId="0" applyNumberFormat="0" applyBorder="0" applyAlignment="0" applyProtection="0"/>
    <xf numFmtId="0" fontId="6" fillId="41" borderId="0" applyNumberFormat="0" applyBorder="0" applyAlignment="0" applyProtection="0"/>
    <xf numFmtId="0" fontId="6" fillId="42" borderId="0" applyNumberFormat="0" applyBorder="0" applyAlignment="0" applyProtection="0"/>
    <xf numFmtId="0" fontId="6" fillId="45" borderId="0" applyNumberFormat="0" applyBorder="0" applyAlignment="0" applyProtection="0"/>
    <xf numFmtId="0" fontId="6" fillId="46" borderId="0" applyNumberFormat="0" applyBorder="0" applyAlignment="0" applyProtection="0"/>
    <xf numFmtId="0" fontId="6" fillId="49" borderId="0" applyNumberFormat="0" applyBorder="0" applyAlignment="0" applyProtection="0"/>
    <xf numFmtId="0" fontId="6" fillId="50" borderId="0" applyNumberFormat="0" applyBorder="0" applyAlignment="0" applyProtection="0"/>
    <xf numFmtId="0" fontId="6" fillId="53" borderId="0" applyNumberFormat="0" applyBorder="0" applyAlignment="0" applyProtection="0"/>
    <xf numFmtId="0" fontId="6" fillId="54" borderId="0" applyNumberFormat="0" applyBorder="0" applyAlignment="0" applyProtection="0"/>
    <xf numFmtId="0" fontId="5" fillId="0" borderId="0"/>
    <xf numFmtId="0" fontId="5" fillId="31" borderId="42" applyNumberFormat="0" applyFont="0" applyAlignment="0" applyProtection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3" borderId="0" applyNumberFormat="0" applyBorder="0" applyAlignment="0" applyProtection="0"/>
    <xf numFmtId="0" fontId="5" fillId="54" borderId="0" applyNumberFormat="0" applyBorder="0" applyAlignment="0" applyProtection="0"/>
    <xf numFmtId="0" fontId="4" fillId="0" borderId="0"/>
    <xf numFmtId="0" fontId="4" fillId="31" borderId="42" applyNumberFormat="0" applyFont="0" applyAlignment="0" applyProtection="0"/>
    <xf numFmtId="0" fontId="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7" borderId="0" applyNumberFormat="0" applyBorder="0" applyAlignment="0" applyProtection="0"/>
    <xf numFmtId="0" fontId="4" fillId="38" borderId="0" applyNumberFormat="0" applyBorder="0" applyAlignment="0" applyProtection="0"/>
    <xf numFmtId="0" fontId="4" fillId="41" borderId="0" applyNumberFormat="0" applyBorder="0" applyAlignment="0" applyProtection="0"/>
    <xf numFmtId="0" fontId="4" fillId="42" borderId="0" applyNumberFormat="0" applyBorder="0" applyAlignment="0" applyProtection="0"/>
    <xf numFmtId="0" fontId="4" fillId="45" borderId="0" applyNumberFormat="0" applyBorder="0" applyAlignment="0" applyProtection="0"/>
    <xf numFmtId="0" fontId="4" fillId="46" borderId="0" applyNumberFormat="0" applyBorder="0" applyAlignment="0" applyProtection="0"/>
    <xf numFmtId="0" fontId="4" fillId="49" borderId="0" applyNumberFormat="0" applyBorder="0" applyAlignment="0" applyProtection="0"/>
    <xf numFmtId="0" fontId="4" fillId="50" borderId="0" applyNumberFormat="0" applyBorder="0" applyAlignment="0" applyProtection="0"/>
    <xf numFmtId="0" fontId="4" fillId="53" borderId="0" applyNumberFormat="0" applyBorder="0" applyAlignment="0" applyProtection="0"/>
    <xf numFmtId="0" fontId="4" fillId="54" borderId="0" applyNumberFormat="0" applyBorder="0" applyAlignment="0" applyProtection="0"/>
    <xf numFmtId="0" fontId="3" fillId="0" borderId="0"/>
    <xf numFmtId="0" fontId="3" fillId="31" borderId="42" applyNumberFormat="0" applyFont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3" fillId="38" borderId="0" applyNumberFormat="0" applyBorder="0" applyAlignment="0" applyProtection="0"/>
    <xf numFmtId="0" fontId="3" fillId="41" borderId="0" applyNumberFormat="0" applyBorder="0" applyAlignment="0" applyProtection="0"/>
    <xf numFmtId="0" fontId="3" fillId="42" borderId="0" applyNumberFormat="0" applyBorder="0" applyAlignment="0" applyProtection="0"/>
    <xf numFmtId="0" fontId="3" fillId="45" borderId="0" applyNumberFormat="0" applyBorder="0" applyAlignment="0" applyProtection="0"/>
    <xf numFmtId="0" fontId="3" fillId="46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2" fillId="0" borderId="0"/>
    <xf numFmtId="0" fontId="2" fillId="31" borderId="42" applyNumberFormat="0" applyFont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7" borderId="0" applyNumberFormat="0" applyBorder="0" applyAlignment="0" applyProtection="0"/>
    <xf numFmtId="0" fontId="2" fillId="38" borderId="0" applyNumberFormat="0" applyBorder="0" applyAlignment="0" applyProtection="0"/>
    <xf numFmtId="0" fontId="2" fillId="41" borderId="0" applyNumberFormat="0" applyBorder="0" applyAlignment="0" applyProtection="0"/>
    <xf numFmtId="0" fontId="2" fillId="42" borderId="0" applyNumberFormat="0" applyBorder="0" applyAlignment="0" applyProtection="0"/>
    <xf numFmtId="0" fontId="2" fillId="45" borderId="0" applyNumberFormat="0" applyBorder="0" applyAlignment="0" applyProtection="0"/>
    <xf numFmtId="0" fontId="2" fillId="46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0" borderId="0"/>
    <xf numFmtId="0" fontId="1" fillId="31" borderId="42" applyNumberFormat="0" applyFont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5" borderId="0" applyNumberFormat="0" applyBorder="0" applyAlignment="0" applyProtection="0"/>
    <xf numFmtId="0" fontId="1" fillId="46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31" borderId="42" applyNumberFormat="0" applyFont="0" applyAlignment="0" applyProtection="0"/>
  </cellStyleXfs>
  <cellXfs count="288">
    <xf numFmtId="0" fontId="0" fillId="0" borderId="0" xfId="0"/>
    <xf numFmtId="164" fontId="16" fillId="0" borderId="0" xfId="0" applyNumberFormat="1" applyFont="1" applyAlignment="1"/>
    <xf numFmtId="164" fontId="17" fillId="0" borderId="0" xfId="0" applyNumberFormat="1" applyFont="1" applyAlignment="1"/>
    <xf numFmtId="0" fontId="16" fillId="0" borderId="0" xfId="0" applyFont="1"/>
    <xf numFmtId="49" fontId="18" fillId="24" borderId="10" xfId="0" applyNumberFormat="1" applyFont="1" applyFill="1" applyBorder="1" applyAlignment="1">
      <alignment horizontal="right" wrapText="1"/>
    </xf>
    <xf numFmtId="49" fontId="18" fillId="24" borderId="10" xfId="0" applyNumberFormat="1" applyFont="1" applyFill="1" applyBorder="1" applyAlignment="1">
      <alignment horizontal="center"/>
    </xf>
    <xf numFmtId="0" fontId="18" fillId="0" borderId="0" xfId="0" applyFont="1"/>
    <xf numFmtId="49" fontId="18" fillId="24" borderId="11" xfId="0" applyNumberFormat="1" applyFont="1" applyFill="1" applyBorder="1" applyAlignment="1">
      <alignment horizontal="left"/>
    </xf>
    <xf numFmtId="3" fontId="19" fillId="0" borderId="10" xfId="0" applyNumberFormat="1" applyFont="1" applyBorder="1" applyAlignment="1"/>
    <xf numFmtId="0" fontId="20" fillId="0" borderId="0" xfId="0" applyFont="1"/>
    <xf numFmtId="0" fontId="20" fillId="0" borderId="12" xfId="0" applyFont="1" applyBorder="1"/>
    <xf numFmtId="0" fontId="20" fillId="0" borderId="0" xfId="0" applyFont="1" applyBorder="1"/>
    <xf numFmtId="0" fontId="22" fillId="0" borderId="0" xfId="0" applyFont="1"/>
    <xf numFmtId="3" fontId="20" fillId="0" borderId="12" xfId="0" applyNumberFormat="1" applyFont="1" applyBorder="1" applyAlignment="1"/>
    <xf numFmtId="0" fontId="21" fillId="0" borderId="0" xfId="0" applyFont="1"/>
    <xf numFmtId="3" fontId="22" fillId="0" borderId="13" xfId="0" applyNumberFormat="1" applyFont="1" applyBorder="1"/>
    <xf numFmtId="0" fontId="26" fillId="0" borderId="0" xfId="0" applyFont="1"/>
    <xf numFmtId="3" fontId="22" fillId="0" borderId="12" xfId="0" applyNumberFormat="1" applyFont="1" applyBorder="1"/>
    <xf numFmtId="3" fontId="22" fillId="0" borderId="11" xfId="0" applyNumberFormat="1" applyFont="1" applyBorder="1"/>
    <xf numFmtId="164" fontId="18" fillId="0" borderId="0" xfId="0" applyNumberFormat="1" applyFont="1" applyAlignment="1"/>
    <xf numFmtId="0" fontId="26" fillId="0" borderId="0" xfId="0" applyFont="1" applyBorder="1"/>
    <xf numFmtId="0" fontId="24" fillId="0" borderId="0" xfId="0" applyFont="1"/>
    <xf numFmtId="0" fontId="23" fillId="0" borderId="0" xfId="0" applyFont="1"/>
    <xf numFmtId="49" fontId="18" fillId="24" borderId="14" xfId="0" applyNumberFormat="1" applyFont="1" applyFill="1" applyBorder="1" applyAlignment="1">
      <alignment horizontal="center"/>
    </xf>
    <xf numFmtId="3" fontId="21" fillId="0" borderId="13" xfId="0" applyNumberFormat="1" applyFont="1" applyBorder="1" applyAlignment="1"/>
    <xf numFmtId="3" fontId="23" fillId="0" borderId="13" xfId="0" applyNumberFormat="1" applyFont="1" applyBorder="1"/>
    <xf numFmtId="3" fontId="21" fillId="0" borderId="12" xfId="0" applyNumberFormat="1" applyFont="1" applyBorder="1" applyAlignment="1"/>
    <xf numFmtId="0" fontId="27" fillId="0" borderId="0" xfId="0" applyFont="1"/>
    <xf numFmtId="3" fontId="23" fillId="0" borderId="12" xfId="0" applyNumberFormat="1" applyFont="1" applyBorder="1"/>
    <xf numFmtId="3" fontId="17" fillId="0" borderId="10" xfId="0" applyNumberFormat="1" applyFont="1" applyBorder="1"/>
    <xf numFmtId="0" fontId="20" fillId="0" borderId="0" xfId="0" applyFont="1" applyProtection="1">
      <protection locked="0"/>
    </xf>
    <xf numFmtId="0" fontId="29" fillId="0" borderId="0" xfId="0" applyFont="1" applyProtection="1">
      <protection locked="0"/>
    </xf>
    <xf numFmtId="49" fontId="16" fillId="0" borderId="0" xfId="0" applyNumberFormat="1" applyFont="1" applyAlignment="1"/>
    <xf numFmtId="3" fontId="17" fillId="0" borderId="11" xfId="0" applyNumberFormat="1" applyFont="1" applyBorder="1"/>
    <xf numFmtId="3" fontId="18" fillId="0" borderId="11" xfId="0" applyNumberFormat="1" applyFont="1" applyFill="1" applyBorder="1"/>
    <xf numFmtId="3" fontId="30" fillId="0" borderId="11" xfId="0" applyNumberFormat="1" applyFont="1" applyBorder="1"/>
    <xf numFmtId="3" fontId="30" fillId="0" borderId="10" xfId="0" applyNumberFormat="1" applyFont="1" applyBorder="1"/>
    <xf numFmtId="3" fontId="23" fillId="0" borderId="11" xfId="0" applyNumberFormat="1" applyFont="1" applyBorder="1"/>
    <xf numFmtId="3" fontId="20" fillId="0" borderId="10" xfId="0" applyNumberFormat="1" applyFont="1" applyFill="1" applyBorder="1"/>
    <xf numFmtId="3" fontId="31" fillId="0" borderId="11" xfId="0" applyNumberFormat="1" applyFont="1" applyBorder="1"/>
    <xf numFmtId="3" fontId="20" fillId="0" borderId="12" xfId="0" applyNumberFormat="1" applyFont="1" applyFill="1" applyBorder="1"/>
    <xf numFmtId="3" fontId="31" fillId="0" borderId="12" xfId="0" applyNumberFormat="1" applyFont="1" applyBorder="1"/>
    <xf numFmtId="3" fontId="23" fillId="0" borderId="10" xfId="0" applyNumberFormat="1" applyFont="1" applyBorder="1"/>
    <xf numFmtId="3" fontId="31" fillId="0" borderId="10" xfId="0" applyNumberFormat="1" applyFont="1" applyBorder="1"/>
    <xf numFmtId="3" fontId="20" fillId="0" borderId="13" xfId="0" applyNumberFormat="1" applyFont="1" applyFill="1" applyBorder="1"/>
    <xf numFmtId="3" fontId="31" fillId="0" borderId="13" xfId="0" applyNumberFormat="1" applyFont="1" applyBorder="1"/>
    <xf numFmtId="3" fontId="20" fillId="0" borderId="11" xfId="0" applyNumberFormat="1" applyFont="1" applyFill="1" applyBorder="1"/>
    <xf numFmtId="3" fontId="20" fillId="0" borderId="0" xfId="0" applyNumberFormat="1" applyFont="1" applyFill="1" applyBorder="1"/>
    <xf numFmtId="3" fontId="28" fillId="0" borderId="10" xfId="0" applyNumberFormat="1" applyFont="1" applyBorder="1"/>
    <xf numFmtId="3" fontId="28" fillId="0" borderId="12" xfId="0" applyNumberFormat="1" applyFont="1" applyBorder="1"/>
    <xf numFmtId="3" fontId="28" fillId="0" borderId="13" xfId="0" applyNumberFormat="1" applyFont="1" applyBorder="1"/>
    <xf numFmtId="3" fontId="28" fillId="0" borderId="11" xfId="0" applyNumberFormat="1" applyFont="1" applyBorder="1"/>
    <xf numFmtId="3" fontId="20" fillId="0" borderId="0" xfId="0" applyNumberFormat="1" applyFont="1" applyFill="1"/>
    <xf numFmtId="0" fontId="20" fillId="0" borderId="0" xfId="0" applyFont="1" applyFill="1"/>
    <xf numFmtId="0" fontId="14" fillId="0" borderId="0" xfId="0" applyFont="1"/>
    <xf numFmtId="0" fontId="16" fillId="0" borderId="0" xfId="0" applyFont="1" applyFill="1"/>
    <xf numFmtId="0" fontId="18" fillId="0" borderId="0" xfId="0" applyFont="1" applyFill="1"/>
    <xf numFmtId="3" fontId="18" fillId="0" borderId="10" xfId="0" applyNumberFormat="1" applyFont="1" applyFill="1" applyBorder="1"/>
    <xf numFmtId="0" fontId="20" fillId="0" borderId="12" xfId="0" applyFont="1" applyFill="1" applyBorder="1"/>
    <xf numFmtId="0" fontId="20" fillId="0" borderId="13" xfId="0" applyFont="1" applyFill="1" applyBorder="1"/>
    <xf numFmtId="4" fontId="20" fillId="0" borderId="12" xfId="0" applyNumberFormat="1" applyFont="1" applyFill="1" applyBorder="1"/>
    <xf numFmtId="0" fontId="20" fillId="0" borderId="11" xfId="0" applyFont="1" applyFill="1" applyBorder="1"/>
    <xf numFmtId="4" fontId="20" fillId="0" borderId="11" xfId="0" applyNumberFormat="1" applyFont="1" applyFill="1" applyBorder="1"/>
    <xf numFmtId="4" fontId="20" fillId="0" borderId="0" xfId="0" applyNumberFormat="1" applyFont="1" applyFill="1"/>
    <xf numFmtId="4" fontId="20" fillId="0" borderId="0" xfId="0" applyNumberFormat="1" applyFont="1" applyProtection="1">
      <protection locked="0"/>
    </xf>
    <xf numFmtId="0" fontId="17" fillId="0" borderId="0" xfId="0" applyFont="1" applyFill="1"/>
    <xf numFmtId="0" fontId="23" fillId="0" borderId="0" xfId="0" applyFont="1" applyFill="1"/>
    <xf numFmtId="0" fontId="18" fillId="0" borderId="10" xfId="0" applyFont="1" applyFill="1" applyBorder="1"/>
    <xf numFmtId="0" fontId="20" fillId="0" borderId="0" xfId="0" applyFont="1" applyFill="1" applyBorder="1"/>
    <xf numFmtId="3" fontId="20" fillId="0" borderId="15" xfId="0" applyNumberFormat="1" applyFont="1" applyBorder="1" applyAlignment="1"/>
    <xf numFmtId="0" fontId="18" fillId="0" borderId="10" xfId="0" applyFont="1" applyBorder="1"/>
    <xf numFmtId="0" fontId="17" fillId="0" borderId="13" xfId="0" applyFont="1" applyBorder="1" applyProtection="1">
      <protection locked="0"/>
    </xf>
    <xf numFmtId="0" fontId="17" fillId="0" borderId="11" xfId="0" applyFont="1" applyBorder="1"/>
    <xf numFmtId="3" fontId="23" fillId="0" borderId="0" xfId="0" applyNumberFormat="1" applyFont="1" applyBorder="1"/>
    <xf numFmtId="3" fontId="31" fillId="0" borderId="0" xfId="0" applyNumberFormat="1" applyFont="1" applyBorder="1"/>
    <xf numFmtId="0" fontId="20" fillId="0" borderId="11" xfId="0" applyFont="1" applyBorder="1"/>
    <xf numFmtId="4" fontId="20" fillId="0" borderId="0" xfId="0" applyNumberFormat="1" applyFont="1" applyFill="1" applyBorder="1"/>
    <xf numFmtId="0" fontId="20" fillId="0" borderId="13" xfId="0" applyFont="1" applyBorder="1"/>
    <xf numFmtId="4" fontId="20" fillId="0" borderId="13" xfId="0" applyNumberFormat="1" applyFont="1" applyFill="1" applyBorder="1"/>
    <xf numFmtId="3" fontId="23" fillId="0" borderId="0" xfId="0" applyNumberFormat="1" applyFont="1" applyFill="1"/>
    <xf numFmtId="3" fontId="20" fillId="0" borderId="16" xfId="0" applyNumberFormat="1" applyFont="1" applyBorder="1" applyAlignment="1"/>
    <xf numFmtId="49" fontId="18" fillId="24" borderId="10" xfId="0" applyNumberFormat="1" applyFont="1" applyFill="1" applyBorder="1" applyAlignment="1">
      <alignment horizontal="left"/>
    </xf>
    <xf numFmtId="3" fontId="23" fillId="0" borderId="0" xfId="0" applyNumberFormat="1" applyFont="1"/>
    <xf numFmtId="49" fontId="20" fillId="0" borderId="12" xfId="0" applyNumberFormat="1" applyFont="1" applyBorder="1"/>
    <xf numFmtId="49" fontId="21" fillId="0" borderId="12" xfId="0" applyNumberFormat="1" applyFont="1" applyBorder="1" applyAlignment="1">
      <alignment horizontal="left"/>
    </xf>
    <xf numFmtId="49" fontId="20" fillId="0" borderId="15" xfId="0" applyNumberFormat="1" applyFont="1" applyBorder="1"/>
    <xf numFmtId="49" fontId="20" fillId="0" borderId="12" xfId="0" applyNumberFormat="1" applyFont="1" applyBorder="1" applyAlignment="1">
      <alignment horizontal="left"/>
    </xf>
    <xf numFmtId="49" fontId="18" fillId="0" borderId="10" xfId="0" applyNumberFormat="1" applyFont="1" applyBorder="1"/>
    <xf numFmtId="49" fontId="19" fillId="0" borderId="10" xfId="0" applyNumberFormat="1" applyFont="1" applyBorder="1" applyAlignment="1">
      <alignment horizontal="left"/>
    </xf>
    <xf numFmtId="49" fontId="23" fillId="0" borderId="12" xfId="0" applyNumberFormat="1" applyFont="1" applyBorder="1" applyAlignment="1">
      <alignment horizontal="left"/>
    </xf>
    <xf numFmtId="49" fontId="22" fillId="0" borderId="12" xfId="0" applyNumberFormat="1" applyFont="1" applyBorder="1" applyAlignment="1">
      <alignment horizontal="left"/>
    </xf>
    <xf numFmtId="49" fontId="28" fillId="0" borderId="12" xfId="0" applyNumberFormat="1" applyFont="1" applyBorder="1" applyAlignment="1">
      <alignment horizontal="left"/>
    </xf>
    <xf numFmtId="49" fontId="23" fillId="0" borderId="12" xfId="0" applyNumberFormat="1" applyFont="1" applyBorder="1"/>
    <xf numFmtId="49" fontId="20" fillId="0" borderId="0" xfId="0" applyNumberFormat="1" applyFont="1"/>
    <xf numFmtId="49" fontId="25" fillId="0" borderId="12" xfId="0" applyNumberFormat="1" applyFont="1" applyBorder="1" applyAlignment="1">
      <alignment vertical="center"/>
    </xf>
    <xf numFmtId="49" fontId="25" fillId="0" borderId="11" xfId="0" applyNumberFormat="1" applyFont="1" applyBorder="1" applyAlignment="1">
      <alignment vertical="center"/>
    </xf>
    <xf numFmtId="49" fontId="25" fillId="0" borderId="12" xfId="0" applyNumberFormat="1" applyFont="1" applyBorder="1" applyAlignment="1">
      <alignment vertical="top" wrapText="1"/>
    </xf>
    <xf numFmtId="49" fontId="25" fillId="0" borderId="0" xfId="0" applyNumberFormat="1" applyFont="1" applyBorder="1" applyAlignment="1">
      <alignment vertical="center"/>
    </xf>
    <xf numFmtId="49" fontId="26" fillId="0" borderId="13" xfId="0" applyNumberFormat="1" applyFont="1" applyBorder="1" applyAlignment="1">
      <alignment horizontal="justify" vertical="top" wrapText="1"/>
    </xf>
    <xf numFmtId="49" fontId="26" fillId="0" borderId="12" xfId="0" applyNumberFormat="1" applyFont="1" applyBorder="1" applyAlignment="1">
      <alignment horizontal="justify" vertical="top" wrapText="1"/>
    </xf>
    <xf numFmtId="49" fontId="26" fillId="0" borderId="11" xfId="0" applyNumberFormat="1" applyFont="1" applyBorder="1" applyAlignment="1">
      <alignment horizontal="justify" vertical="top" wrapText="1"/>
    </xf>
    <xf numFmtId="3" fontId="28" fillId="0" borderId="0" xfId="0" applyNumberFormat="1" applyFont="1" applyBorder="1"/>
    <xf numFmtId="3" fontId="32" fillId="0" borderId="10" xfId="0" applyNumberFormat="1" applyFont="1" applyFill="1" applyBorder="1" applyAlignment="1">
      <alignment horizontal="center"/>
    </xf>
    <xf numFmtId="3" fontId="32" fillId="0" borderId="14" xfId="0" applyNumberFormat="1" applyFont="1" applyFill="1" applyBorder="1" applyAlignment="1">
      <alignment horizontal="center"/>
    </xf>
    <xf numFmtId="49" fontId="22" fillId="0" borderId="13" xfId="0" applyNumberFormat="1" applyFont="1" applyBorder="1" applyAlignment="1">
      <alignment horizontal="left"/>
    </xf>
    <xf numFmtId="49" fontId="23" fillId="0" borderId="11" xfId="0" applyNumberFormat="1" applyFont="1" applyBorder="1"/>
    <xf numFmtId="0" fontId="24" fillId="0" borderId="0" xfId="0" applyFont="1" applyBorder="1"/>
    <xf numFmtId="3" fontId="17" fillId="24" borderId="10" xfId="0" applyNumberFormat="1" applyFont="1" applyFill="1" applyBorder="1" applyAlignment="1">
      <alignment horizontal="right"/>
    </xf>
    <xf numFmtId="3" fontId="22" fillId="0" borderId="17" xfId="0" applyNumberFormat="1" applyFont="1" applyBorder="1"/>
    <xf numFmtId="3" fontId="20" fillId="0" borderId="12" xfId="0" applyNumberFormat="1" applyFont="1" applyBorder="1"/>
    <xf numFmtId="3" fontId="20" fillId="0" borderId="11" xfId="0" applyNumberFormat="1" applyFont="1" applyBorder="1"/>
    <xf numFmtId="49" fontId="33" fillId="0" borderId="12" xfId="0" applyNumberFormat="1" applyFont="1" applyBorder="1" applyAlignment="1">
      <alignment vertical="center"/>
    </xf>
    <xf numFmtId="3" fontId="34" fillId="0" borderId="12" xfId="0" applyNumberFormat="1" applyFont="1" applyBorder="1"/>
    <xf numFmtId="49" fontId="33" fillId="0" borderId="18" xfId="0" applyNumberFormat="1" applyFont="1" applyBorder="1" applyAlignment="1">
      <alignment vertical="center"/>
    </xf>
    <xf numFmtId="3" fontId="34" fillId="0" borderId="19" xfId="0" applyNumberFormat="1" applyFont="1" applyBorder="1"/>
    <xf numFmtId="49" fontId="33" fillId="0" borderId="0" xfId="0" applyNumberFormat="1" applyFont="1" applyBorder="1" applyAlignment="1">
      <alignment vertical="center"/>
    </xf>
    <xf numFmtId="3" fontId="33" fillId="0" borderId="0" xfId="0" applyNumberFormat="1" applyFont="1" applyBorder="1"/>
    <xf numFmtId="49" fontId="25" fillId="0" borderId="20" xfId="0" applyNumberFormat="1" applyFont="1" applyBorder="1" applyAlignment="1">
      <alignment vertical="center"/>
    </xf>
    <xf numFmtId="3" fontId="22" fillId="0" borderId="20" xfId="0" applyNumberFormat="1" applyFont="1" applyBorder="1"/>
    <xf numFmtId="49" fontId="24" fillId="0" borderId="10" xfId="0" applyNumberFormat="1" applyFont="1" applyBorder="1" applyAlignment="1">
      <alignment horizontal="left"/>
    </xf>
    <xf numFmtId="49" fontId="33" fillId="0" borderId="10" xfId="0" applyNumberFormat="1" applyFont="1" applyBorder="1" applyAlignment="1">
      <alignment vertical="center"/>
    </xf>
    <xf numFmtId="0" fontId="18" fillId="0" borderId="10" xfId="0" applyFont="1" applyBorder="1" applyAlignment="1">
      <alignment horizontal="center"/>
    </xf>
    <xf numFmtId="3" fontId="21" fillId="0" borderId="16" xfId="0" applyNumberFormat="1" applyFont="1" applyBorder="1"/>
    <xf numFmtId="3" fontId="18" fillId="0" borderId="10" xfId="0" applyNumberFormat="1" applyFont="1" applyBorder="1"/>
    <xf numFmtId="3" fontId="20" fillId="0" borderId="16" xfId="0" applyNumberFormat="1" applyFont="1" applyBorder="1"/>
    <xf numFmtId="3" fontId="22" fillId="0" borderId="16" xfId="0" applyNumberFormat="1" applyFont="1" applyBorder="1"/>
    <xf numFmtId="3" fontId="25" fillId="0" borderId="16" xfId="0" applyNumberFormat="1" applyFont="1" applyBorder="1"/>
    <xf numFmtId="3" fontId="17" fillId="0" borderId="16" xfId="0" applyNumberFormat="1" applyFont="1" applyBorder="1"/>
    <xf numFmtId="3" fontId="20" fillId="0" borderId="10" xfId="0" applyNumberFormat="1" applyFont="1" applyBorder="1"/>
    <xf numFmtId="3" fontId="21" fillId="0" borderId="12" xfId="0" applyNumberFormat="1" applyFont="1" applyBorder="1"/>
    <xf numFmtId="3" fontId="24" fillId="0" borderId="0" xfId="0" applyNumberFormat="1" applyFont="1"/>
    <xf numFmtId="3" fontId="25" fillId="0" borderId="12" xfId="0" applyNumberFormat="1" applyFont="1" applyBorder="1"/>
    <xf numFmtId="3" fontId="25" fillId="0" borderId="11" xfId="0" applyNumberFormat="1" applyFont="1" applyBorder="1"/>
    <xf numFmtId="3" fontId="24" fillId="0" borderId="10" xfId="0" applyNumberFormat="1" applyFont="1" applyBorder="1"/>
    <xf numFmtId="3" fontId="20" fillId="0" borderId="21" xfId="0" applyNumberFormat="1" applyFont="1" applyBorder="1"/>
    <xf numFmtId="3" fontId="34" fillId="0" borderId="0" xfId="0" applyNumberFormat="1" applyFont="1" applyBorder="1"/>
    <xf numFmtId="3" fontId="17" fillId="0" borderId="0" xfId="0" applyNumberFormat="1" applyFont="1" applyBorder="1"/>
    <xf numFmtId="3" fontId="18" fillId="0" borderId="0" xfId="0" applyNumberFormat="1" applyFont="1" applyFill="1" applyBorder="1"/>
    <xf numFmtId="0" fontId="32" fillId="0" borderId="0" xfId="0" applyFont="1"/>
    <xf numFmtId="3" fontId="20" fillId="0" borderId="0" xfId="0" applyNumberFormat="1" applyFont="1" applyBorder="1"/>
    <xf numFmtId="49" fontId="23" fillId="0" borderId="0" xfId="0" applyNumberFormat="1" applyFont="1" applyBorder="1" applyAlignment="1">
      <alignment horizontal="left"/>
    </xf>
    <xf numFmtId="49" fontId="23" fillId="0" borderId="11" xfId="0" applyNumberFormat="1" applyFont="1" applyBorder="1" applyAlignment="1">
      <alignment horizontal="left"/>
    </xf>
    <xf numFmtId="0" fontId="20" fillId="0" borderId="22" xfId="0" applyFont="1" applyBorder="1"/>
    <xf numFmtId="0" fontId="17" fillId="0" borderId="10" xfId="0" applyFont="1" applyBorder="1" applyAlignment="1">
      <alignment horizontal="center"/>
    </xf>
    <xf numFmtId="0" fontId="17" fillId="0" borderId="23" xfId="0" applyFont="1" applyBorder="1" applyAlignment="1">
      <alignment horizontal="center"/>
    </xf>
    <xf numFmtId="0" fontId="23" fillId="0" borderId="24" xfId="0" applyFont="1" applyBorder="1" applyAlignment="1">
      <alignment vertical="top"/>
    </xf>
    <xf numFmtId="3" fontId="23" fillId="0" borderId="25" xfId="0" applyNumberFormat="1" applyFont="1" applyBorder="1" applyAlignment="1">
      <alignment horizontal="right"/>
    </xf>
    <xf numFmtId="3" fontId="23" fillId="0" borderId="23" xfId="0" applyNumberFormat="1" applyFont="1" applyBorder="1" applyAlignment="1">
      <alignment horizontal="right"/>
    </xf>
    <xf numFmtId="0" fontId="23" fillId="0" borderId="12" xfId="0" applyFont="1" applyBorder="1"/>
    <xf numFmtId="0" fontId="23" fillId="0" borderId="12" xfId="0" applyFont="1" applyFill="1" applyBorder="1" applyAlignment="1">
      <alignment vertical="top"/>
    </xf>
    <xf numFmtId="49" fontId="23" fillId="0" borderId="26" xfId="0" applyNumberFormat="1" applyFont="1" applyBorder="1"/>
    <xf numFmtId="3" fontId="20" fillId="0" borderId="26" xfId="0" applyNumberFormat="1" applyFont="1" applyBorder="1" applyAlignment="1"/>
    <xf numFmtId="3" fontId="21" fillId="0" borderId="26" xfId="0" applyNumberFormat="1" applyFont="1" applyBorder="1"/>
    <xf numFmtId="49" fontId="23" fillId="0" borderId="0" xfId="0" applyNumberFormat="1" applyFont="1" applyBorder="1"/>
    <xf numFmtId="3" fontId="20" fillId="0" borderId="0" xfId="0" applyNumberFormat="1" applyFont="1" applyBorder="1" applyAlignment="1"/>
    <xf numFmtId="3" fontId="21" fillId="0" borderId="0" xfId="0" applyNumberFormat="1" applyFont="1" applyBorder="1"/>
    <xf numFmtId="49" fontId="23" fillId="0" borderId="27" xfId="0" applyNumberFormat="1" applyFont="1" applyBorder="1"/>
    <xf numFmtId="3" fontId="20" fillId="0" borderId="27" xfId="0" applyNumberFormat="1" applyFont="1" applyBorder="1" applyAlignment="1"/>
    <xf numFmtId="3" fontId="21" fillId="0" borderId="27" xfId="0" applyNumberFormat="1" applyFont="1" applyBorder="1"/>
    <xf numFmtId="3" fontId="18" fillId="0" borderId="10" xfId="0" applyNumberFormat="1" applyFont="1" applyBorder="1" applyAlignment="1">
      <alignment horizontal="center"/>
    </xf>
    <xf numFmtId="3" fontId="17" fillId="0" borderId="10" xfId="0" applyNumberFormat="1" applyFont="1" applyBorder="1" applyAlignment="1">
      <alignment horizontal="right"/>
    </xf>
    <xf numFmtId="3" fontId="18" fillId="0" borderId="10" xfId="0" applyNumberFormat="1" applyFont="1" applyBorder="1" applyAlignment="1">
      <alignment horizontal="right"/>
    </xf>
    <xf numFmtId="3" fontId="20" fillId="0" borderId="16" xfId="0" applyNumberFormat="1" applyFont="1" applyBorder="1" applyAlignment="1">
      <alignment horizontal="right"/>
    </xf>
    <xf numFmtId="3" fontId="20" fillId="0" borderId="12" xfId="0" applyNumberFormat="1" applyFont="1" applyBorder="1" applyAlignment="1">
      <alignment horizontal="right"/>
    </xf>
    <xf numFmtId="3" fontId="22" fillId="0" borderId="16" xfId="0" applyNumberFormat="1" applyFont="1" applyBorder="1" applyAlignment="1">
      <alignment horizontal="right"/>
    </xf>
    <xf numFmtId="3" fontId="22" fillId="0" borderId="12" xfId="0" applyNumberFormat="1" applyFont="1" applyBorder="1" applyAlignment="1">
      <alignment horizontal="right"/>
    </xf>
    <xf numFmtId="3" fontId="21" fillId="0" borderId="16" xfId="0" applyNumberFormat="1" applyFont="1" applyBorder="1" applyAlignment="1">
      <alignment horizontal="right"/>
    </xf>
    <xf numFmtId="3" fontId="21" fillId="0" borderId="12" xfId="0" applyNumberFormat="1" applyFont="1" applyBorder="1" applyAlignment="1">
      <alignment horizontal="right"/>
    </xf>
    <xf numFmtId="3" fontId="21" fillId="0" borderId="11" xfId="0" applyNumberFormat="1" applyFont="1" applyBorder="1" applyAlignment="1">
      <alignment horizontal="right"/>
    </xf>
    <xf numFmtId="3" fontId="21" fillId="0" borderId="26" xfId="0" applyNumberFormat="1" applyFont="1" applyBorder="1" applyAlignment="1">
      <alignment horizontal="right"/>
    </xf>
    <xf numFmtId="3" fontId="21" fillId="0" borderId="0" xfId="0" applyNumberFormat="1" applyFont="1" applyAlignment="1">
      <alignment horizontal="right"/>
    </xf>
    <xf numFmtId="3" fontId="21" fillId="0" borderId="0" xfId="0" applyNumberFormat="1" applyFont="1" applyBorder="1" applyAlignment="1">
      <alignment horizontal="right"/>
    </xf>
    <xf numFmtId="3" fontId="18" fillId="0" borderId="0" xfId="0" applyNumberFormat="1" applyFont="1" applyBorder="1" applyAlignment="1">
      <alignment horizontal="right"/>
    </xf>
    <xf numFmtId="3" fontId="16" fillId="0" borderId="0" xfId="0" applyNumberFormat="1" applyFont="1" applyAlignment="1">
      <alignment horizontal="right"/>
    </xf>
    <xf numFmtId="3" fontId="17" fillId="0" borderId="0" xfId="0" applyNumberFormat="1" applyFont="1" applyBorder="1" applyAlignment="1">
      <alignment horizontal="right"/>
    </xf>
    <xf numFmtId="3" fontId="17" fillId="0" borderId="13" xfId="0" applyNumberFormat="1" applyFont="1" applyBorder="1" applyAlignment="1">
      <alignment horizontal="right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3" fontId="24" fillId="0" borderId="0" xfId="0" applyNumberFormat="1" applyFont="1" applyBorder="1" applyAlignment="1">
      <alignment horizontal="right"/>
    </xf>
    <xf numFmtId="3" fontId="18" fillId="0" borderId="0" xfId="0" applyNumberFormat="1" applyFont="1" applyAlignment="1">
      <alignment horizontal="right"/>
    </xf>
    <xf numFmtId="3" fontId="24" fillId="0" borderId="0" xfId="0" applyNumberFormat="1" applyFont="1" applyAlignment="1">
      <alignment horizontal="right"/>
    </xf>
    <xf numFmtId="0" fontId="17" fillId="0" borderId="24" xfId="0" applyFont="1" applyBorder="1" applyAlignment="1">
      <alignment vertical="top"/>
    </xf>
    <xf numFmtId="3" fontId="17" fillId="0" borderId="31" xfId="0" applyNumberFormat="1" applyFont="1" applyBorder="1" applyAlignment="1">
      <alignment horizontal="right"/>
    </xf>
    <xf numFmtId="0" fontId="53" fillId="0" borderId="0" xfId="0" applyFont="1"/>
    <xf numFmtId="0" fontId="0" fillId="0" borderId="11" xfId="0" applyBorder="1" applyAlignment="1">
      <alignment wrapText="1"/>
    </xf>
    <xf numFmtId="0" fontId="18" fillId="0" borderId="10" xfId="0" applyFont="1" applyBorder="1" applyAlignment="1">
      <alignment horizontal="center" wrapText="1"/>
    </xf>
    <xf numFmtId="2" fontId="20" fillId="0" borderId="33" xfId="0" applyNumberFormat="1" applyFont="1" applyBorder="1"/>
    <xf numFmtId="0" fontId="20" fillId="0" borderId="29" xfId="0" applyFont="1" applyBorder="1"/>
    <xf numFmtId="2" fontId="20" fillId="0" borderId="16" xfId="0" applyNumberFormat="1" applyFont="1" applyBorder="1"/>
    <xf numFmtId="0" fontId="20" fillId="0" borderId="30" xfId="0" applyFont="1" applyBorder="1"/>
    <xf numFmtId="2" fontId="20" fillId="0" borderId="34" xfId="0" applyNumberFormat="1" applyFont="1" applyBorder="1"/>
    <xf numFmtId="3" fontId="53" fillId="0" borderId="0" xfId="0" applyNumberFormat="1" applyFont="1"/>
    <xf numFmtId="3" fontId="0" fillId="0" borderId="0" xfId="0" applyNumberFormat="1"/>
    <xf numFmtId="49" fontId="20" fillId="0" borderId="21" xfId="0" applyNumberFormat="1" applyFont="1" applyBorder="1"/>
    <xf numFmtId="3" fontId="22" fillId="0" borderId="21" xfId="0" applyNumberFormat="1" applyFont="1" applyBorder="1"/>
    <xf numFmtId="49" fontId="20" fillId="0" borderId="10" xfId="0" applyNumberFormat="1" applyFont="1" applyBorder="1"/>
    <xf numFmtId="49" fontId="27" fillId="0" borderId="10" xfId="0" applyNumberFormat="1" applyFont="1" applyBorder="1" applyAlignment="1">
      <alignment horizontal="left"/>
    </xf>
    <xf numFmtId="49" fontId="20" fillId="0" borderId="29" xfId="0" applyNumberFormat="1" applyFont="1" applyBorder="1"/>
    <xf numFmtId="3" fontId="18" fillId="0" borderId="0" xfId="0" applyNumberFormat="1" applyFont="1" applyFill="1"/>
    <xf numFmtId="3" fontId="20" fillId="0" borderId="29" xfId="0" applyNumberFormat="1" applyFont="1" applyBorder="1"/>
    <xf numFmtId="0" fontId="0" fillId="0" borderId="11" xfId="0" applyBorder="1" applyAlignment="1">
      <alignment wrapText="1"/>
    </xf>
    <xf numFmtId="2" fontId="20" fillId="0" borderId="0" xfId="0" applyNumberFormat="1" applyFont="1" applyFill="1"/>
    <xf numFmtId="3" fontId="20" fillId="0" borderId="10" xfId="0" applyNumberFormat="1" applyFont="1" applyBorder="1" applyAlignment="1">
      <alignment horizontal="right"/>
    </xf>
    <xf numFmtId="3" fontId="23" fillId="0" borderId="10" xfId="0" applyNumberFormat="1" applyFont="1" applyBorder="1" applyAlignment="1"/>
    <xf numFmtId="0" fontId="0" fillId="0" borderId="11" xfId="0" applyBorder="1" applyAlignment="1">
      <alignment wrapText="1"/>
    </xf>
    <xf numFmtId="3" fontId="22" fillId="0" borderId="12" xfId="0" applyNumberFormat="1" applyFont="1" applyBorder="1"/>
    <xf numFmtId="3" fontId="22" fillId="0" borderId="11" xfId="0" applyNumberFormat="1" applyFont="1" applyBorder="1"/>
    <xf numFmtId="3" fontId="20" fillId="0" borderId="12" xfId="0" applyNumberFormat="1" applyFont="1" applyBorder="1"/>
    <xf numFmtId="3" fontId="18" fillId="0" borderId="10" xfId="0" applyNumberFormat="1" applyFont="1" applyBorder="1"/>
    <xf numFmtId="3" fontId="21" fillId="0" borderId="12" xfId="0" applyNumberFormat="1" applyFont="1" applyBorder="1"/>
    <xf numFmtId="3" fontId="23" fillId="0" borderId="12" xfId="0" applyNumberFormat="1" applyFont="1" applyBorder="1"/>
    <xf numFmtId="3" fontId="18" fillId="0" borderId="11" xfId="0" applyNumberFormat="1" applyFont="1" applyFill="1" applyBorder="1"/>
    <xf numFmtId="3" fontId="23" fillId="0" borderId="11" xfId="0" applyNumberFormat="1" applyFont="1" applyBorder="1"/>
    <xf numFmtId="3" fontId="20" fillId="0" borderId="10" xfId="0" applyNumberFormat="1" applyFont="1" applyFill="1" applyBorder="1"/>
    <xf numFmtId="3" fontId="31" fillId="0" borderId="11" xfId="0" applyNumberFormat="1" applyFont="1" applyBorder="1"/>
    <xf numFmtId="3" fontId="20" fillId="0" borderId="12" xfId="0" applyNumberFormat="1" applyFont="1" applyFill="1" applyBorder="1"/>
    <xf numFmtId="3" fontId="31" fillId="0" borderId="12" xfId="0" applyNumberFormat="1" applyFont="1" applyBorder="1"/>
    <xf numFmtId="3" fontId="23" fillId="0" borderId="10" xfId="0" applyNumberFormat="1" applyFont="1" applyBorder="1"/>
    <xf numFmtId="3" fontId="31" fillId="0" borderId="10" xfId="0" applyNumberFormat="1" applyFont="1" applyBorder="1"/>
    <xf numFmtId="3" fontId="20" fillId="0" borderId="13" xfId="0" applyNumberFormat="1" applyFont="1" applyFill="1" applyBorder="1"/>
    <xf numFmtId="3" fontId="31" fillId="0" borderId="13" xfId="0" applyNumberFormat="1" applyFont="1" applyBorder="1"/>
    <xf numFmtId="3" fontId="20" fillId="0" borderId="11" xfId="0" applyNumberFormat="1" applyFont="1" applyFill="1" applyBorder="1"/>
    <xf numFmtId="3" fontId="28" fillId="0" borderId="10" xfId="0" applyNumberFormat="1" applyFont="1" applyBorder="1"/>
    <xf numFmtId="3" fontId="28" fillId="0" borderId="12" xfId="0" applyNumberFormat="1" applyFont="1" applyBorder="1"/>
    <xf numFmtId="3" fontId="28" fillId="0" borderId="11" xfId="0" applyNumberFormat="1" applyFont="1" applyBorder="1"/>
    <xf numFmtId="0" fontId="20" fillId="0" borderId="0" xfId="0" applyFont="1" applyFill="1"/>
    <xf numFmtId="3" fontId="18" fillId="0" borderId="10" xfId="0" applyNumberFormat="1" applyFont="1" applyFill="1" applyBorder="1"/>
    <xf numFmtId="4" fontId="18" fillId="0" borderId="10" xfId="0" applyNumberFormat="1" applyFont="1" applyFill="1" applyBorder="1"/>
    <xf numFmtId="3" fontId="32" fillId="0" borderId="10" xfId="0" applyNumberFormat="1" applyFont="1" applyFill="1" applyBorder="1" applyAlignment="1">
      <alignment horizontal="center"/>
    </xf>
    <xf numFmtId="3" fontId="32" fillId="0" borderId="14" xfId="0" applyNumberFormat="1" applyFont="1" applyFill="1" applyBorder="1" applyAlignment="1">
      <alignment horizontal="center"/>
    </xf>
    <xf numFmtId="3" fontId="20" fillId="0" borderId="12" xfId="0" applyNumberFormat="1" applyFont="1" applyBorder="1"/>
    <xf numFmtId="3" fontId="20" fillId="0" borderId="11" xfId="0" applyNumberFormat="1" applyFont="1" applyBorder="1"/>
    <xf numFmtId="3" fontId="20" fillId="0" borderId="16" xfId="0" applyNumberFormat="1" applyFont="1" applyBorder="1"/>
    <xf numFmtId="3" fontId="24" fillId="0" borderId="0" xfId="0" applyNumberFormat="1" applyFont="1"/>
    <xf numFmtId="3" fontId="25" fillId="0" borderId="12" xfId="0" applyNumberFormat="1" applyFont="1" applyBorder="1"/>
    <xf numFmtId="3" fontId="25" fillId="0" borderId="11" xfId="0" applyNumberFormat="1" applyFont="1" applyBorder="1"/>
    <xf numFmtId="3" fontId="24" fillId="0" borderId="10" xfId="0" applyNumberFormat="1" applyFont="1" applyBorder="1"/>
    <xf numFmtId="3" fontId="17" fillId="0" borderId="11" xfId="0" applyNumberFormat="1" applyFont="1" applyFill="1" applyBorder="1"/>
    <xf numFmtId="0" fontId="20" fillId="0" borderId="22" xfId="0" applyFont="1" applyBorder="1"/>
    <xf numFmtId="0" fontId="23" fillId="0" borderId="24" xfId="0" applyFont="1" applyBorder="1" applyAlignment="1">
      <alignment vertical="top"/>
    </xf>
    <xf numFmtId="3" fontId="23" fillId="0" borderId="25" xfId="0" applyNumberFormat="1" applyFont="1" applyBorder="1" applyAlignment="1">
      <alignment horizontal="right"/>
    </xf>
    <xf numFmtId="3" fontId="23" fillId="0" borderId="23" xfId="0" applyNumberFormat="1" applyFont="1" applyBorder="1" applyAlignment="1">
      <alignment horizontal="right"/>
    </xf>
    <xf numFmtId="3" fontId="20" fillId="0" borderId="13" xfId="0" applyNumberFormat="1" applyFont="1" applyBorder="1"/>
    <xf numFmtId="0" fontId="18" fillId="0" borderId="10" xfId="0" applyFont="1" applyBorder="1" applyAlignment="1">
      <alignment horizontal="center" wrapText="1"/>
    </xf>
    <xf numFmtId="3" fontId="17" fillId="0" borderId="32" xfId="0" applyNumberFormat="1" applyFont="1" applyBorder="1" applyAlignment="1">
      <alignment horizontal="right"/>
    </xf>
    <xf numFmtId="0" fontId="14" fillId="0" borderId="0" xfId="86"/>
    <xf numFmtId="164" fontId="16" fillId="0" borderId="0" xfId="86" applyNumberFormat="1" applyFont="1" applyAlignment="1"/>
    <xf numFmtId="0" fontId="20" fillId="0" borderId="0" xfId="86" applyFont="1" applyProtection="1">
      <protection locked="0"/>
    </xf>
    <xf numFmtId="3" fontId="20" fillId="0" borderId="0" xfId="86" applyNumberFormat="1" applyFont="1" applyFill="1" applyBorder="1"/>
    <xf numFmtId="3" fontId="18" fillId="0" borderId="10" xfId="86" applyNumberFormat="1" applyFont="1" applyFill="1" applyBorder="1"/>
    <xf numFmtId="3" fontId="20" fillId="0" borderId="0" xfId="86" applyNumberFormat="1" applyFont="1" applyProtection="1">
      <protection locked="0"/>
    </xf>
    <xf numFmtId="3" fontId="71" fillId="0" borderId="11" xfId="84" applyNumberFormat="1" applyFont="1" applyBorder="1"/>
    <xf numFmtId="3" fontId="71" fillId="0" borderId="12" xfId="84" applyNumberFormat="1" applyFont="1" applyBorder="1"/>
    <xf numFmtId="3" fontId="71" fillId="0" borderId="13" xfId="84" applyNumberFormat="1" applyFont="1" applyBorder="1"/>
    <xf numFmtId="3" fontId="18" fillId="0" borderId="10" xfId="0" applyNumberFormat="1" applyFont="1" applyBorder="1"/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3" fontId="17" fillId="0" borderId="10" xfId="434" applyNumberFormat="1" applyFont="1" applyBorder="1"/>
    <xf numFmtId="4" fontId="17" fillId="0" borderId="10" xfId="434" applyNumberFormat="1" applyFont="1" applyBorder="1"/>
    <xf numFmtId="3" fontId="18" fillId="0" borderId="10" xfId="86" applyNumberFormat="1" applyFont="1" applyFill="1" applyBorder="1"/>
    <xf numFmtId="0" fontId="18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18" fillId="0" borderId="28" xfId="0" applyFont="1" applyBorder="1" applyAlignment="1">
      <alignment wrapText="1"/>
    </xf>
    <xf numFmtId="0" fontId="18" fillId="0" borderId="14" xfId="0" applyFont="1" applyBorder="1" applyAlignment="1">
      <alignment wrapText="1"/>
    </xf>
    <xf numFmtId="0" fontId="17" fillId="0" borderId="13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18" fillId="0" borderId="13" xfId="0" applyFont="1" applyBorder="1" applyAlignment="1">
      <alignment wrapText="1"/>
    </xf>
    <xf numFmtId="0" fontId="20" fillId="0" borderId="12" xfId="0" applyFont="1" applyBorder="1" applyAlignment="1">
      <alignment wrapText="1"/>
    </xf>
    <xf numFmtId="0" fontId="20" fillId="0" borderId="11" xfId="0" applyFont="1" applyBorder="1" applyAlignment="1">
      <alignment wrapText="1"/>
    </xf>
    <xf numFmtId="0" fontId="18" fillId="0" borderId="13" xfId="0" applyFont="1" applyFill="1" applyBorder="1" applyAlignment="1">
      <alignment wrapText="1"/>
    </xf>
    <xf numFmtId="0" fontId="18" fillId="0" borderId="12" xfId="0" applyFont="1" applyFill="1" applyBorder="1" applyAlignment="1">
      <alignment wrapText="1"/>
    </xf>
    <xf numFmtId="0" fontId="18" fillId="0" borderId="11" xfId="0" applyFont="1" applyFill="1" applyBorder="1" applyAlignment="1">
      <alignment wrapText="1"/>
    </xf>
    <xf numFmtId="1" fontId="18" fillId="0" borderId="13" xfId="0" applyNumberFormat="1" applyFont="1" applyFill="1" applyBorder="1" applyAlignment="1">
      <alignment horizontal="center" wrapText="1"/>
    </xf>
    <xf numFmtId="1" fontId="18" fillId="0" borderId="12" xfId="0" applyNumberFormat="1" applyFont="1" applyFill="1" applyBorder="1" applyAlignment="1">
      <alignment horizontal="center" wrapText="1"/>
    </xf>
    <xf numFmtId="1" fontId="18" fillId="0" borderId="11" xfId="0" applyNumberFormat="1" applyFont="1" applyFill="1" applyBorder="1" applyAlignment="1">
      <alignment horizontal="center" wrapText="1"/>
    </xf>
    <xf numFmtId="1" fontId="18" fillId="0" borderId="13" xfId="86" applyNumberFormat="1" applyFont="1" applyFill="1" applyBorder="1" applyAlignment="1">
      <alignment horizontal="center" wrapText="1"/>
    </xf>
    <xf numFmtId="1" fontId="18" fillId="0" borderId="12" xfId="86" applyNumberFormat="1" applyFont="1" applyFill="1" applyBorder="1" applyAlignment="1">
      <alignment horizontal="center" wrapText="1"/>
    </xf>
    <xf numFmtId="1" fontId="18" fillId="0" borderId="11" xfId="86" applyNumberFormat="1" applyFont="1" applyFill="1" applyBorder="1" applyAlignment="1">
      <alignment horizontal="center" wrapText="1"/>
    </xf>
    <xf numFmtId="0" fontId="14" fillId="0" borderId="12" xfId="86" applyBorder="1" applyAlignment="1">
      <alignment horizontal="center" wrapText="1"/>
    </xf>
    <xf numFmtId="0" fontId="14" fillId="0" borderId="11" xfId="86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0" fillId="0" borderId="11" xfId="0" applyFont="1" applyBorder="1" applyAlignment="1">
      <alignment horizontal="center"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0" xfId="0" applyFont="1" applyAlignment="1">
      <alignment horizontal="left" wrapText="1"/>
    </xf>
  </cellXfs>
  <cellStyles count="747">
    <cellStyle name="20 % - zvýraznenie1" xfId="60" builtinId="30" customBuiltin="1"/>
    <cellStyle name="20 % - zvýraznenie1 10" xfId="296"/>
    <cellStyle name="20 % - zvýraznenie1 10 2" xfId="635"/>
    <cellStyle name="20 % - zvýraznenie1 11" xfId="353"/>
    <cellStyle name="20 % - zvýraznenie1 11 2" xfId="692"/>
    <cellStyle name="20 % - zvýraznenie1 12" xfId="367"/>
    <cellStyle name="20 % - zvýraznenie1 12 2" xfId="706"/>
    <cellStyle name="20 % - zvýraznenie1 13" xfId="381"/>
    <cellStyle name="20 % - zvýraznenie1 13 2" xfId="720"/>
    <cellStyle name="20 % - zvýraznenie1 14" xfId="395"/>
    <cellStyle name="20 % - zvýraznenie1 14 2" xfId="734"/>
    <cellStyle name="20 % - zvýraznenie1 15" xfId="409"/>
    <cellStyle name="20 % - zvýraznenie1 16" xfId="422"/>
    <cellStyle name="20 % - zvýraznenie1 2" xfId="113"/>
    <cellStyle name="20 % - zvýraznenie1 2 2" xfId="212"/>
    <cellStyle name="20 % - zvýraznenie1 2 2 2" xfId="553"/>
    <cellStyle name="20 % - zvýraznenie1 2 3" xfId="312"/>
    <cellStyle name="20 % - zvýraznenie1 2 3 2" xfId="651"/>
    <cellStyle name="20 % - zvýraznenie1 2 4" xfId="454"/>
    <cellStyle name="20 % - zvýraznenie1 3" xfId="126"/>
    <cellStyle name="20 % - zvýraznenie1 3 2" xfId="225"/>
    <cellStyle name="20 % - zvýraznenie1 3 2 2" xfId="566"/>
    <cellStyle name="20 % - zvýraznenie1 3 3" xfId="325"/>
    <cellStyle name="20 % - zvýraznenie1 3 3 2" xfId="664"/>
    <cellStyle name="20 % - zvýraznenie1 3 4" xfId="467"/>
    <cellStyle name="20 % - zvýraznenie1 4" xfId="140"/>
    <cellStyle name="20 % - zvýraznenie1 4 2" xfId="239"/>
    <cellStyle name="20 % - zvýraznenie1 4 2 2" xfId="580"/>
    <cellStyle name="20 % - zvýraznenie1 4 3" xfId="339"/>
    <cellStyle name="20 % - zvýraznenie1 4 3 2" xfId="678"/>
    <cellStyle name="20 % - zvýraznenie1 4 4" xfId="481"/>
    <cellStyle name="20 % - zvýraznenie1 5" xfId="154"/>
    <cellStyle name="20 % - zvýraznenie1 5 2" xfId="495"/>
    <cellStyle name="20 % - zvýraznenie1 6" xfId="168"/>
    <cellStyle name="20 % - zvýraznenie1 6 2" xfId="509"/>
    <cellStyle name="20 % - zvýraznenie1 7" xfId="183"/>
    <cellStyle name="20 % - zvýraznenie1 7 2" xfId="524"/>
    <cellStyle name="20 % - zvýraznenie1 8" xfId="255"/>
    <cellStyle name="20 % - zvýraznenie1 8 2" xfId="594"/>
    <cellStyle name="20 % - zvýraznenie1 9" xfId="269"/>
    <cellStyle name="20 % - zvýraznenie1 9 2" xfId="608"/>
    <cellStyle name="20 % - zvýraznenie2" xfId="64" builtinId="34" customBuiltin="1"/>
    <cellStyle name="20 % - zvýraznenie2 10" xfId="298"/>
    <cellStyle name="20 % - zvýraznenie2 10 2" xfId="637"/>
    <cellStyle name="20 % - zvýraznenie2 11" xfId="355"/>
    <cellStyle name="20 % - zvýraznenie2 11 2" xfId="694"/>
    <cellStyle name="20 % - zvýraznenie2 12" xfId="369"/>
    <cellStyle name="20 % - zvýraznenie2 12 2" xfId="708"/>
    <cellStyle name="20 % - zvýraznenie2 13" xfId="383"/>
    <cellStyle name="20 % - zvýraznenie2 13 2" xfId="722"/>
    <cellStyle name="20 % - zvýraznenie2 14" xfId="397"/>
    <cellStyle name="20 % - zvýraznenie2 14 2" xfId="736"/>
    <cellStyle name="20 % - zvýraznenie2 15" xfId="411"/>
    <cellStyle name="20 % - zvýraznenie2 16" xfId="424"/>
    <cellStyle name="20 % - zvýraznenie2 2" xfId="115"/>
    <cellStyle name="20 % - zvýraznenie2 2 2" xfId="214"/>
    <cellStyle name="20 % - zvýraznenie2 2 2 2" xfId="555"/>
    <cellStyle name="20 % - zvýraznenie2 2 3" xfId="314"/>
    <cellStyle name="20 % - zvýraznenie2 2 3 2" xfId="653"/>
    <cellStyle name="20 % - zvýraznenie2 2 4" xfId="456"/>
    <cellStyle name="20 % - zvýraznenie2 3" xfId="128"/>
    <cellStyle name="20 % - zvýraznenie2 3 2" xfId="227"/>
    <cellStyle name="20 % - zvýraznenie2 3 2 2" xfId="568"/>
    <cellStyle name="20 % - zvýraznenie2 3 3" xfId="327"/>
    <cellStyle name="20 % - zvýraznenie2 3 3 2" xfId="666"/>
    <cellStyle name="20 % - zvýraznenie2 3 4" xfId="469"/>
    <cellStyle name="20 % - zvýraznenie2 4" xfId="142"/>
    <cellStyle name="20 % - zvýraznenie2 4 2" xfId="241"/>
    <cellStyle name="20 % - zvýraznenie2 4 2 2" xfId="582"/>
    <cellStyle name="20 % - zvýraznenie2 4 3" xfId="341"/>
    <cellStyle name="20 % - zvýraznenie2 4 3 2" xfId="680"/>
    <cellStyle name="20 % - zvýraznenie2 4 4" xfId="483"/>
    <cellStyle name="20 % - zvýraznenie2 5" xfId="156"/>
    <cellStyle name="20 % - zvýraznenie2 5 2" xfId="497"/>
    <cellStyle name="20 % - zvýraznenie2 6" xfId="170"/>
    <cellStyle name="20 % - zvýraznenie2 6 2" xfId="511"/>
    <cellStyle name="20 % - zvýraznenie2 7" xfId="185"/>
    <cellStyle name="20 % - zvýraznenie2 7 2" xfId="526"/>
    <cellStyle name="20 % - zvýraznenie2 8" xfId="257"/>
    <cellStyle name="20 % - zvýraznenie2 8 2" xfId="596"/>
    <cellStyle name="20 % - zvýraznenie2 9" xfId="271"/>
    <cellStyle name="20 % - zvýraznenie2 9 2" xfId="610"/>
    <cellStyle name="20 % - zvýraznenie3" xfId="68" builtinId="38" customBuiltin="1"/>
    <cellStyle name="20 % - zvýraznenie3 10" xfId="300"/>
    <cellStyle name="20 % - zvýraznenie3 10 2" xfId="639"/>
    <cellStyle name="20 % - zvýraznenie3 11" xfId="357"/>
    <cellStyle name="20 % - zvýraznenie3 11 2" xfId="696"/>
    <cellStyle name="20 % - zvýraznenie3 12" xfId="371"/>
    <cellStyle name="20 % - zvýraznenie3 12 2" xfId="710"/>
    <cellStyle name="20 % - zvýraznenie3 13" xfId="385"/>
    <cellStyle name="20 % - zvýraznenie3 13 2" xfId="724"/>
    <cellStyle name="20 % - zvýraznenie3 14" xfId="399"/>
    <cellStyle name="20 % - zvýraznenie3 14 2" xfId="738"/>
    <cellStyle name="20 % - zvýraznenie3 15" xfId="413"/>
    <cellStyle name="20 % - zvýraznenie3 16" xfId="426"/>
    <cellStyle name="20 % - zvýraznenie3 2" xfId="117"/>
    <cellStyle name="20 % - zvýraznenie3 2 2" xfId="216"/>
    <cellStyle name="20 % - zvýraznenie3 2 2 2" xfId="557"/>
    <cellStyle name="20 % - zvýraznenie3 2 3" xfId="316"/>
    <cellStyle name="20 % - zvýraznenie3 2 3 2" xfId="655"/>
    <cellStyle name="20 % - zvýraznenie3 2 4" xfId="458"/>
    <cellStyle name="20 % - zvýraznenie3 3" xfId="130"/>
    <cellStyle name="20 % - zvýraznenie3 3 2" xfId="229"/>
    <cellStyle name="20 % - zvýraznenie3 3 2 2" xfId="570"/>
    <cellStyle name="20 % - zvýraznenie3 3 3" xfId="329"/>
    <cellStyle name="20 % - zvýraznenie3 3 3 2" xfId="668"/>
    <cellStyle name="20 % - zvýraznenie3 3 4" xfId="471"/>
    <cellStyle name="20 % - zvýraznenie3 4" xfId="144"/>
    <cellStyle name="20 % - zvýraznenie3 4 2" xfId="243"/>
    <cellStyle name="20 % - zvýraznenie3 4 2 2" xfId="584"/>
    <cellStyle name="20 % - zvýraznenie3 4 3" xfId="343"/>
    <cellStyle name="20 % - zvýraznenie3 4 3 2" xfId="682"/>
    <cellStyle name="20 % - zvýraznenie3 4 4" xfId="485"/>
    <cellStyle name="20 % - zvýraznenie3 5" xfId="158"/>
    <cellStyle name="20 % - zvýraznenie3 5 2" xfId="499"/>
    <cellStyle name="20 % - zvýraznenie3 6" xfId="172"/>
    <cellStyle name="20 % - zvýraznenie3 6 2" xfId="513"/>
    <cellStyle name="20 % - zvýraznenie3 7" xfId="187"/>
    <cellStyle name="20 % - zvýraznenie3 7 2" xfId="528"/>
    <cellStyle name="20 % - zvýraznenie3 8" xfId="259"/>
    <cellStyle name="20 % - zvýraznenie3 8 2" xfId="598"/>
    <cellStyle name="20 % - zvýraznenie3 9" xfId="273"/>
    <cellStyle name="20 % - zvýraznenie3 9 2" xfId="612"/>
    <cellStyle name="20 % - zvýraznenie4" xfId="72" builtinId="42" customBuiltin="1"/>
    <cellStyle name="20 % - zvýraznenie4 10" xfId="302"/>
    <cellStyle name="20 % - zvýraznenie4 10 2" xfId="641"/>
    <cellStyle name="20 % - zvýraznenie4 11" xfId="359"/>
    <cellStyle name="20 % - zvýraznenie4 11 2" xfId="698"/>
    <cellStyle name="20 % - zvýraznenie4 12" xfId="373"/>
    <cellStyle name="20 % - zvýraznenie4 12 2" xfId="712"/>
    <cellStyle name="20 % - zvýraznenie4 13" xfId="387"/>
    <cellStyle name="20 % - zvýraznenie4 13 2" xfId="726"/>
    <cellStyle name="20 % - zvýraznenie4 14" xfId="401"/>
    <cellStyle name="20 % - zvýraznenie4 14 2" xfId="740"/>
    <cellStyle name="20 % - zvýraznenie4 15" xfId="415"/>
    <cellStyle name="20 % - zvýraznenie4 16" xfId="428"/>
    <cellStyle name="20 % - zvýraznenie4 2" xfId="119"/>
    <cellStyle name="20 % - zvýraznenie4 2 2" xfId="218"/>
    <cellStyle name="20 % - zvýraznenie4 2 2 2" xfId="559"/>
    <cellStyle name="20 % - zvýraznenie4 2 3" xfId="318"/>
    <cellStyle name="20 % - zvýraznenie4 2 3 2" xfId="657"/>
    <cellStyle name="20 % - zvýraznenie4 2 4" xfId="460"/>
    <cellStyle name="20 % - zvýraznenie4 3" xfId="132"/>
    <cellStyle name="20 % - zvýraznenie4 3 2" xfId="231"/>
    <cellStyle name="20 % - zvýraznenie4 3 2 2" xfId="572"/>
    <cellStyle name="20 % - zvýraznenie4 3 3" xfId="331"/>
    <cellStyle name="20 % - zvýraznenie4 3 3 2" xfId="670"/>
    <cellStyle name="20 % - zvýraznenie4 3 4" xfId="473"/>
    <cellStyle name="20 % - zvýraznenie4 4" xfId="146"/>
    <cellStyle name="20 % - zvýraznenie4 4 2" xfId="245"/>
    <cellStyle name="20 % - zvýraznenie4 4 2 2" xfId="586"/>
    <cellStyle name="20 % - zvýraznenie4 4 3" xfId="345"/>
    <cellStyle name="20 % - zvýraznenie4 4 3 2" xfId="684"/>
    <cellStyle name="20 % - zvýraznenie4 4 4" xfId="487"/>
    <cellStyle name="20 % - zvýraznenie4 5" xfId="160"/>
    <cellStyle name="20 % - zvýraznenie4 5 2" xfId="501"/>
    <cellStyle name="20 % - zvýraznenie4 6" xfId="174"/>
    <cellStyle name="20 % - zvýraznenie4 6 2" xfId="515"/>
    <cellStyle name="20 % - zvýraznenie4 7" xfId="189"/>
    <cellStyle name="20 % - zvýraznenie4 7 2" xfId="530"/>
    <cellStyle name="20 % - zvýraznenie4 8" xfId="261"/>
    <cellStyle name="20 % - zvýraznenie4 8 2" xfId="600"/>
    <cellStyle name="20 % - zvýraznenie4 9" xfId="275"/>
    <cellStyle name="20 % - zvýraznenie4 9 2" xfId="614"/>
    <cellStyle name="20 % - zvýraznenie5" xfId="76" builtinId="46" customBuiltin="1"/>
    <cellStyle name="20 % - zvýraznenie5 10" xfId="304"/>
    <cellStyle name="20 % - zvýraznenie5 10 2" xfId="643"/>
    <cellStyle name="20 % - zvýraznenie5 11" xfId="361"/>
    <cellStyle name="20 % - zvýraznenie5 11 2" xfId="700"/>
    <cellStyle name="20 % - zvýraznenie5 12" xfId="375"/>
    <cellStyle name="20 % - zvýraznenie5 12 2" xfId="714"/>
    <cellStyle name="20 % - zvýraznenie5 13" xfId="389"/>
    <cellStyle name="20 % - zvýraznenie5 13 2" xfId="728"/>
    <cellStyle name="20 % - zvýraznenie5 14" xfId="403"/>
    <cellStyle name="20 % - zvýraznenie5 14 2" xfId="742"/>
    <cellStyle name="20 % - zvýraznenie5 15" xfId="417"/>
    <cellStyle name="20 % - zvýraznenie5 16" xfId="430"/>
    <cellStyle name="20 % - zvýraznenie5 2" xfId="121"/>
    <cellStyle name="20 % - zvýraznenie5 2 2" xfId="220"/>
    <cellStyle name="20 % - zvýraznenie5 2 2 2" xfId="561"/>
    <cellStyle name="20 % - zvýraznenie5 2 3" xfId="320"/>
    <cellStyle name="20 % - zvýraznenie5 2 3 2" xfId="659"/>
    <cellStyle name="20 % - zvýraznenie5 2 4" xfId="462"/>
    <cellStyle name="20 % - zvýraznenie5 3" xfId="134"/>
    <cellStyle name="20 % - zvýraznenie5 3 2" xfId="233"/>
    <cellStyle name="20 % - zvýraznenie5 3 2 2" xfId="574"/>
    <cellStyle name="20 % - zvýraznenie5 3 3" xfId="333"/>
    <cellStyle name="20 % - zvýraznenie5 3 3 2" xfId="672"/>
    <cellStyle name="20 % - zvýraznenie5 3 4" xfId="475"/>
    <cellStyle name="20 % - zvýraznenie5 4" xfId="148"/>
    <cellStyle name="20 % - zvýraznenie5 4 2" xfId="247"/>
    <cellStyle name="20 % - zvýraznenie5 4 2 2" xfId="588"/>
    <cellStyle name="20 % - zvýraznenie5 4 3" xfId="347"/>
    <cellStyle name="20 % - zvýraznenie5 4 3 2" xfId="686"/>
    <cellStyle name="20 % - zvýraznenie5 4 4" xfId="489"/>
    <cellStyle name="20 % - zvýraznenie5 5" xfId="162"/>
    <cellStyle name="20 % - zvýraznenie5 5 2" xfId="503"/>
    <cellStyle name="20 % - zvýraznenie5 6" xfId="176"/>
    <cellStyle name="20 % - zvýraznenie5 6 2" xfId="517"/>
    <cellStyle name="20 % - zvýraznenie5 7" xfId="191"/>
    <cellStyle name="20 % - zvýraznenie5 7 2" xfId="532"/>
    <cellStyle name="20 % - zvýraznenie5 8" xfId="263"/>
    <cellStyle name="20 % - zvýraznenie5 8 2" xfId="602"/>
    <cellStyle name="20 % - zvýraznenie5 9" xfId="277"/>
    <cellStyle name="20 % - zvýraznenie5 9 2" xfId="616"/>
    <cellStyle name="20 % - zvýraznenie6" xfId="80" builtinId="50" customBuiltin="1"/>
    <cellStyle name="20 % - zvýraznenie6 10" xfId="306"/>
    <cellStyle name="20 % - zvýraznenie6 10 2" xfId="645"/>
    <cellStyle name="20 % - zvýraznenie6 11" xfId="363"/>
    <cellStyle name="20 % - zvýraznenie6 11 2" xfId="702"/>
    <cellStyle name="20 % - zvýraznenie6 12" xfId="377"/>
    <cellStyle name="20 % - zvýraznenie6 12 2" xfId="716"/>
    <cellStyle name="20 % - zvýraznenie6 13" xfId="391"/>
    <cellStyle name="20 % - zvýraznenie6 13 2" xfId="730"/>
    <cellStyle name="20 % - zvýraznenie6 14" xfId="405"/>
    <cellStyle name="20 % - zvýraznenie6 14 2" xfId="744"/>
    <cellStyle name="20 % - zvýraznenie6 15" xfId="419"/>
    <cellStyle name="20 % - zvýraznenie6 16" xfId="432"/>
    <cellStyle name="20 % - zvýraznenie6 2" xfId="123"/>
    <cellStyle name="20 % - zvýraznenie6 2 2" xfId="222"/>
    <cellStyle name="20 % - zvýraznenie6 2 2 2" xfId="563"/>
    <cellStyle name="20 % - zvýraznenie6 2 3" xfId="322"/>
    <cellStyle name="20 % - zvýraznenie6 2 3 2" xfId="661"/>
    <cellStyle name="20 % - zvýraznenie6 2 4" xfId="464"/>
    <cellStyle name="20 % - zvýraznenie6 3" xfId="136"/>
    <cellStyle name="20 % - zvýraznenie6 3 2" xfId="235"/>
    <cellStyle name="20 % - zvýraznenie6 3 2 2" xfId="576"/>
    <cellStyle name="20 % - zvýraznenie6 3 3" xfId="335"/>
    <cellStyle name="20 % - zvýraznenie6 3 3 2" xfId="674"/>
    <cellStyle name="20 % - zvýraznenie6 3 4" xfId="477"/>
    <cellStyle name="20 % - zvýraznenie6 4" xfId="150"/>
    <cellStyle name="20 % - zvýraznenie6 4 2" xfId="249"/>
    <cellStyle name="20 % - zvýraznenie6 4 2 2" xfId="590"/>
    <cellStyle name="20 % - zvýraznenie6 4 3" xfId="349"/>
    <cellStyle name="20 % - zvýraznenie6 4 3 2" xfId="688"/>
    <cellStyle name="20 % - zvýraznenie6 4 4" xfId="491"/>
    <cellStyle name="20 % - zvýraznenie6 5" xfId="164"/>
    <cellStyle name="20 % - zvýraznenie6 5 2" xfId="505"/>
    <cellStyle name="20 % - zvýraznenie6 6" xfId="178"/>
    <cellStyle name="20 % - zvýraznenie6 6 2" xfId="519"/>
    <cellStyle name="20 % - zvýraznenie6 7" xfId="193"/>
    <cellStyle name="20 % - zvýraznenie6 7 2" xfId="534"/>
    <cellStyle name="20 % - zvýraznenie6 8" xfId="265"/>
    <cellStyle name="20 % - zvýraznenie6 8 2" xfId="604"/>
    <cellStyle name="20 % - zvýraznenie6 9" xfId="279"/>
    <cellStyle name="20 % - zvýraznenie6 9 2" xfId="618"/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 % - zvýraznenie1" xfId="61" builtinId="31" customBuiltin="1"/>
    <cellStyle name="40 % - zvýraznenie1 10" xfId="297"/>
    <cellStyle name="40 % - zvýraznenie1 10 2" xfId="636"/>
    <cellStyle name="40 % - zvýraznenie1 11" xfId="354"/>
    <cellStyle name="40 % - zvýraznenie1 11 2" xfId="693"/>
    <cellStyle name="40 % - zvýraznenie1 12" xfId="368"/>
    <cellStyle name="40 % - zvýraznenie1 12 2" xfId="707"/>
    <cellStyle name="40 % - zvýraznenie1 13" xfId="382"/>
    <cellStyle name="40 % - zvýraznenie1 13 2" xfId="721"/>
    <cellStyle name="40 % - zvýraznenie1 14" xfId="396"/>
    <cellStyle name="40 % - zvýraznenie1 14 2" xfId="735"/>
    <cellStyle name="40 % - zvýraznenie1 15" xfId="410"/>
    <cellStyle name="40 % - zvýraznenie1 16" xfId="423"/>
    <cellStyle name="40 % - zvýraznenie1 2" xfId="114"/>
    <cellStyle name="40 % - zvýraznenie1 2 2" xfId="213"/>
    <cellStyle name="40 % - zvýraznenie1 2 2 2" xfId="554"/>
    <cellStyle name="40 % - zvýraznenie1 2 3" xfId="313"/>
    <cellStyle name="40 % - zvýraznenie1 2 3 2" xfId="652"/>
    <cellStyle name="40 % - zvýraznenie1 2 4" xfId="455"/>
    <cellStyle name="40 % - zvýraznenie1 3" xfId="127"/>
    <cellStyle name="40 % - zvýraznenie1 3 2" xfId="226"/>
    <cellStyle name="40 % - zvýraznenie1 3 2 2" xfId="567"/>
    <cellStyle name="40 % - zvýraznenie1 3 3" xfId="326"/>
    <cellStyle name="40 % - zvýraznenie1 3 3 2" xfId="665"/>
    <cellStyle name="40 % - zvýraznenie1 3 4" xfId="468"/>
    <cellStyle name="40 % - zvýraznenie1 4" xfId="141"/>
    <cellStyle name="40 % - zvýraznenie1 4 2" xfId="240"/>
    <cellStyle name="40 % - zvýraznenie1 4 2 2" xfId="581"/>
    <cellStyle name="40 % - zvýraznenie1 4 3" xfId="340"/>
    <cellStyle name="40 % - zvýraznenie1 4 3 2" xfId="679"/>
    <cellStyle name="40 % - zvýraznenie1 4 4" xfId="482"/>
    <cellStyle name="40 % - zvýraznenie1 5" xfId="155"/>
    <cellStyle name="40 % - zvýraznenie1 5 2" xfId="496"/>
    <cellStyle name="40 % - zvýraznenie1 6" xfId="169"/>
    <cellStyle name="40 % - zvýraznenie1 6 2" xfId="510"/>
    <cellStyle name="40 % - zvýraznenie1 7" xfId="184"/>
    <cellStyle name="40 % - zvýraznenie1 7 2" xfId="525"/>
    <cellStyle name="40 % - zvýraznenie1 8" xfId="256"/>
    <cellStyle name="40 % - zvýraznenie1 8 2" xfId="595"/>
    <cellStyle name="40 % - zvýraznenie1 9" xfId="270"/>
    <cellStyle name="40 % - zvýraznenie1 9 2" xfId="609"/>
    <cellStyle name="40 % - zvýraznenie2" xfId="65" builtinId="35" customBuiltin="1"/>
    <cellStyle name="40 % - zvýraznenie2 10" xfId="299"/>
    <cellStyle name="40 % - zvýraznenie2 10 2" xfId="638"/>
    <cellStyle name="40 % - zvýraznenie2 11" xfId="356"/>
    <cellStyle name="40 % - zvýraznenie2 11 2" xfId="695"/>
    <cellStyle name="40 % - zvýraznenie2 12" xfId="370"/>
    <cellStyle name="40 % - zvýraznenie2 12 2" xfId="709"/>
    <cellStyle name="40 % - zvýraznenie2 13" xfId="384"/>
    <cellStyle name="40 % - zvýraznenie2 13 2" xfId="723"/>
    <cellStyle name="40 % - zvýraznenie2 14" xfId="398"/>
    <cellStyle name="40 % - zvýraznenie2 14 2" xfId="737"/>
    <cellStyle name="40 % - zvýraznenie2 15" xfId="412"/>
    <cellStyle name="40 % - zvýraznenie2 16" xfId="425"/>
    <cellStyle name="40 % - zvýraznenie2 2" xfId="116"/>
    <cellStyle name="40 % - zvýraznenie2 2 2" xfId="215"/>
    <cellStyle name="40 % - zvýraznenie2 2 2 2" xfId="556"/>
    <cellStyle name="40 % - zvýraznenie2 2 3" xfId="315"/>
    <cellStyle name="40 % - zvýraznenie2 2 3 2" xfId="654"/>
    <cellStyle name="40 % - zvýraznenie2 2 4" xfId="457"/>
    <cellStyle name="40 % - zvýraznenie2 3" xfId="129"/>
    <cellStyle name="40 % - zvýraznenie2 3 2" xfId="228"/>
    <cellStyle name="40 % - zvýraznenie2 3 2 2" xfId="569"/>
    <cellStyle name="40 % - zvýraznenie2 3 3" xfId="328"/>
    <cellStyle name="40 % - zvýraznenie2 3 3 2" xfId="667"/>
    <cellStyle name="40 % - zvýraznenie2 3 4" xfId="470"/>
    <cellStyle name="40 % - zvýraznenie2 4" xfId="143"/>
    <cellStyle name="40 % - zvýraznenie2 4 2" xfId="242"/>
    <cellStyle name="40 % - zvýraznenie2 4 2 2" xfId="583"/>
    <cellStyle name="40 % - zvýraznenie2 4 3" xfId="342"/>
    <cellStyle name="40 % - zvýraznenie2 4 3 2" xfId="681"/>
    <cellStyle name="40 % - zvýraznenie2 4 4" xfId="484"/>
    <cellStyle name="40 % - zvýraznenie2 5" xfId="157"/>
    <cellStyle name="40 % - zvýraznenie2 5 2" xfId="498"/>
    <cellStyle name="40 % - zvýraznenie2 6" xfId="171"/>
    <cellStyle name="40 % - zvýraznenie2 6 2" xfId="512"/>
    <cellStyle name="40 % - zvýraznenie2 7" xfId="186"/>
    <cellStyle name="40 % - zvýraznenie2 7 2" xfId="527"/>
    <cellStyle name="40 % - zvýraznenie2 8" xfId="258"/>
    <cellStyle name="40 % - zvýraznenie2 8 2" xfId="597"/>
    <cellStyle name="40 % - zvýraznenie2 9" xfId="272"/>
    <cellStyle name="40 % - zvýraznenie2 9 2" xfId="611"/>
    <cellStyle name="40 % - zvýraznenie3" xfId="69" builtinId="39" customBuiltin="1"/>
    <cellStyle name="40 % - zvýraznenie3 10" xfId="301"/>
    <cellStyle name="40 % - zvýraznenie3 10 2" xfId="640"/>
    <cellStyle name="40 % - zvýraznenie3 11" xfId="358"/>
    <cellStyle name="40 % - zvýraznenie3 11 2" xfId="697"/>
    <cellStyle name="40 % - zvýraznenie3 12" xfId="372"/>
    <cellStyle name="40 % - zvýraznenie3 12 2" xfId="711"/>
    <cellStyle name="40 % - zvýraznenie3 13" xfId="386"/>
    <cellStyle name="40 % - zvýraznenie3 13 2" xfId="725"/>
    <cellStyle name="40 % - zvýraznenie3 14" xfId="400"/>
    <cellStyle name="40 % - zvýraznenie3 14 2" xfId="739"/>
    <cellStyle name="40 % - zvýraznenie3 15" xfId="414"/>
    <cellStyle name="40 % - zvýraznenie3 16" xfId="427"/>
    <cellStyle name="40 % - zvýraznenie3 2" xfId="118"/>
    <cellStyle name="40 % - zvýraznenie3 2 2" xfId="217"/>
    <cellStyle name="40 % - zvýraznenie3 2 2 2" xfId="558"/>
    <cellStyle name="40 % - zvýraznenie3 2 3" xfId="317"/>
    <cellStyle name="40 % - zvýraznenie3 2 3 2" xfId="656"/>
    <cellStyle name="40 % - zvýraznenie3 2 4" xfId="459"/>
    <cellStyle name="40 % - zvýraznenie3 3" xfId="131"/>
    <cellStyle name="40 % - zvýraznenie3 3 2" xfId="230"/>
    <cellStyle name="40 % - zvýraznenie3 3 2 2" xfId="571"/>
    <cellStyle name="40 % - zvýraznenie3 3 3" xfId="330"/>
    <cellStyle name="40 % - zvýraznenie3 3 3 2" xfId="669"/>
    <cellStyle name="40 % - zvýraznenie3 3 4" xfId="472"/>
    <cellStyle name="40 % - zvýraznenie3 4" xfId="145"/>
    <cellStyle name="40 % - zvýraznenie3 4 2" xfId="244"/>
    <cellStyle name="40 % - zvýraznenie3 4 2 2" xfId="585"/>
    <cellStyle name="40 % - zvýraznenie3 4 3" xfId="344"/>
    <cellStyle name="40 % - zvýraznenie3 4 3 2" xfId="683"/>
    <cellStyle name="40 % - zvýraznenie3 4 4" xfId="486"/>
    <cellStyle name="40 % - zvýraznenie3 5" xfId="159"/>
    <cellStyle name="40 % - zvýraznenie3 5 2" xfId="500"/>
    <cellStyle name="40 % - zvýraznenie3 6" xfId="173"/>
    <cellStyle name="40 % - zvýraznenie3 6 2" xfId="514"/>
    <cellStyle name="40 % - zvýraznenie3 7" xfId="188"/>
    <cellStyle name="40 % - zvýraznenie3 7 2" xfId="529"/>
    <cellStyle name="40 % - zvýraznenie3 8" xfId="260"/>
    <cellStyle name="40 % - zvýraznenie3 8 2" xfId="599"/>
    <cellStyle name="40 % - zvýraznenie3 9" xfId="274"/>
    <cellStyle name="40 % - zvýraznenie3 9 2" xfId="613"/>
    <cellStyle name="40 % - zvýraznenie4" xfId="73" builtinId="43" customBuiltin="1"/>
    <cellStyle name="40 % - zvýraznenie4 10" xfId="303"/>
    <cellStyle name="40 % - zvýraznenie4 10 2" xfId="642"/>
    <cellStyle name="40 % - zvýraznenie4 11" xfId="360"/>
    <cellStyle name="40 % - zvýraznenie4 11 2" xfId="699"/>
    <cellStyle name="40 % - zvýraznenie4 12" xfId="374"/>
    <cellStyle name="40 % - zvýraznenie4 12 2" xfId="713"/>
    <cellStyle name="40 % - zvýraznenie4 13" xfId="388"/>
    <cellStyle name="40 % - zvýraznenie4 13 2" xfId="727"/>
    <cellStyle name="40 % - zvýraznenie4 14" xfId="402"/>
    <cellStyle name="40 % - zvýraznenie4 14 2" xfId="741"/>
    <cellStyle name="40 % - zvýraznenie4 15" xfId="416"/>
    <cellStyle name="40 % - zvýraznenie4 16" xfId="429"/>
    <cellStyle name="40 % - zvýraznenie4 2" xfId="120"/>
    <cellStyle name="40 % - zvýraznenie4 2 2" xfId="219"/>
    <cellStyle name="40 % - zvýraznenie4 2 2 2" xfId="560"/>
    <cellStyle name="40 % - zvýraznenie4 2 3" xfId="319"/>
    <cellStyle name="40 % - zvýraznenie4 2 3 2" xfId="658"/>
    <cellStyle name="40 % - zvýraznenie4 2 4" xfId="461"/>
    <cellStyle name="40 % - zvýraznenie4 3" xfId="133"/>
    <cellStyle name="40 % - zvýraznenie4 3 2" xfId="232"/>
    <cellStyle name="40 % - zvýraznenie4 3 2 2" xfId="573"/>
    <cellStyle name="40 % - zvýraznenie4 3 3" xfId="332"/>
    <cellStyle name="40 % - zvýraznenie4 3 3 2" xfId="671"/>
    <cellStyle name="40 % - zvýraznenie4 3 4" xfId="474"/>
    <cellStyle name="40 % - zvýraznenie4 4" xfId="147"/>
    <cellStyle name="40 % - zvýraznenie4 4 2" xfId="246"/>
    <cellStyle name="40 % - zvýraznenie4 4 2 2" xfId="587"/>
    <cellStyle name="40 % - zvýraznenie4 4 3" xfId="346"/>
    <cellStyle name="40 % - zvýraznenie4 4 3 2" xfId="685"/>
    <cellStyle name="40 % - zvýraznenie4 4 4" xfId="488"/>
    <cellStyle name="40 % - zvýraznenie4 5" xfId="161"/>
    <cellStyle name="40 % - zvýraznenie4 5 2" xfId="502"/>
    <cellStyle name="40 % - zvýraznenie4 6" xfId="175"/>
    <cellStyle name="40 % - zvýraznenie4 6 2" xfId="516"/>
    <cellStyle name="40 % - zvýraznenie4 7" xfId="190"/>
    <cellStyle name="40 % - zvýraznenie4 7 2" xfId="531"/>
    <cellStyle name="40 % - zvýraznenie4 8" xfId="262"/>
    <cellStyle name="40 % - zvýraznenie4 8 2" xfId="601"/>
    <cellStyle name="40 % - zvýraznenie4 9" xfId="276"/>
    <cellStyle name="40 % - zvýraznenie4 9 2" xfId="615"/>
    <cellStyle name="40 % - zvýraznenie5" xfId="77" builtinId="47" customBuiltin="1"/>
    <cellStyle name="40 % - zvýraznenie5 10" xfId="305"/>
    <cellStyle name="40 % - zvýraznenie5 10 2" xfId="644"/>
    <cellStyle name="40 % - zvýraznenie5 11" xfId="362"/>
    <cellStyle name="40 % - zvýraznenie5 11 2" xfId="701"/>
    <cellStyle name="40 % - zvýraznenie5 12" xfId="376"/>
    <cellStyle name="40 % - zvýraznenie5 12 2" xfId="715"/>
    <cellStyle name="40 % - zvýraznenie5 13" xfId="390"/>
    <cellStyle name="40 % - zvýraznenie5 13 2" xfId="729"/>
    <cellStyle name="40 % - zvýraznenie5 14" xfId="404"/>
    <cellStyle name="40 % - zvýraznenie5 14 2" xfId="743"/>
    <cellStyle name="40 % - zvýraznenie5 15" xfId="418"/>
    <cellStyle name="40 % - zvýraznenie5 16" xfId="431"/>
    <cellStyle name="40 % - zvýraznenie5 2" xfId="122"/>
    <cellStyle name="40 % - zvýraznenie5 2 2" xfId="221"/>
    <cellStyle name="40 % - zvýraznenie5 2 2 2" xfId="562"/>
    <cellStyle name="40 % - zvýraznenie5 2 3" xfId="321"/>
    <cellStyle name="40 % - zvýraznenie5 2 3 2" xfId="660"/>
    <cellStyle name="40 % - zvýraznenie5 2 4" xfId="463"/>
    <cellStyle name="40 % - zvýraznenie5 3" xfId="135"/>
    <cellStyle name="40 % - zvýraznenie5 3 2" xfId="234"/>
    <cellStyle name="40 % - zvýraznenie5 3 2 2" xfId="575"/>
    <cellStyle name="40 % - zvýraznenie5 3 3" xfId="334"/>
    <cellStyle name="40 % - zvýraznenie5 3 3 2" xfId="673"/>
    <cellStyle name="40 % - zvýraznenie5 3 4" xfId="476"/>
    <cellStyle name="40 % - zvýraznenie5 4" xfId="149"/>
    <cellStyle name="40 % - zvýraznenie5 4 2" xfId="248"/>
    <cellStyle name="40 % - zvýraznenie5 4 2 2" xfId="589"/>
    <cellStyle name="40 % - zvýraznenie5 4 3" xfId="348"/>
    <cellStyle name="40 % - zvýraznenie5 4 3 2" xfId="687"/>
    <cellStyle name="40 % - zvýraznenie5 4 4" xfId="490"/>
    <cellStyle name="40 % - zvýraznenie5 5" xfId="163"/>
    <cellStyle name="40 % - zvýraznenie5 5 2" xfId="504"/>
    <cellStyle name="40 % - zvýraznenie5 6" xfId="177"/>
    <cellStyle name="40 % - zvýraznenie5 6 2" xfId="518"/>
    <cellStyle name="40 % - zvýraznenie5 7" xfId="192"/>
    <cellStyle name="40 % - zvýraznenie5 7 2" xfId="533"/>
    <cellStyle name="40 % - zvýraznenie5 8" xfId="264"/>
    <cellStyle name="40 % - zvýraznenie5 8 2" xfId="603"/>
    <cellStyle name="40 % - zvýraznenie5 9" xfId="278"/>
    <cellStyle name="40 % - zvýraznenie5 9 2" xfId="617"/>
    <cellStyle name="40 % - zvýraznenie6" xfId="81" builtinId="51" customBuiltin="1"/>
    <cellStyle name="40 % - zvýraznenie6 10" xfId="307"/>
    <cellStyle name="40 % - zvýraznenie6 10 2" xfId="646"/>
    <cellStyle name="40 % - zvýraznenie6 11" xfId="364"/>
    <cellStyle name="40 % - zvýraznenie6 11 2" xfId="703"/>
    <cellStyle name="40 % - zvýraznenie6 12" xfId="378"/>
    <cellStyle name="40 % - zvýraznenie6 12 2" xfId="717"/>
    <cellStyle name="40 % - zvýraznenie6 13" xfId="392"/>
    <cellStyle name="40 % - zvýraznenie6 13 2" xfId="731"/>
    <cellStyle name="40 % - zvýraznenie6 14" xfId="406"/>
    <cellStyle name="40 % - zvýraznenie6 14 2" xfId="745"/>
    <cellStyle name="40 % - zvýraznenie6 15" xfId="420"/>
    <cellStyle name="40 % - zvýraznenie6 16" xfId="433"/>
    <cellStyle name="40 % - zvýraznenie6 2" xfId="124"/>
    <cellStyle name="40 % - zvýraznenie6 2 2" xfId="223"/>
    <cellStyle name="40 % - zvýraznenie6 2 2 2" xfId="564"/>
    <cellStyle name="40 % - zvýraznenie6 2 3" xfId="323"/>
    <cellStyle name="40 % - zvýraznenie6 2 3 2" xfId="662"/>
    <cellStyle name="40 % - zvýraznenie6 2 4" xfId="465"/>
    <cellStyle name="40 % - zvýraznenie6 3" xfId="137"/>
    <cellStyle name="40 % - zvýraznenie6 3 2" xfId="236"/>
    <cellStyle name="40 % - zvýraznenie6 3 2 2" xfId="577"/>
    <cellStyle name="40 % - zvýraznenie6 3 3" xfId="336"/>
    <cellStyle name="40 % - zvýraznenie6 3 3 2" xfId="675"/>
    <cellStyle name="40 % - zvýraznenie6 3 4" xfId="478"/>
    <cellStyle name="40 % - zvýraznenie6 4" xfId="151"/>
    <cellStyle name="40 % - zvýraznenie6 4 2" xfId="250"/>
    <cellStyle name="40 % - zvýraznenie6 4 2 2" xfId="591"/>
    <cellStyle name="40 % - zvýraznenie6 4 3" xfId="350"/>
    <cellStyle name="40 % - zvýraznenie6 4 3 2" xfId="689"/>
    <cellStyle name="40 % - zvýraznenie6 4 4" xfId="492"/>
    <cellStyle name="40 % - zvýraznenie6 5" xfId="165"/>
    <cellStyle name="40 % - zvýraznenie6 5 2" xfId="506"/>
    <cellStyle name="40 % - zvýraznenie6 6" xfId="179"/>
    <cellStyle name="40 % - zvýraznenie6 6 2" xfId="520"/>
    <cellStyle name="40 % - zvýraznenie6 7" xfId="194"/>
    <cellStyle name="40 % - zvýraznenie6 7 2" xfId="535"/>
    <cellStyle name="40 % - zvýraznenie6 8" xfId="266"/>
    <cellStyle name="40 % - zvýraznenie6 8 2" xfId="605"/>
    <cellStyle name="40 % - zvýraznenie6 9" xfId="280"/>
    <cellStyle name="40 % - zvýraznenie6 9 2" xfId="619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 % - zvýraznenie1" xfId="62" builtinId="32" customBuiltin="1"/>
    <cellStyle name="60 % - zvýraznenie2" xfId="66" builtinId="36" customBuiltin="1"/>
    <cellStyle name="60 % - zvýraznenie3" xfId="70" builtinId="40" customBuiltin="1"/>
    <cellStyle name="60 % - zvýraznenie4" xfId="74" builtinId="44" customBuiltin="1"/>
    <cellStyle name="60 % - zvýraznenie5" xfId="78" builtinId="48" customBuiltin="1"/>
    <cellStyle name="60 % - zvýraznenie6" xfId="82" builtinId="52" customBuiltin="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Dobrá" xfId="48" builtinId="26" customBuiltin="1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Kontrolná bunka" xfId="55" builtinId="23" customBuiltin="1"/>
    <cellStyle name="Linked Cell" xfId="35"/>
    <cellStyle name="Nadpis 1" xfId="44" builtinId="16" customBuiltin="1"/>
    <cellStyle name="Nadpis 2" xfId="45" builtinId="17" customBuiltin="1"/>
    <cellStyle name="Nadpis 3" xfId="46" builtinId="18" customBuiltin="1"/>
    <cellStyle name="Nadpis 4" xfId="47" builtinId="19" customBuiltin="1"/>
    <cellStyle name="Neutral" xfId="36"/>
    <cellStyle name="Neutrálna" xfId="50" builtinId="28" customBuiltin="1"/>
    <cellStyle name="Normal_GlobalOptions" xfId="252"/>
    <cellStyle name="Normálna" xfId="0" builtinId="0"/>
    <cellStyle name="Normálna 10" xfId="108"/>
    <cellStyle name="Normálna 10 2" xfId="208"/>
    <cellStyle name="Normálna 10 2 2" xfId="549"/>
    <cellStyle name="Normálna 10 3" xfId="308"/>
    <cellStyle name="Normálna 10 3 2" xfId="647"/>
    <cellStyle name="Normálna 10 4" xfId="450"/>
    <cellStyle name="Normálna 11" xfId="110"/>
    <cellStyle name="Normálna 11 2" xfId="210"/>
    <cellStyle name="Normálna 11 2 2" xfId="551"/>
    <cellStyle name="Normálna 11 3" xfId="310"/>
    <cellStyle name="Normálna 11 3 2" xfId="649"/>
    <cellStyle name="Normálna 11 4" xfId="452"/>
    <cellStyle name="Normálna 12" xfId="111"/>
    <cellStyle name="Normálna 13" xfId="138"/>
    <cellStyle name="Normálna 13 2" xfId="237"/>
    <cellStyle name="Normálna 13 2 2" xfId="578"/>
    <cellStyle name="Normálna 13 3" xfId="337"/>
    <cellStyle name="Normálna 13 3 2" xfId="676"/>
    <cellStyle name="Normálna 13 4" xfId="479"/>
    <cellStyle name="Normálna 14" xfId="152"/>
    <cellStyle name="Normálna 14 2" xfId="251"/>
    <cellStyle name="Normálna 14 3" xfId="493"/>
    <cellStyle name="Normálna 15" xfId="166"/>
    <cellStyle name="Normálna 15 2" xfId="507"/>
    <cellStyle name="Normálna 16" xfId="180"/>
    <cellStyle name="Normálna 16 2" xfId="521"/>
    <cellStyle name="Normálna 17" xfId="253"/>
    <cellStyle name="Normálna 17 2" xfId="592"/>
    <cellStyle name="Normálna 18" xfId="267"/>
    <cellStyle name="Normálna 18 2" xfId="606"/>
    <cellStyle name="Normálna 19" xfId="351"/>
    <cellStyle name="Normálna 19 2" xfId="690"/>
    <cellStyle name="Normálna 2" xfId="84"/>
    <cellStyle name="Normálna 2 2" xfId="90"/>
    <cellStyle name="Normálna 2 2 2" xfId="94"/>
    <cellStyle name="Normálna 2 2 2 2" xfId="104"/>
    <cellStyle name="Normálna 2 2 2 2 2" xfId="205"/>
    <cellStyle name="Normálna 2 2 2 2 2 2" xfId="546"/>
    <cellStyle name="Normálna 2 2 2 2 3" xfId="293"/>
    <cellStyle name="Normálna 2 2 2 2 3 2" xfId="632"/>
    <cellStyle name="Normálna 2 2 2 2 4" xfId="447"/>
    <cellStyle name="Normálna 2 2 2 3" xfId="197"/>
    <cellStyle name="Normálna 2 2 2 3 2" xfId="538"/>
    <cellStyle name="Normálna 2 2 2 4" xfId="285"/>
    <cellStyle name="Normálna 2 2 2 4 2" xfId="624"/>
    <cellStyle name="Normálna 2 2 2 5" xfId="439"/>
    <cellStyle name="Normálna 2 2 3" xfId="97"/>
    <cellStyle name="Normálna 2 2 3 2" xfId="107"/>
    <cellStyle name="Normálna 2 2 3 2 2" xfId="207"/>
    <cellStyle name="Normálna 2 2 3 2 2 2" xfId="548"/>
    <cellStyle name="Normálna 2 2 3 2 3" xfId="295"/>
    <cellStyle name="Normálna 2 2 3 2 3 2" xfId="634"/>
    <cellStyle name="Normálna 2 2 3 2 4" xfId="449"/>
    <cellStyle name="Normálna 2 2 3 3" xfId="199"/>
    <cellStyle name="Normálna 2 2 3 3 2" xfId="540"/>
    <cellStyle name="Normálna 2 2 3 4" xfId="287"/>
    <cellStyle name="Normálna 2 2 3 4 2" xfId="626"/>
    <cellStyle name="Normálna 2 2 3 5" xfId="441"/>
    <cellStyle name="Normálna 2 2 4" xfId="101"/>
    <cellStyle name="Normálna 2 2 4 2" xfId="202"/>
    <cellStyle name="Normálna 2 2 4 2 2" xfId="543"/>
    <cellStyle name="Normálna 2 2 4 3" xfId="290"/>
    <cellStyle name="Normálna 2 2 4 3 2" xfId="629"/>
    <cellStyle name="Normálna 2 2 4 4" xfId="444"/>
    <cellStyle name="Normálna 2 2 5" xfId="181"/>
    <cellStyle name="Normálna 2 2 5 2" xfId="522"/>
    <cellStyle name="Normálna 2 2 6" xfId="282"/>
    <cellStyle name="Normálna 2 2 6 2" xfId="621"/>
    <cellStyle name="Normálna 2 2 7" xfId="436"/>
    <cellStyle name="Normálna 2 3" xfId="86"/>
    <cellStyle name="Normálna 2 4" xfId="93"/>
    <cellStyle name="Normálna 2 4 2" xfId="103"/>
    <cellStyle name="Normálna 2 4 2 2" xfId="204"/>
    <cellStyle name="Normálna 2 4 2 2 2" xfId="545"/>
    <cellStyle name="Normálna 2 4 2 3" xfId="292"/>
    <cellStyle name="Normálna 2 4 2 3 2" xfId="631"/>
    <cellStyle name="Normálna 2 4 2 4" xfId="446"/>
    <cellStyle name="Normálna 2 4 3" xfId="196"/>
    <cellStyle name="Normálna 2 4 3 2" xfId="537"/>
    <cellStyle name="Normálna 2 4 4" xfId="284"/>
    <cellStyle name="Normálna 2 4 4 2" xfId="623"/>
    <cellStyle name="Normálna 2 4 5" xfId="438"/>
    <cellStyle name="Normálna 2 5" xfId="96"/>
    <cellStyle name="Normálna 2 5 2" xfId="106"/>
    <cellStyle name="Normálna 2 6" xfId="100"/>
    <cellStyle name="Normálna 2 6 2" xfId="201"/>
    <cellStyle name="Normálna 2 6 2 2" xfId="542"/>
    <cellStyle name="Normálna 2 6 3" xfId="289"/>
    <cellStyle name="Normálna 2 6 3 2" xfId="628"/>
    <cellStyle name="Normálna 2 6 4" xfId="443"/>
    <cellStyle name="Normálna 2 7" xfId="281"/>
    <cellStyle name="Normálna 2 7 2" xfId="620"/>
    <cellStyle name="Normálna 2 8" xfId="435"/>
    <cellStyle name="Normálna 20" xfId="365"/>
    <cellStyle name="Normálna 20 2" xfId="704"/>
    <cellStyle name="Normálna 21" xfId="379"/>
    <cellStyle name="Normálna 21 2" xfId="718"/>
    <cellStyle name="Normálna 22" xfId="393"/>
    <cellStyle name="Normálna 22 2" xfId="732"/>
    <cellStyle name="Normálna 23" xfId="407"/>
    <cellStyle name="Normálna 23 2" xfId="434"/>
    <cellStyle name="Normálna 24" xfId="421"/>
    <cellStyle name="Normálna 3" xfId="85"/>
    <cellStyle name="Normálna 4" xfId="88"/>
    <cellStyle name="Normálna 5" xfId="92"/>
    <cellStyle name="Normálna 6" xfId="91"/>
    <cellStyle name="Normálna 6 2" xfId="102"/>
    <cellStyle name="Normálna 6 2 2" xfId="203"/>
    <cellStyle name="Normálna 6 2 2 2" xfId="544"/>
    <cellStyle name="Normálna 6 2 3" xfId="291"/>
    <cellStyle name="Normálna 6 2 3 2" xfId="630"/>
    <cellStyle name="Normálna 6 2 4" xfId="445"/>
    <cellStyle name="Normálna 6 3" xfId="195"/>
    <cellStyle name="Normálna 6 3 2" xfId="536"/>
    <cellStyle name="Normálna 6 4" xfId="283"/>
    <cellStyle name="Normálna 6 4 2" xfId="622"/>
    <cellStyle name="Normálna 6 5" xfId="437"/>
    <cellStyle name="Normálna 7" xfId="95"/>
    <cellStyle name="Normálna 7 2" xfId="105"/>
    <cellStyle name="Normálna 7 2 2" xfId="206"/>
    <cellStyle name="Normálna 7 2 2 2" xfId="547"/>
    <cellStyle name="Normálna 7 2 3" xfId="294"/>
    <cellStyle name="Normálna 7 2 3 2" xfId="633"/>
    <cellStyle name="Normálna 7 2 4" xfId="448"/>
    <cellStyle name="Normálna 7 3" xfId="198"/>
    <cellStyle name="Normálna 7 3 2" xfId="539"/>
    <cellStyle name="Normálna 7 4" xfId="286"/>
    <cellStyle name="Normálna 7 4 2" xfId="625"/>
    <cellStyle name="Normálna 7 5" xfId="440"/>
    <cellStyle name="Normálna 8" xfId="98"/>
    <cellStyle name="Normálna 8 2" xfId="200"/>
    <cellStyle name="Normálna 8 2 2" xfId="541"/>
    <cellStyle name="Normálna 8 3" xfId="288"/>
    <cellStyle name="Normálna 8 3 2" xfId="627"/>
    <cellStyle name="Normálna 8 4" xfId="442"/>
    <cellStyle name="Normálna 9" xfId="99"/>
    <cellStyle name="normálne 3" xfId="87"/>
    <cellStyle name="normálne 62" xfId="42"/>
    <cellStyle name="Note" xfId="37"/>
    <cellStyle name="Note 2" xfId="89"/>
    <cellStyle name="Note 3" xfId="83"/>
    <cellStyle name="Output" xfId="38"/>
    <cellStyle name="Poznámka 10" xfId="268"/>
    <cellStyle name="Poznámka 10 2" xfId="607"/>
    <cellStyle name="Poznámka 11" xfId="352"/>
    <cellStyle name="Poznámka 11 2" xfId="691"/>
    <cellStyle name="Poznámka 12" xfId="366"/>
    <cellStyle name="Poznámka 12 2" xfId="705"/>
    <cellStyle name="Poznámka 13" xfId="380"/>
    <cellStyle name="Poznámka 13 2" xfId="719"/>
    <cellStyle name="Poznámka 14" xfId="394"/>
    <cellStyle name="Poznámka 14 2" xfId="733"/>
    <cellStyle name="Poznámka 15" xfId="408"/>
    <cellStyle name="Poznámka 16" xfId="746"/>
    <cellStyle name="Poznámka 2" xfId="109"/>
    <cellStyle name="Poznámka 2 2" xfId="209"/>
    <cellStyle name="Poznámka 2 2 2" xfId="550"/>
    <cellStyle name="Poznámka 2 3" xfId="309"/>
    <cellStyle name="Poznámka 2 3 2" xfId="648"/>
    <cellStyle name="Poznámka 2 4" xfId="451"/>
    <cellStyle name="Poznámka 3" xfId="112"/>
    <cellStyle name="Poznámka 3 2" xfId="211"/>
    <cellStyle name="Poznámka 3 2 2" xfId="552"/>
    <cellStyle name="Poznámka 3 3" xfId="311"/>
    <cellStyle name="Poznámka 3 3 2" xfId="650"/>
    <cellStyle name="Poznámka 3 4" xfId="453"/>
    <cellStyle name="Poznámka 4" xfId="125"/>
    <cellStyle name="Poznámka 4 2" xfId="224"/>
    <cellStyle name="Poznámka 4 2 2" xfId="565"/>
    <cellStyle name="Poznámka 4 3" xfId="324"/>
    <cellStyle name="Poznámka 4 3 2" xfId="663"/>
    <cellStyle name="Poznámka 4 4" xfId="466"/>
    <cellStyle name="Poznámka 5" xfId="139"/>
    <cellStyle name="Poznámka 5 2" xfId="238"/>
    <cellStyle name="Poznámka 5 2 2" xfId="579"/>
    <cellStyle name="Poznámka 5 3" xfId="338"/>
    <cellStyle name="Poznámka 5 3 2" xfId="677"/>
    <cellStyle name="Poznámka 5 4" xfId="480"/>
    <cellStyle name="Poznámka 6" xfId="153"/>
    <cellStyle name="Poznámka 6 2" xfId="494"/>
    <cellStyle name="Poznámka 7" xfId="167"/>
    <cellStyle name="Poznámka 7 2" xfId="508"/>
    <cellStyle name="Poznámka 8" xfId="182"/>
    <cellStyle name="Poznámka 8 2" xfId="523"/>
    <cellStyle name="Poznámka 9" xfId="254"/>
    <cellStyle name="Poznámka 9 2" xfId="593"/>
    <cellStyle name="Prepojená bunka" xfId="54" builtinId="24" customBuiltin="1"/>
    <cellStyle name="Spolu" xfId="58" builtinId="25" customBuiltin="1"/>
    <cellStyle name="Text upozornenia" xfId="56" builtinId="11" customBuiltin="1"/>
    <cellStyle name="Title" xfId="39"/>
    <cellStyle name="Titul" xfId="43" builtinId="15" customBuiltin="1"/>
    <cellStyle name="Total" xfId="40"/>
    <cellStyle name="Vstup" xfId="51" builtinId="20" customBuiltin="1"/>
    <cellStyle name="Výpočet" xfId="53" builtinId="22" customBuiltin="1"/>
    <cellStyle name="Výstup" xfId="52" builtinId="21" customBuiltin="1"/>
    <cellStyle name="Vysvetľujúci text" xfId="57" builtinId="53" customBuiltin="1"/>
    <cellStyle name="Warning Text" xfId="41"/>
    <cellStyle name="Zlá" xfId="49" builtinId="27" customBuiltin="1"/>
    <cellStyle name="Zvýraznenie1" xfId="59" builtinId="29" customBuiltin="1"/>
    <cellStyle name="Zvýraznenie2" xfId="63" builtinId="33" customBuiltin="1"/>
    <cellStyle name="Zvýraznenie3" xfId="67" builtinId="37" customBuiltin="1"/>
    <cellStyle name="Zvýraznenie4" xfId="71" builtinId="41" customBuiltin="1"/>
    <cellStyle name="Zvýraznenie5" xfId="75" builtinId="45" customBuiltin="1"/>
    <cellStyle name="Zvýraznenie6" xfId="79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tabSelected="1" zoomScale="110" zoomScaleNormal="110" workbookViewId="0">
      <pane xSplit="1" ySplit="3" topLeftCell="L4" activePane="bottomRight" state="frozen"/>
      <selection pane="topRight" activeCell="B1" sqref="B1"/>
      <selection pane="bottomLeft" activeCell="A5" sqref="A5"/>
      <selection pane="bottomRight" activeCell="M102" sqref="M102"/>
    </sheetView>
  </sheetViews>
  <sheetFormatPr defaultColWidth="9.140625" defaultRowHeight="12.75" x14ac:dyDescent="0.2"/>
  <cols>
    <col min="1" max="1" width="53.5703125" style="93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186" t="s">
        <v>340</v>
      </c>
      <c r="C2" s="186" t="s">
        <v>344</v>
      </c>
      <c r="D2" s="186" t="s">
        <v>345</v>
      </c>
      <c r="E2" s="121" t="s">
        <v>347</v>
      </c>
      <c r="F2" s="186" t="s">
        <v>351</v>
      </c>
      <c r="G2" s="244" t="s">
        <v>431</v>
      </c>
      <c r="H2" s="244" t="s">
        <v>437</v>
      </c>
      <c r="I2" s="186" t="s">
        <v>441</v>
      </c>
      <c r="J2" s="186" t="s">
        <v>448</v>
      </c>
      <c r="K2" s="186" t="s">
        <v>458</v>
      </c>
      <c r="L2" s="186" t="s">
        <v>459</v>
      </c>
      <c r="M2" s="186" t="s">
        <v>460</v>
      </c>
      <c r="N2" s="261" t="s">
        <v>329</v>
      </c>
    </row>
    <row r="3" spans="1:14" ht="12.75" customHeight="1" x14ac:dyDescent="0.2">
      <c r="A3" s="7" t="s">
        <v>1</v>
      </c>
      <c r="B3" s="185"/>
      <c r="C3" s="205"/>
      <c r="D3" s="185"/>
      <c r="E3" s="185"/>
      <c r="F3" s="185"/>
      <c r="G3" s="185"/>
      <c r="H3" s="185"/>
      <c r="I3" s="185"/>
      <c r="J3" s="201"/>
      <c r="K3" s="185"/>
      <c r="L3" s="185"/>
      <c r="M3" s="185"/>
      <c r="N3" s="262"/>
    </row>
    <row r="4" spans="1:14" s="6" customFormat="1" ht="12" customHeight="1" x14ac:dyDescent="0.2">
      <c r="A4" s="196" t="s">
        <v>286</v>
      </c>
      <c r="B4" s="123">
        <v>184039</v>
      </c>
      <c r="C4" s="209">
        <v>180827</v>
      </c>
      <c r="D4" s="123">
        <v>185220</v>
      </c>
      <c r="E4" s="123">
        <v>187283</v>
      </c>
      <c r="F4" s="123">
        <v>186895</v>
      </c>
      <c r="G4" s="123">
        <v>185886</v>
      </c>
      <c r="H4" s="209">
        <v>185437</v>
      </c>
      <c r="I4" s="123">
        <v>185607</v>
      </c>
      <c r="J4" s="255">
        <v>185529</v>
      </c>
      <c r="K4" s="255">
        <v>184780</v>
      </c>
      <c r="L4" s="255">
        <v>183661</v>
      </c>
      <c r="M4" s="255">
        <v>183472</v>
      </c>
      <c r="N4" s="123">
        <f>AVERAGE(B4:M4)</f>
        <v>184886.33333333334</v>
      </c>
    </row>
    <row r="5" spans="1:14" ht="12.75" customHeight="1" x14ac:dyDescent="0.2">
      <c r="A5" s="83" t="s">
        <v>274</v>
      </c>
      <c r="B5" s="109">
        <v>7348</v>
      </c>
      <c r="C5" s="109">
        <v>7372</v>
      </c>
      <c r="D5" s="109">
        <v>7675</v>
      </c>
      <c r="E5" s="109">
        <v>7574</v>
      </c>
      <c r="F5" s="109">
        <v>7045</v>
      </c>
      <c r="G5" s="109">
        <v>6642</v>
      </c>
      <c r="H5" s="231">
        <v>6555</v>
      </c>
      <c r="I5" s="231">
        <v>6452</v>
      </c>
      <c r="J5" s="231">
        <v>6489</v>
      </c>
      <c r="K5" s="231">
        <v>6761</v>
      </c>
      <c r="L5" s="231">
        <v>6686</v>
      </c>
      <c r="M5" s="231">
        <v>6712</v>
      </c>
      <c r="N5" s="128">
        <f t="shared" ref="N5:N68" si="0">AVERAGE(B5:M5)</f>
        <v>6942.583333333333</v>
      </c>
    </row>
    <row r="6" spans="1:14" ht="12.75" customHeight="1" x14ac:dyDescent="0.2">
      <c r="A6" s="83" t="s">
        <v>273</v>
      </c>
      <c r="B6" s="109">
        <v>4301</v>
      </c>
      <c r="C6" s="109">
        <v>4320</v>
      </c>
      <c r="D6" s="109">
        <v>4518</v>
      </c>
      <c r="E6" s="109">
        <v>4615</v>
      </c>
      <c r="F6" s="109">
        <v>4637</v>
      </c>
      <c r="G6" s="109">
        <v>4608</v>
      </c>
      <c r="H6" s="231">
        <v>4696</v>
      </c>
      <c r="I6" s="231">
        <v>4692</v>
      </c>
      <c r="J6" s="231">
        <v>4709</v>
      </c>
      <c r="K6" s="231">
        <v>4670</v>
      </c>
      <c r="L6" s="231">
        <v>4745</v>
      </c>
      <c r="M6" s="231">
        <v>4787</v>
      </c>
      <c r="N6" s="128">
        <f t="shared" si="0"/>
        <v>4608.166666666667</v>
      </c>
    </row>
    <row r="7" spans="1:14" ht="12.75" customHeight="1" x14ac:dyDescent="0.2">
      <c r="A7" s="83" t="s">
        <v>277</v>
      </c>
      <c r="B7" s="109">
        <v>133285</v>
      </c>
      <c r="C7" s="109">
        <v>134882</v>
      </c>
      <c r="D7" s="109">
        <v>138891</v>
      </c>
      <c r="E7" s="109">
        <v>140921</v>
      </c>
      <c r="F7" s="109">
        <v>140283</v>
      </c>
      <c r="G7" s="109">
        <v>139053</v>
      </c>
      <c r="H7" s="231">
        <v>138505</v>
      </c>
      <c r="I7" s="231">
        <v>137945</v>
      </c>
      <c r="J7" s="231">
        <v>136709</v>
      </c>
      <c r="K7" s="231">
        <v>134388</v>
      </c>
      <c r="L7" s="231">
        <v>132612</v>
      </c>
      <c r="M7" s="231">
        <v>132273</v>
      </c>
      <c r="N7" s="128">
        <f t="shared" si="0"/>
        <v>136645.58333333334</v>
      </c>
    </row>
    <row r="8" spans="1:14" ht="12.75" customHeight="1" x14ac:dyDescent="0.2">
      <c r="A8" s="83" t="s">
        <v>278</v>
      </c>
      <c r="B8" s="109">
        <v>51044</v>
      </c>
      <c r="C8" s="109">
        <v>55690</v>
      </c>
      <c r="D8" s="109">
        <v>53854</v>
      </c>
      <c r="E8" s="109">
        <v>58377</v>
      </c>
      <c r="F8" s="109">
        <v>63388</v>
      </c>
      <c r="G8" s="109">
        <v>55618</v>
      </c>
      <c r="H8" s="231">
        <v>55126</v>
      </c>
      <c r="I8" s="231">
        <v>55901</v>
      </c>
      <c r="J8" s="231">
        <v>55924</v>
      </c>
      <c r="K8" s="231">
        <v>55538</v>
      </c>
      <c r="L8" s="231">
        <v>54439</v>
      </c>
      <c r="M8" s="231">
        <v>54068</v>
      </c>
      <c r="N8" s="128">
        <f t="shared" si="0"/>
        <v>55747.25</v>
      </c>
    </row>
    <row r="9" spans="1:14" ht="12.75" customHeight="1" x14ac:dyDescent="0.2">
      <c r="A9" s="83" t="s">
        <v>276</v>
      </c>
      <c r="B9" s="109">
        <v>271</v>
      </c>
      <c r="C9" s="109">
        <v>267</v>
      </c>
      <c r="D9" s="109">
        <v>277</v>
      </c>
      <c r="E9" s="109">
        <v>286</v>
      </c>
      <c r="F9" s="109">
        <v>285</v>
      </c>
      <c r="G9" s="109">
        <v>280</v>
      </c>
      <c r="H9" s="109">
        <v>275</v>
      </c>
      <c r="I9" s="109">
        <v>279</v>
      </c>
      <c r="J9" s="109">
        <v>273</v>
      </c>
      <c r="K9" s="109">
        <v>265</v>
      </c>
      <c r="L9" s="109">
        <v>272</v>
      </c>
      <c r="M9" s="231">
        <v>277</v>
      </c>
      <c r="N9" s="128">
        <f t="shared" si="0"/>
        <v>275.58333333333331</v>
      </c>
    </row>
    <row r="10" spans="1:14" s="11" customFormat="1" ht="12.75" customHeight="1" x14ac:dyDescent="0.2">
      <c r="A10" s="83" t="s">
        <v>279</v>
      </c>
      <c r="B10" s="109">
        <v>3172</v>
      </c>
      <c r="C10" s="109">
        <v>3252</v>
      </c>
      <c r="D10" s="109">
        <v>3164</v>
      </c>
      <c r="E10" s="109">
        <v>3205</v>
      </c>
      <c r="F10" s="109">
        <v>3208</v>
      </c>
      <c r="G10" s="109">
        <v>3222</v>
      </c>
      <c r="H10" s="231">
        <v>3140</v>
      </c>
      <c r="I10" s="231">
        <v>3138</v>
      </c>
      <c r="J10" s="231">
        <v>3113</v>
      </c>
      <c r="K10" s="109">
        <v>3109</v>
      </c>
      <c r="L10" s="231">
        <v>3121</v>
      </c>
      <c r="M10" s="231">
        <v>3145</v>
      </c>
      <c r="N10" s="128">
        <f t="shared" si="0"/>
        <v>3165.75</v>
      </c>
    </row>
    <row r="11" spans="1:14" s="11" customFormat="1" ht="12.75" customHeight="1" x14ac:dyDescent="0.2">
      <c r="A11" s="83" t="s">
        <v>280</v>
      </c>
      <c r="B11" s="109">
        <v>1599</v>
      </c>
      <c r="C11" s="109">
        <v>1617</v>
      </c>
      <c r="D11" s="109">
        <v>1512</v>
      </c>
      <c r="E11" s="109">
        <v>1541</v>
      </c>
      <c r="F11" s="109">
        <v>1562</v>
      </c>
      <c r="G11" s="109">
        <v>1585</v>
      </c>
      <c r="H11" s="231">
        <v>1561</v>
      </c>
      <c r="I11" s="231">
        <v>1574</v>
      </c>
      <c r="J11" s="231">
        <v>1584</v>
      </c>
      <c r="K11" s="109">
        <v>1588</v>
      </c>
      <c r="L11" s="231">
        <v>1612</v>
      </c>
      <c r="M11" s="231">
        <v>1634</v>
      </c>
      <c r="N11" s="128">
        <f t="shared" si="0"/>
        <v>1580.75</v>
      </c>
    </row>
    <row r="12" spans="1:14" s="11" customFormat="1" ht="12.75" customHeight="1" x14ac:dyDescent="0.2">
      <c r="A12" s="83" t="s">
        <v>281</v>
      </c>
      <c r="B12" s="109">
        <v>1484</v>
      </c>
      <c r="C12" s="109">
        <v>1487</v>
      </c>
      <c r="D12" s="109">
        <v>1535</v>
      </c>
      <c r="E12" s="109">
        <v>1572</v>
      </c>
      <c r="F12" s="109">
        <v>1617</v>
      </c>
      <c r="G12" s="109">
        <v>1658</v>
      </c>
      <c r="H12" s="231">
        <v>1598</v>
      </c>
      <c r="I12" s="231">
        <v>1589</v>
      </c>
      <c r="J12" s="231">
        <v>1537</v>
      </c>
      <c r="K12" s="231">
        <v>1601</v>
      </c>
      <c r="L12" s="231">
        <v>1551</v>
      </c>
      <c r="M12" s="231">
        <v>1575</v>
      </c>
      <c r="N12" s="128">
        <f t="shared" si="0"/>
        <v>1567</v>
      </c>
    </row>
    <row r="13" spans="1:14" s="11" customFormat="1" ht="12.75" customHeight="1" x14ac:dyDescent="0.2">
      <c r="A13" s="83" t="s">
        <v>282</v>
      </c>
      <c r="B13" s="109">
        <v>63299</v>
      </c>
      <c r="C13" s="109">
        <v>64124</v>
      </c>
      <c r="D13" s="109">
        <v>65128</v>
      </c>
      <c r="E13" s="109">
        <v>65525</v>
      </c>
      <c r="F13" s="109">
        <v>65350</v>
      </c>
      <c r="G13" s="109">
        <v>64965</v>
      </c>
      <c r="H13" s="231">
        <v>64318</v>
      </c>
      <c r="I13" s="231">
        <v>63835</v>
      </c>
      <c r="J13" s="231">
        <v>62212</v>
      </c>
      <c r="K13" s="231">
        <v>63121</v>
      </c>
      <c r="L13" s="231">
        <v>63718</v>
      </c>
      <c r="M13" s="231">
        <v>64234</v>
      </c>
      <c r="N13" s="128">
        <f t="shared" si="0"/>
        <v>64152.416666666664</v>
      </c>
    </row>
    <row r="14" spans="1:14" ht="12.75" customHeight="1" x14ac:dyDescent="0.2">
      <c r="A14" s="83" t="s">
        <v>275</v>
      </c>
      <c r="B14" s="109">
        <v>356407</v>
      </c>
      <c r="C14" s="109">
        <v>354458</v>
      </c>
      <c r="D14" s="109">
        <v>361280</v>
      </c>
      <c r="E14" s="109">
        <v>365077</v>
      </c>
      <c r="F14" s="109">
        <v>364472</v>
      </c>
      <c r="G14" s="109">
        <v>362767</v>
      </c>
      <c r="H14" s="231">
        <v>361215</v>
      </c>
      <c r="I14" s="231">
        <v>360560</v>
      </c>
      <c r="J14" s="231">
        <v>359910</v>
      </c>
      <c r="K14" s="231">
        <v>357475</v>
      </c>
      <c r="L14" s="231">
        <v>355855</v>
      </c>
      <c r="M14" s="231">
        <v>356102</v>
      </c>
      <c r="N14" s="128">
        <f t="shared" si="0"/>
        <v>359631.5</v>
      </c>
    </row>
    <row r="15" spans="1:14" ht="12.75" customHeight="1" x14ac:dyDescent="0.2">
      <c r="A15" s="83" t="s">
        <v>146</v>
      </c>
      <c r="B15" s="109">
        <v>124329</v>
      </c>
      <c r="C15" s="109">
        <v>125726</v>
      </c>
      <c r="D15" s="109">
        <v>127284</v>
      </c>
      <c r="E15" s="109">
        <v>128564</v>
      </c>
      <c r="F15" s="109">
        <v>128517</v>
      </c>
      <c r="G15" s="109">
        <v>128130</v>
      </c>
      <c r="H15" s="231">
        <v>127373</v>
      </c>
      <c r="I15" s="231">
        <v>126779</v>
      </c>
      <c r="J15" s="231">
        <v>126414</v>
      </c>
      <c r="K15" s="109">
        <v>125017</v>
      </c>
      <c r="L15" s="231">
        <v>124621</v>
      </c>
      <c r="M15" s="231">
        <v>125038</v>
      </c>
      <c r="N15" s="128">
        <f t="shared" si="0"/>
        <v>126482.66666666667</v>
      </c>
    </row>
    <row r="16" spans="1:14" ht="12.75" customHeight="1" x14ac:dyDescent="0.2">
      <c r="A16" s="83" t="s">
        <v>287</v>
      </c>
      <c r="B16" s="109">
        <v>113533</v>
      </c>
      <c r="C16" s="109">
        <v>114866</v>
      </c>
      <c r="D16" s="109">
        <v>116455</v>
      </c>
      <c r="E16" s="109">
        <v>117772</v>
      </c>
      <c r="F16" s="109">
        <v>117910</v>
      </c>
      <c r="G16" s="109">
        <v>117782</v>
      </c>
      <c r="H16" s="231">
        <v>117280</v>
      </c>
      <c r="I16" s="231">
        <v>116922</v>
      </c>
      <c r="J16" s="231">
        <v>116646</v>
      </c>
      <c r="K16" s="109">
        <v>114365</v>
      </c>
      <c r="L16" s="231">
        <v>113555</v>
      </c>
      <c r="M16" s="231">
        <v>113747</v>
      </c>
      <c r="N16" s="128">
        <f t="shared" si="0"/>
        <v>115902.75</v>
      </c>
    </row>
    <row r="17" spans="1:17" ht="12.75" customHeight="1" x14ac:dyDescent="0.2">
      <c r="A17" s="83" t="s">
        <v>288</v>
      </c>
      <c r="B17" s="109">
        <v>10796</v>
      </c>
      <c r="C17" s="109">
        <v>10860</v>
      </c>
      <c r="D17" s="109">
        <v>10829</v>
      </c>
      <c r="E17" s="109">
        <v>10792</v>
      </c>
      <c r="F17" s="109">
        <v>10607</v>
      </c>
      <c r="G17" s="109">
        <v>10348</v>
      </c>
      <c r="H17" s="231">
        <v>10093</v>
      </c>
      <c r="I17" s="231">
        <v>9857</v>
      </c>
      <c r="J17" s="231">
        <v>9768</v>
      </c>
      <c r="K17" s="109">
        <v>10652</v>
      </c>
      <c r="L17" s="231">
        <v>11066</v>
      </c>
      <c r="M17" s="231">
        <v>11291</v>
      </c>
      <c r="N17" s="128">
        <f t="shared" si="0"/>
        <v>10579.916666666666</v>
      </c>
    </row>
    <row r="18" spans="1:17" ht="12.75" customHeight="1" x14ac:dyDescent="0.2">
      <c r="A18" s="83" t="s">
        <v>271</v>
      </c>
      <c r="B18" s="109">
        <v>614785</v>
      </c>
      <c r="C18" s="109">
        <v>604216</v>
      </c>
      <c r="D18" s="109">
        <v>614795</v>
      </c>
      <c r="E18" s="109">
        <v>611696</v>
      </c>
      <c r="F18" s="109">
        <v>598850</v>
      </c>
      <c r="G18" s="109">
        <v>612568</v>
      </c>
      <c r="H18" s="231">
        <v>611191</v>
      </c>
      <c r="I18" s="109">
        <v>608781</v>
      </c>
      <c r="J18" s="231">
        <v>606606</v>
      </c>
      <c r="K18" s="231">
        <v>604270</v>
      </c>
      <c r="L18" s="231">
        <v>603255</v>
      </c>
      <c r="M18" s="231">
        <v>604388</v>
      </c>
      <c r="N18" s="128">
        <f t="shared" si="0"/>
        <v>607950.08333333337</v>
      </c>
    </row>
    <row r="19" spans="1:17" ht="12.75" customHeight="1" x14ac:dyDescent="0.2">
      <c r="A19" s="83" t="s">
        <v>283</v>
      </c>
      <c r="B19" s="109">
        <v>351096</v>
      </c>
      <c r="C19" s="109">
        <v>349141</v>
      </c>
      <c r="D19" s="109">
        <v>356501</v>
      </c>
      <c r="E19" s="109">
        <v>361268</v>
      </c>
      <c r="F19" s="109">
        <v>361394</v>
      </c>
      <c r="G19" s="109">
        <v>359808</v>
      </c>
      <c r="H19" s="231">
        <v>358130</v>
      </c>
      <c r="I19" s="231">
        <v>357404</v>
      </c>
      <c r="J19" s="231">
        <v>356850</v>
      </c>
      <c r="K19" s="231">
        <v>354278</v>
      </c>
      <c r="L19" s="231">
        <v>352348</v>
      </c>
      <c r="M19" s="231">
        <v>352382</v>
      </c>
      <c r="N19" s="128">
        <f t="shared" si="0"/>
        <v>355883.33333333331</v>
      </c>
    </row>
    <row r="20" spans="1:17" ht="12.75" customHeight="1" x14ac:dyDescent="0.2">
      <c r="A20" s="83" t="s">
        <v>284</v>
      </c>
      <c r="B20" s="109">
        <v>60771</v>
      </c>
      <c r="C20" s="109">
        <v>60148</v>
      </c>
      <c r="D20" s="109">
        <v>61442</v>
      </c>
      <c r="E20" s="109">
        <v>62969</v>
      </c>
      <c r="F20" s="109">
        <v>63249</v>
      </c>
      <c r="G20" s="109">
        <v>63949</v>
      </c>
      <c r="H20" s="231">
        <v>65781</v>
      </c>
      <c r="I20" s="231">
        <v>65224</v>
      </c>
      <c r="J20" s="231">
        <v>65132</v>
      </c>
      <c r="K20" s="231">
        <v>65210</v>
      </c>
      <c r="L20" s="231">
        <v>65321</v>
      </c>
      <c r="M20" s="231">
        <v>65531</v>
      </c>
      <c r="N20" s="128">
        <f t="shared" si="0"/>
        <v>63727.25</v>
      </c>
    </row>
    <row r="21" spans="1:17" ht="12.75" customHeight="1" x14ac:dyDescent="0.2">
      <c r="A21" s="83" t="s">
        <v>148</v>
      </c>
      <c r="B21" s="109">
        <v>2024</v>
      </c>
      <c r="C21" s="109">
        <v>1777</v>
      </c>
      <c r="D21" s="109">
        <v>1852</v>
      </c>
      <c r="E21" s="109">
        <v>1938</v>
      </c>
      <c r="F21" s="109">
        <v>1997</v>
      </c>
      <c r="G21" s="109">
        <v>2533</v>
      </c>
      <c r="H21" s="231">
        <v>3009</v>
      </c>
      <c r="I21" s="231">
        <v>3201</v>
      </c>
      <c r="J21" s="231">
        <v>3398</v>
      </c>
      <c r="K21" s="231">
        <v>3589</v>
      </c>
      <c r="L21" s="231">
        <v>3810</v>
      </c>
      <c r="M21" s="231">
        <v>3667</v>
      </c>
      <c r="N21" s="128">
        <f t="shared" si="0"/>
        <v>2732.9166666666665</v>
      </c>
    </row>
    <row r="22" spans="1:17" ht="12.75" customHeight="1" x14ac:dyDescent="0.2">
      <c r="A22" s="83" t="s">
        <v>147</v>
      </c>
      <c r="B22" s="109">
        <v>325</v>
      </c>
      <c r="C22" s="109">
        <v>349</v>
      </c>
      <c r="D22" s="109">
        <v>353</v>
      </c>
      <c r="E22" s="109">
        <v>367</v>
      </c>
      <c r="F22" s="109">
        <v>413</v>
      </c>
      <c r="G22" s="109">
        <v>520</v>
      </c>
      <c r="H22" s="231">
        <v>577</v>
      </c>
      <c r="I22" s="231">
        <v>578</v>
      </c>
      <c r="J22" s="231">
        <v>558</v>
      </c>
      <c r="K22" s="231">
        <v>543</v>
      </c>
      <c r="L22" s="231">
        <v>495</v>
      </c>
      <c r="M22" s="231">
        <v>369</v>
      </c>
      <c r="N22" s="128">
        <f t="shared" si="0"/>
        <v>453.91666666666669</v>
      </c>
    </row>
    <row r="23" spans="1:17" ht="12.75" customHeight="1" x14ac:dyDescent="0.2">
      <c r="A23" s="83" t="s">
        <v>436</v>
      </c>
      <c r="B23" s="124">
        <v>69572</v>
      </c>
      <c r="C23" s="124">
        <v>69339</v>
      </c>
      <c r="D23" s="109">
        <v>70780</v>
      </c>
      <c r="E23" s="109">
        <v>63602</v>
      </c>
      <c r="F23" s="109">
        <v>71325</v>
      </c>
      <c r="G23" s="109">
        <v>71036</v>
      </c>
      <c r="H23" s="231">
        <v>85422</v>
      </c>
      <c r="I23" s="231">
        <v>84608</v>
      </c>
      <c r="J23" s="231">
        <v>84885</v>
      </c>
      <c r="K23" s="231">
        <v>84484</v>
      </c>
      <c r="L23" s="231">
        <v>84334</v>
      </c>
      <c r="M23" s="231">
        <v>84455</v>
      </c>
      <c r="N23" s="128">
        <f t="shared" si="0"/>
        <v>76986.833333333328</v>
      </c>
    </row>
    <row r="24" spans="1:17" ht="12.75" customHeight="1" x14ac:dyDescent="0.2">
      <c r="A24" s="83" t="s">
        <v>161</v>
      </c>
      <c r="B24" s="109">
        <v>19710</v>
      </c>
      <c r="C24" s="109">
        <v>15624</v>
      </c>
      <c r="D24" s="109">
        <v>16145</v>
      </c>
      <c r="E24" s="109">
        <v>15308</v>
      </c>
      <c r="F24" s="109">
        <v>15250</v>
      </c>
      <c r="G24" s="109">
        <v>15201</v>
      </c>
      <c r="H24" s="231">
        <v>15128</v>
      </c>
      <c r="I24" s="231">
        <v>15128</v>
      </c>
      <c r="J24" s="231">
        <v>15153</v>
      </c>
      <c r="K24" s="231">
        <v>15844</v>
      </c>
      <c r="L24" s="231">
        <v>15859</v>
      </c>
      <c r="M24" s="231">
        <v>15809</v>
      </c>
      <c r="N24" s="128">
        <f t="shared" si="0"/>
        <v>15846.583333333334</v>
      </c>
    </row>
    <row r="25" spans="1:17" ht="12.75" customHeight="1" x14ac:dyDescent="0.2">
      <c r="A25" s="83" t="s">
        <v>285</v>
      </c>
      <c r="B25" s="109">
        <v>48853</v>
      </c>
      <c r="C25" s="109">
        <v>44353</v>
      </c>
      <c r="D25" s="109">
        <v>43264</v>
      </c>
      <c r="E25" s="109">
        <v>41452</v>
      </c>
      <c r="F25" s="109">
        <v>35915</v>
      </c>
      <c r="G25" s="109">
        <v>35951</v>
      </c>
      <c r="H25" s="231">
        <v>35942</v>
      </c>
      <c r="I25" s="231">
        <v>36121</v>
      </c>
      <c r="J25" s="231">
        <v>35990</v>
      </c>
      <c r="K25" s="231">
        <v>35576</v>
      </c>
      <c r="L25" s="231">
        <v>35983</v>
      </c>
      <c r="M25" s="231">
        <v>36211</v>
      </c>
      <c r="N25" s="128">
        <f t="shared" si="0"/>
        <v>38800.916666666664</v>
      </c>
      <c r="O25" s="14"/>
      <c r="P25" s="14"/>
      <c r="Q25" s="14"/>
    </row>
    <row r="26" spans="1:17" ht="12.75" customHeight="1" x14ac:dyDescent="0.2">
      <c r="A26" s="198" t="s">
        <v>266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28"/>
      <c r="O26" s="14"/>
      <c r="P26" s="14"/>
      <c r="Q26" s="14"/>
    </row>
    <row r="27" spans="1:17" s="12" customFormat="1" ht="12.75" customHeight="1" x14ac:dyDescent="0.2">
      <c r="A27" s="83" t="s">
        <v>267</v>
      </c>
      <c r="B27" s="109">
        <v>81582</v>
      </c>
      <c r="C27" s="109">
        <v>83788</v>
      </c>
      <c r="D27" s="109">
        <v>84341</v>
      </c>
      <c r="E27" s="109">
        <v>88315</v>
      </c>
      <c r="F27" s="109">
        <v>88365</v>
      </c>
      <c r="G27" s="109">
        <v>89377</v>
      </c>
      <c r="H27" s="17">
        <v>1890</v>
      </c>
      <c r="I27" s="17">
        <v>2149</v>
      </c>
      <c r="J27" s="17">
        <v>80049</v>
      </c>
      <c r="K27" s="17">
        <v>85883</v>
      </c>
      <c r="L27" s="17">
        <v>92480</v>
      </c>
      <c r="M27" s="17">
        <v>93760</v>
      </c>
      <c r="N27" s="128">
        <f t="shared" si="0"/>
        <v>72664.916666666672</v>
      </c>
      <c r="O27" s="27"/>
      <c r="P27" s="27"/>
      <c r="Q27" s="27"/>
    </row>
    <row r="28" spans="1:17" ht="12.75" customHeight="1" x14ac:dyDescent="0.2">
      <c r="A28" s="83" t="s">
        <v>268</v>
      </c>
      <c r="B28" s="109">
        <v>10911</v>
      </c>
      <c r="C28" s="109">
        <v>11130</v>
      </c>
      <c r="D28" s="109">
        <v>11505</v>
      </c>
      <c r="E28" s="109">
        <v>12252</v>
      </c>
      <c r="F28" s="109">
        <v>12063</v>
      </c>
      <c r="G28" s="109">
        <v>11991</v>
      </c>
      <c r="H28" s="109">
        <v>11503</v>
      </c>
      <c r="I28" s="231">
        <v>12055</v>
      </c>
      <c r="J28" s="231">
        <v>12248</v>
      </c>
      <c r="K28" s="231">
        <v>11883</v>
      </c>
      <c r="L28" s="231">
        <v>12457</v>
      </c>
      <c r="M28" s="109">
        <v>12457</v>
      </c>
      <c r="N28" s="128">
        <f t="shared" si="0"/>
        <v>11871.25</v>
      </c>
      <c r="O28" s="27"/>
      <c r="P28" s="27"/>
      <c r="Q28" s="27"/>
    </row>
    <row r="29" spans="1:17" s="12" customFormat="1" ht="12.75" customHeight="1" x14ac:dyDescent="0.2">
      <c r="A29" s="83" t="s">
        <v>269</v>
      </c>
      <c r="B29" s="109">
        <v>84</v>
      </c>
      <c r="C29" s="109">
        <v>89</v>
      </c>
      <c r="D29" s="109">
        <v>102</v>
      </c>
      <c r="E29" s="109">
        <v>99</v>
      </c>
      <c r="F29" s="109">
        <v>98</v>
      </c>
      <c r="G29" s="109">
        <v>100</v>
      </c>
      <c r="H29" s="17">
        <v>101</v>
      </c>
      <c r="I29" s="206">
        <v>100</v>
      </c>
      <c r="J29" s="206">
        <v>103</v>
      </c>
      <c r="K29" s="17">
        <v>101</v>
      </c>
      <c r="L29" s="206">
        <v>105</v>
      </c>
      <c r="M29" s="17">
        <v>104</v>
      </c>
      <c r="N29" s="128">
        <f t="shared" si="0"/>
        <v>98.833333333333329</v>
      </c>
      <c r="O29" s="14"/>
      <c r="P29" s="14"/>
      <c r="Q29" s="14"/>
    </row>
    <row r="30" spans="1:17" s="12" customFormat="1" ht="12.75" customHeight="1" x14ac:dyDescent="0.2">
      <c r="A30" s="194" t="s">
        <v>270</v>
      </c>
      <c r="B30" s="134">
        <v>0</v>
      </c>
      <c r="C30" s="134">
        <v>81107</v>
      </c>
      <c r="D30" s="134">
        <v>0</v>
      </c>
      <c r="E30" s="134">
        <v>0</v>
      </c>
      <c r="F30" s="134">
        <v>0</v>
      </c>
      <c r="G30" s="134">
        <v>0</v>
      </c>
      <c r="H30" s="195">
        <v>0</v>
      </c>
      <c r="I30" s="195">
        <v>0</v>
      </c>
      <c r="J30" s="195">
        <v>84537</v>
      </c>
      <c r="K30" s="195">
        <v>0</v>
      </c>
      <c r="L30" s="195">
        <v>0</v>
      </c>
      <c r="M30" s="195">
        <v>0</v>
      </c>
      <c r="N30" s="128">
        <f t="shared" si="0"/>
        <v>13803.666666666666</v>
      </c>
      <c r="O30" s="14"/>
      <c r="P30" s="14"/>
      <c r="Q30" s="14"/>
    </row>
    <row r="31" spans="1:17" s="12" customFormat="1" ht="12.75" customHeight="1" x14ac:dyDescent="0.2">
      <c r="A31" s="83" t="s">
        <v>263</v>
      </c>
      <c r="B31" s="206">
        <v>588</v>
      </c>
      <c r="C31" s="206">
        <v>200</v>
      </c>
      <c r="D31" s="206">
        <v>242</v>
      </c>
      <c r="E31" s="206">
        <v>228</v>
      </c>
      <c r="F31" s="206">
        <v>234</v>
      </c>
      <c r="G31" s="206">
        <v>202</v>
      </c>
      <c r="H31" s="206">
        <v>226</v>
      </c>
      <c r="I31" s="206">
        <v>188</v>
      </c>
      <c r="J31" s="206">
        <v>179</v>
      </c>
      <c r="K31" s="206">
        <v>246</v>
      </c>
      <c r="L31" s="206">
        <v>200</v>
      </c>
      <c r="M31" s="206">
        <v>265</v>
      </c>
      <c r="N31" s="128">
        <f t="shared" si="0"/>
        <v>249.83333333333334</v>
      </c>
      <c r="O31" s="9"/>
      <c r="P31" s="9"/>
      <c r="Q31" s="9"/>
    </row>
    <row r="32" spans="1:17" s="21" customFormat="1" ht="12.75" customHeight="1" x14ac:dyDescent="0.2">
      <c r="A32" s="197" t="s">
        <v>289</v>
      </c>
      <c r="B32" s="123">
        <f t="shared" ref="B32:M32" si="1">B33+B34</f>
        <v>9125</v>
      </c>
      <c r="C32" s="209">
        <f t="shared" si="1"/>
        <v>9217</v>
      </c>
      <c r="D32" s="209">
        <f t="shared" si="1"/>
        <v>9346</v>
      </c>
      <c r="E32" s="209">
        <f t="shared" si="1"/>
        <v>9382</v>
      </c>
      <c r="F32" s="209">
        <f t="shared" si="1"/>
        <v>9430</v>
      </c>
      <c r="G32" s="209">
        <f t="shared" si="1"/>
        <v>9579</v>
      </c>
      <c r="H32" s="209">
        <f t="shared" si="1"/>
        <v>9623</v>
      </c>
      <c r="I32" s="255">
        <f t="shared" si="1"/>
        <v>9633</v>
      </c>
      <c r="J32" s="255">
        <f t="shared" si="1"/>
        <v>9641</v>
      </c>
      <c r="K32" s="255">
        <f t="shared" si="1"/>
        <v>9381</v>
      </c>
      <c r="L32" s="255">
        <f t="shared" si="1"/>
        <v>9425</v>
      </c>
      <c r="M32" s="255">
        <f t="shared" si="1"/>
        <v>9547</v>
      </c>
      <c r="N32" s="123">
        <f t="shared" si="0"/>
        <v>9444.0833333333339</v>
      </c>
      <c r="O32" s="6"/>
      <c r="P32" s="6"/>
      <c r="Q32" s="6"/>
    </row>
    <row r="33" spans="1:17" ht="12.75" customHeight="1" x14ac:dyDescent="0.2">
      <c r="A33" s="84" t="s">
        <v>162</v>
      </c>
      <c r="B33" s="17">
        <v>8448</v>
      </c>
      <c r="C33" s="17">
        <v>8555</v>
      </c>
      <c r="D33" s="17">
        <v>8683</v>
      </c>
      <c r="E33" s="17">
        <v>8724</v>
      </c>
      <c r="F33" s="17">
        <v>8768</v>
      </c>
      <c r="G33" s="17">
        <v>8917</v>
      </c>
      <c r="H33" s="231">
        <v>8954</v>
      </c>
      <c r="I33" s="109">
        <v>8984</v>
      </c>
      <c r="J33" s="231">
        <v>8994</v>
      </c>
      <c r="K33" s="231">
        <v>8761</v>
      </c>
      <c r="L33" s="231">
        <v>8797</v>
      </c>
      <c r="M33" s="231">
        <v>8916</v>
      </c>
      <c r="N33" s="128">
        <f t="shared" si="0"/>
        <v>8791.75</v>
      </c>
    </row>
    <row r="34" spans="1:17" ht="12.75" customHeight="1" x14ac:dyDescent="0.2">
      <c r="A34" s="84" t="s">
        <v>163</v>
      </c>
      <c r="B34" s="17">
        <v>677</v>
      </c>
      <c r="C34" s="17">
        <v>662</v>
      </c>
      <c r="D34" s="17">
        <v>663</v>
      </c>
      <c r="E34" s="17">
        <v>658</v>
      </c>
      <c r="F34" s="17">
        <v>662</v>
      </c>
      <c r="G34" s="17">
        <v>662</v>
      </c>
      <c r="H34" s="231">
        <v>669</v>
      </c>
      <c r="I34" s="109">
        <v>649</v>
      </c>
      <c r="J34" s="231">
        <v>647</v>
      </c>
      <c r="K34" s="231">
        <v>620</v>
      </c>
      <c r="L34" s="231">
        <v>628</v>
      </c>
      <c r="M34" s="231">
        <v>631</v>
      </c>
      <c r="N34" s="128">
        <f t="shared" si="0"/>
        <v>652.33333333333337</v>
      </c>
      <c r="O34" s="11"/>
      <c r="P34" s="11"/>
      <c r="Q34" s="11"/>
    </row>
    <row r="35" spans="1:17" ht="12.75" customHeight="1" x14ac:dyDescent="0.2">
      <c r="A35" s="84" t="s">
        <v>164</v>
      </c>
      <c r="B35" s="17">
        <v>12684</v>
      </c>
      <c r="C35" s="17">
        <v>12890</v>
      </c>
      <c r="D35" s="17">
        <v>13103</v>
      </c>
      <c r="E35" s="17">
        <v>13187</v>
      </c>
      <c r="F35" s="17">
        <v>13240</v>
      </c>
      <c r="G35" s="17">
        <v>13424</v>
      </c>
      <c r="H35" s="231">
        <v>13457</v>
      </c>
      <c r="I35" s="109">
        <v>13505</v>
      </c>
      <c r="J35" s="231">
        <v>13535</v>
      </c>
      <c r="K35" s="231">
        <v>13162</v>
      </c>
      <c r="L35" s="231">
        <v>13198</v>
      </c>
      <c r="M35" s="231">
        <v>13403</v>
      </c>
      <c r="N35" s="128">
        <f t="shared" si="0"/>
        <v>13232.333333333334</v>
      </c>
      <c r="O35" s="6"/>
      <c r="P35" s="6"/>
      <c r="Q35" s="6"/>
    </row>
    <row r="36" spans="1:17" ht="12.75" customHeight="1" x14ac:dyDescent="0.2">
      <c r="A36" s="84" t="s">
        <v>165</v>
      </c>
      <c r="B36" s="17">
        <v>1127</v>
      </c>
      <c r="C36" s="17">
        <v>1099</v>
      </c>
      <c r="D36" s="17">
        <v>1101</v>
      </c>
      <c r="E36" s="17">
        <v>1102</v>
      </c>
      <c r="F36" s="17">
        <v>1100</v>
      </c>
      <c r="G36" s="17">
        <v>1094</v>
      </c>
      <c r="H36" s="231">
        <v>1105</v>
      </c>
      <c r="I36" s="109">
        <v>1082</v>
      </c>
      <c r="J36" s="231">
        <v>1075</v>
      </c>
      <c r="K36" s="231">
        <v>1028</v>
      </c>
      <c r="L36" s="231">
        <v>1031</v>
      </c>
      <c r="M36" s="231">
        <v>1051</v>
      </c>
      <c r="N36" s="128">
        <f t="shared" si="0"/>
        <v>1082.9166666666667</v>
      </c>
    </row>
    <row r="37" spans="1:17" ht="12.75" customHeight="1" x14ac:dyDescent="0.2">
      <c r="A37" s="197" t="s">
        <v>290</v>
      </c>
      <c r="B37" s="255">
        <f t="shared" ref="B37:C37" si="2">B38+B39+B40+B41+B42+B43+B48+B49+B55+B56+B58+B59+B60+B61+B62+B63</f>
        <v>848884</v>
      </c>
      <c r="C37" s="255">
        <f t="shared" si="2"/>
        <v>853556</v>
      </c>
      <c r="D37" s="255">
        <f>D38+D39+D40+D41+D42+D43+D48+D49+D55+D56+D58+D59+D60+D61+D62+D63</f>
        <v>852731</v>
      </c>
      <c r="E37" s="255">
        <f t="shared" ref="E37:M37" si="3">E38+E39+E40+E41+E42+E43+E48+E49+E55+E56+E58+E59+E60+E61+E62+E63</f>
        <v>853950</v>
      </c>
      <c r="F37" s="255">
        <f t="shared" si="3"/>
        <v>855085</v>
      </c>
      <c r="G37" s="255">
        <f t="shared" si="3"/>
        <v>856901</v>
      </c>
      <c r="H37" s="255">
        <f t="shared" si="3"/>
        <v>849564</v>
      </c>
      <c r="I37" s="255">
        <f t="shared" si="3"/>
        <v>846110</v>
      </c>
      <c r="J37" s="255">
        <f t="shared" si="3"/>
        <v>847127</v>
      </c>
      <c r="K37" s="255">
        <f t="shared" si="3"/>
        <v>817401</v>
      </c>
      <c r="L37" s="255">
        <f t="shared" si="3"/>
        <v>831667</v>
      </c>
      <c r="M37" s="255">
        <f t="shared" si="3"/>
        <v>836910</v>
      </c>
      <c r="N37" s="255">
        <f t="shared" si="0"/>
        <v>845823.83333333337</v>
      </c>
      <c r="O37" s="14"/>
      <c r="P37" s="14"/>
      <c r="Q37" s="14"/>
    </row>
    <row r="38" spans="1:17" s="14" customFormat="1" ht="12.75" customHeight="1" x14ac:dyDescent="0.2">
      <c r="A38" s="104" t="s">
        <v>304</v>
      </c>
      <c r="B38" s="129">
        <v>4623</v>
      </c>
      <c r="C38" s="129">
        <v>4846</v>
      </c>
      <c r="D38" s="129">
        <v>4317</v>
      </c>
      <c r="E38" s="129">
        <v>4695</v>
      </c>
      <c r="F38" s="129">
        <v>4686</v>
      </c>
      <c r="G38" s="129">
        <v>4914</v>
      </c>
      <c r="H38" s="129">
        <v>4439</v>
      </c>
      <c r="I38" s="129">
        <v>5280</v>
      </c>
      <c r="J38" s="210">
        <v>5033</v>
      </c>
      <c r="K38" s="129">
        <v>5199</v>
      </c>
      <c r="L38" s="129">
        <v>5059</v>
      </c>
      <c r="M38" s="129">
        <v>4618</v>
      </c>
      <c r="N38" s="128">
        <f t="shared" si="0"/>
        <v>4809.083333333333</v>
      </c>
    </row>
    <row r="39" spans="1:17" s="27" customFormat="1" ht="12.75" customHeight="1" x14ac:dyDescent="0.2">
      <c r="A39" s="90" t="s">
        <v>302</v>
      </c>
      <c r="B39" s="109">
        <v>4009</v>
      </c>
      <c r="C39" s="109">
        <v>4646</v>
      </c>
      <c r="D39" s="109">
        <v>3935</v>
      </c>
      <c r="E39" s="109">
        <v>4202</v>
      </c>
      <c r="F39" s="109">
        <v>4274</v>
      </c>
      <c r="G39" s="109">
        <v>4407</v>
      </c>
      <c r="H39" s="109">
        <v>3833</v>
      </c>
      <c r="I39" s="109">
        <v>4550</v>
      </c>
      <c r="J39" s="231">
        <v>4681</v>
      </c>
      <c r="K39" s="109">
        <v>4784</v>
      </c>
      <c r="L39" s="109">
        <v>4953</v>
      </c>
      <c r="M39" s="109">
        <v>4532</v>
      </c>
      <c r="N39" s="128">
        <f t="shared" si="0"/>
        <v>4400.5</v>
      </c>
      <c r="O39" s="14"/>
      <c r="P39" s="14"/>
      <c r="Q39" s="14"/>
    </row>
    <row r="40" spans="1:17" s="27" customFormat="1" ht="12.75" customHeight="1" x14ac:dyDescent="0.2">
      <c r="A40" s="91" t="s">
        <v>177</v>
      </c>
      <c r="B40" s="109">
        <v>58</v>
      </c>
      <c r="C40" s="109">
        <v>75</v>
      </c>
      <c r="D40" s="109">
        <v>58</v>
      </c>
      <c r="E40" s="109">
        <v>49</v>
      </c>
      <c r="F40" s="109">
        <v>58</v>
      </c>
      <c r="G40" s="109">
        <v>52</v>
      </c>
      <c r="H40" s="109">
        <v>55</v>
      </c>
      <c r="I40" s="109">
        <v>74</v>
      </c>
      <c r="J40" s="231">
        <v>66</v>
      </c>
      <c r="K40" s="109">
        <v>69</v>
      </c>
      <c r="L40" s="109">
        <v>79</v>
      </c>
      <c r="M40" s="109">
        <v>79</v>
      </c>
      <c r="N40" s="128">
        <f t="shared" si="0"/>
        <v>64.333333333333329</v>
      </c>
      <c r="O40" s="14"/>
      <c r="P40" s="14"/>
      <c r="Q40" s="14"/>
    </row>
    <row r="41" spans="1:17" s="14" customFormat="1" ht="12.75" customHeight="1" x14ac:dyDescent="0.2">
      <c r="A41" s="90" t="s">
        <v>295</v>
      </c>
      <c r="B41" s="109">
        <v>11</v>
      </c>
      <c r="C41" s="109">
        <v>24</v>
      </c>
      <c r="D41" s="109">
        <v>10</v>
      </c>
      <c r="E41" s="109">
        <v>7</v>
      </c>
      <c r="F41" s="109">
        <v>8</v>
      </c>
      <c r="G41" s="109">
        <v>17</v>
      </c>
      <c r="H41" s="109">
        <v>17</v>
      </c>
      <c r="I41" s="109">
        <v>12</v>
      </c>
      <c r="J41" s="231">
        <v>5</v>
      </c>
      <c r="K41" s="109">
        <v>12</v>
      </c>
      <c r="L41" s="109">
        <v>10</v>
      </c>
      <c r="M41" s="109">
        <v>8</v>
      </c>
      <c r="N41" s="128">
        <f t="shared" si="0"/>
        <v>11.75</v>
      </c>
    </row>
    <row r="42" spans="1:17" s="14" customFormat="1" ht="12.75" customHeight="1" x14ac:dyDescent="0.2">
      <c r="A42" s="90" t="s">
        <v>294</v>
      </c>
      <c r="B42" s="109">
        <v>4230</v>
      </c>
      <c r="C42" s="109">
        <v>4968</v>
      </c>
      <c r="D42" s="109">
        <v>4378</v>
      </c>
      <c r="E42" s="109">
        <v>4472</v>
      </c>
      <c r="F42" s="109">
        <v>4195</v>
      </c>
      <c r="G42" s="109">
        <v>4091</v>
      </c>
      <c r="H42" s="109">
        <v>3730</v>
      </c>
      <c r="I42" s="109">
        <v>4172</v>
      </c>
      <c r="J42" s="231">
        <v>3931</v>
      </c>
      <c r="K42" s="109">
        <v>3845</v>
      </c>
      <c r="L42" s="109">
        <v>4058</v>
      </c>
      <c r="M42" s="109">
        <v>3944</v>
      </c>
      <c r="N42" s="128">
        <f t="shared" si="0"/>
        <v>4167.833333333333</v>
      </c>
    </row>
    <row r="43" spans="1:17" ht="12.75" customHeight="1" x14ac:dyDescent="0.2">
      <c r="A43" s="86" t="s">
        <v>293</v>
      </c>
      <c r="B43" s="109">
        <v>681465</v>
      </c>
      <c r="C43" s="109">
        <v>683628</v>
      </c>
      <c r="D43" s="109">
        <v>684585</v>
      </c>
      <c r="E43" s="109">
        <v>685170</v>
      </c>
      <c r="F43" s="109">
        <v>686403</v>
      </c>
      <c r="G43" s="109">
        <v>687493</v>
      </c>
      <c r="H43" s="109">
        <v>681796</v>
      </c>
      <c r="I43" s="231">
        <v>676167</v>
      </c>
      <c r="J43" s="231">
        <v>677817</v>
      </c>
      <c r="K43" s="231">
        <v>648547</v>
      </c>
      <c r="L43" s="231">
        <v>662580</v>
      </c>
      <c r="M43" s="231">
        <v>668490</v>
      </c>
      <c r="N43" s="128">
        <f t="shared" si="0"/>
        <v>677011.75</v>
      </c>
      <c r="O43" s="14"/>
      <c r="P43" s="14"/>
      <c r="Q43" s="14"/>
    </row>
    <row r="44" spans="1:17" ht="12.75" customHeight="1" x14ac:dyDescent="0.2">
      <c r="A44" s="141" t="s">
        <v>153</v>
      </c>
      <c r="B44" s="110">
        <v>1139098</v>
      </c>
      <c r="C44" s="110">
        <v>1145555</v>
      </c>
      <c r="D44" s="110">
        <v>1147385</v>
      </c>
      <c r="E44" s="110">
        <v>1148458</v>
      </c>
      <c r="F44" s="110">
        <v>1150908</v>
      </c>
      <c r="G44" s="110">
        <v>1153238</v>
      </c>
      <c r="H44" s="110">
        <v>1144188</v>
      </c>
      <c r="I44" s="232">
        <v>1134947</v>
      </c>
      <c r="J44" s="232">
        <v>1139798</v>
      </c>
      <c r="K44" s="232">
        <v>1084536</v>
      </c>
      <c r="L44" s="232">
        <v>1107141</v>
      </c>
      <c r="M44" s="232">
        <v>1115552</v>
      </c>
      <c r="N44" s="128">
        <f t="shared" si="0"/>
        <v>1134233.6666666667</v>
      </c>
      <c r="O44" s="14"/>
      <c r="P44" s="14"/>
      <c r="Q44" s="14"/>
    </row>
    <row r="45" spans="1:17" ht="12.75" customHeight="1" x14ac:dyDescent="0.2">
      <c r="A45" s="140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3"/>
      <c r="O45" s="14"/>
      <c r="P45" s="14"/>
      <c r="Q45" s="14"/>
    </row>
    <row r="46" spans="1:17" s="11" customFormat="1" ht="12.75" customHeight="1" x14ac:dyDescent="0.2">
      <c r="A46" s="140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23"/>
      <c r="O46" s="6"/>
      <c r="P46" s="6"/>
      <c r="Q46" s="6"/>
    </row>
    <row r="47" spans="1:17" s="6" customFormat="1" ht="12" customHeight="1" x14ac:dyDescent="0.25">
      <c r="A47" s="4"/>
      <c r="B47" s="159" t="s">
        <v>340</v>
      </c>
      <c r="C47" s="159" t="s">
        <v>344</v>
      </c>
      <c r="D47" s="159" t="s">
        <v>345</v>
      </c>
      <c r="E47" s="159" t="s">
        <v>347</v>
      </c>
      <c r="F47" s="159" t="s">
        <v>351</v>
      </c>
      <c r="G47" s="159" t="s">
        <v>431</v>
      </c>
      <c r="H47" s="159" t="s">
        <v>437</v>
      </c>
      <c r="I47" s="159" t="s">
        <v>441</v>
      </c>
      <c r="J47" s="159" t="s">
        <v>448</v>
      </c>
      <c r="K47" s="159" t="s">
        <v>458</v>
      </c>
      <c r="L47" s="159" t="s">
        <v>459</v>
      </c>
      <c r="M47" s="159" t="s">
        <v>460</v>
      </c>
      <c r="N47" s="123"/>
      <c r="O47" s="16"/>
      <c r="P47" s="16"/>
      <c r="Q47" s="16"/>
    </row>
    <row r="48" spans="1:17" ht="12.75" customHeight="1" x14ac:dyDescent="0.25">
      <c r="A48" s="89" t="s">
        <v>303</v>
      </c>
      <c r="B48" s="109">
        <v>3561</v>
      </c>
      <c r="C48" s="208">
        <v>3753</v>
      </c>
      <c r="D48" s="200">
        <v>3754</v>
      </c>
      <c r="E48" s="109">
        <v>3023</v>
      </c>
      <c r="F48" s="124">
        <v>3024</v>
      </c>
      <c r="G48" s="109">
        <v>3030</v>
      </c>
      <c r="H48" s="109">
        <v>2909</v>
      </c>
      <c r="I48" s="231">
        <v>2799</v>
      </c>
      <c r="J48" s="231">
        <v>2819</v>
      </c>
      <c r="K48" s="109">
        <v>2662</v>
      </c>
      <c r="L48" s="109">
        <v>2767</v>
      </c>
      <c r="M48" s="109">
        <v>2797</v>
      </c>
      <c r="N48" s="128">
        <f t="shared" si="0"/>
        <v>3074.8333333333335</v>
      </c>
      <c r="O48" s="16"/>
      <c r="P48" s="16"/>
      <c r="Q48" s="16"/>
    </row>
    <row r="49" spans="1:17" s="14" customFormat="1" ht="12.75" customHeight="1" x14ac:dyDescent="0.25">
      <c r="A49" s="86" t="s">
        <v>291</v>
      </c>
      <c r="B49" s="129">
        <v>141705</v>
      </c>
      <c r="C49" s="210">
        <v>142282</v>
      </c>
      <c r="D49" s="129">
        <v>142309</v>
      </c>
      <c r="E49" s="129">
        <v>142818</v>
      </c>
      <c r="F49" s="129">
        <v>142813</v>
      </c>
      <c r="G49" s="129">
        <v>143238</v>
      </c>
      <c r="H49" s="210">
        <v>143149</v>
      </c>
      <c r="I49" s="210">
        <v>143694</v>
      </c>
      <c r="J49" s="210">
        <v>143511</v>
      </c>
      <c r="K49" s="210">
        <v>143278</v>
      </c>
      <c r="L49" s="210">
        <v>142945</v>
      </c>
      <c r="M49" s="210">
        <v>143103</v>
      </c>
      <c r="N49" s="128">
        <f t="shared" si="0"/>
        <v>142903.75</v>
      </c>
      <c r="O49" s="16"/>
      <c r="P49" s="16"/>
      <c r="Q49" s="16"/>
    </row>
    <row r="50" spans="1:17" s="14" customFormat="1" ht="12.75" customHeight="1" x14ac:dyDescent="0.25">
      <c r="A50" s="86" t="s">
        <v>272</v>
      </c>
      <c r="B50" s="129"/>
      <c r="C50" s="210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8"/>
      <c r="O50" s="16"/>
      <c r="P50" s="16"/>
      <c r="Q50" s="16"/>
    </row>
    <row r="51" spans="1:17" s="14" customFormat="1" ht="12.75" customHeight="1" x14ac:dyDescent="0.25">
      <c r="A51" s="86" t="s">
        <v>316</v>
      </c>
      <c r="B51" s="129">
        <v>140098</v>
      </c>
      <c r="C51" s="210">
        <v>140824</v>
      </c>
      <c r="D51" s="129">
        <v>140824</v>
      </c>
      <c r="E51" s="129">
        <v>141345</v>
      </c>
      <c r="F51" s="129">
        <v>141407</v>
      </c>
      <c r="G51" s="129">
        <v>141819</v>
      </c>
      <c r="H51" s="210">
        <v>141693</v>
      </c>
      <c r="I51" s="210">
        <v>142225</v>
      </c>
      <c r="J51" s="210">
        <v>141997</v>
      </c>
      <c r="K51" s="210">
        <v>141696</v>
      </c>
      <c r="L51" s="210">
        <v>141368</v>
      </c>
      <c r="M51" s="210">
        <v>141466</v>
      </c>
      <c r="N51" s="128">
        <f t="shared" si="0"/>
        <v>141396.83333333334</v>
      </c>
      <c r="O51" s="16"/>
      <c r="P51" s="16"/>
      <c r="Q51" s="16"/>
    </row>
    <row r="52" spans="1:17" s="14" customFormat="1" ht="12.75" customHeight="1" x14ac:dyDescent="0.25">
      <c r="A52" s="86" t="s">
        <v>317</v>
      </c>
      <c r="B52" s="129">
        <v>255</v>
      </c>
      <c r="C52" s="210">
        <v>199</v>
      </c>
      <c r="D52" s="129">
        <v>132</v>
      </c>
      <c r="E52" s="129">
        <v>90</v>
      </c>
      <c r="F52" s="129">
        <v>60</v>
      </c>
      <c r="G52" s="129">
        <v>34</v>
      </c>
      <c r="H52" s="210">
        <v>16</v>
      </c>
      <c r="I52" s="210">
        <v>8</v>
      </c>
      <c r="J52" s="210">
        <v>6</v>
      </c>
      <c r="K52" s="210">
        <v>7</v>
      </c>
      <c r="L52" s="210">
        <v>6</v>
      </c>
      <c r="M52" s="210">
        <v>4</v>
      </c>
      <c r="N52" s="128">
        <f t="shared" si="0"/>
        <v>68.083333333333329</v>
      </c>
      <c r="O52" s="16"/>
      <c r="P52" s="16"/>
      <c r="Q52" s="16"/>
    </row>
    <row r="53" spans="1:17" s="14" customFormat="1" ht="12.75" customHeight="1" x14ac:dyDescent="0.25">
      <c r="A53" s="86" t="s">
        <v>264</v>
      </c>
      <c r="B53" s="129">
        <v>186</v>
      </c>
      <c r="C53" s="210">
        <v>198</v>
      </c>
      <c r="D53" s="129">
        <v>207</v>
      </c>
      <c r="E53" s="129">
        <v>202</v>
      </c>
      <c r="F53" s="129">
        <v>208</v>
      </c>
      <c r="G53" s="129">
        <v>214</v>
      </c>
      <c r="H53" s="210">
        <v>230</v>
      </c>
      <c r="I53" s="210">
        <v>237</v>
      </c>
      <c r="J53" s="210">
        <v>248</v>
      </c>
      <c r="K53" s="210">
        <v>271</v>
      </c>
      <c r="L53" s="210">
        <v>298</v>
      </c>
      <c r="M53" s="210">
        <v>344</v>
      </c>
      <c r="N53" s="128">
        <f t="shared" si="0"/>
        <v>236.91666666666666</v>
      </c>
      <c r="O53" s="16"/>
      <c r="P53" s="16"/>
      <c r="Q53" s="16"/>
    </row>
    <row r="54" spans="1:17" s="14" customFormat="1" ht="12.75" customHeight="1" x14ac:dyDescent="0.25">
      <c r="A54" s="86" t="s">
        <v>318</v>
      </c>
      <c r="B54" s="129">
        <v>0</v>
      </c>
      <c r="C54" s="210">
        <v>0</v>
      </c>
      <c r="D54" s="129">
        <v>0</v>
      </c>
      <c r="E54" s="129">
        <v>0</v>
      </c>
      <c r="F54" s="129">
        <v>0</v>
      </c>
      <c r="G54" s="129">
        <v>0</v>
      </c>
      <c r="H54" s="129">
        <v>0</v>
      </c>
      <c r="I54" s="129">
        <v>0</v>
      </c>
      <c r="J54" s="129">
        <v>0</v>
      </c>
      <c r="K54" s="210">
        <v>0</v>
      </c>
      <c r="L54" s="129">
        <v>0</v>
      </c>
      <c r="M54" s="129">
        <v>0</v>
      </c>
      <c r="N54" s="128">
        <f t="shared" si="0"/>
        <v>0</v>
      </c>
      <c r="O54" s="16"/>
      <c r="P54" s="16"/>
      <c r="Q54" s="16"/>
    </row>
    <row r="55" spans="1:17" s="14" customFormat="1" ht="12.75" customHeight="1" x14ac:dyDescent="0.25">
      <c r="A55" s="86" t="s">
        <v>308</v>
      </c>
      <c r="B55" s="129">
        <v>0</v>
      </c>
      <c r="C55" s="210">
        <v>0</v>
      </c>
      <c r="D55" s="129">
        <v>0</v>
      </c>
      <c r="E55" s="129">
        <v>0</v>
      </c>
      <c r="F55" s="129">
        <v>0</v>
      </c>
      <c r="G55" s="129">
        <v>0</v>
      </c>
      <c r="H55" s="129">
        <v>0</v>
      </c>
      <c r="I55" s="129">
        <v>0</v>
      </c>
      <c r="J55" s="129">
        <v>0</v>
      </c>
      <c r="K55" s="210">
        <v>0</v>
      </c>
      <c r="L55" s="129">
        <v>0</v>
      </c>
      <c r="M55" s="129">
        <v>0</v>
      </c>
      <c r="N55" s="128">
        <f t="shared" si="0"/>
        <v>0</v>
      </c>
      <c r="O55" s="16"/>
      <c r="P55" s="16"/>
      <c r="Q55" s="16"/>
    </row>
    <row r="56" spans="1:17" s="14" customFormat="1" ht="12.75" customHeight="1" x14ac:dyDescent="0.25">
      <c r="A56" s="86" t="s">
        <v>292</v>
      </c>
      <c r="B56" s="129">
        <v>1730</v>
      </c>
      <c r="C56" s="210">
        <v>1784</v>
      </c>
      <c r="D56" s="129">
        <v>1847</v>
      </c>
      <c r="E56" s="129">
        <v>1904</v>
      </c>
      <c r="F56" s="129">
        <v>1996</v>
      </c>
      <c r="G56" s="129">
        <v>1997</v>
      </c>
      <c r="H56" s="129">
        <v>1965</v>
      </c>
      <c r="I56" s="129">
        <v>1690</v>
      </c>
      <c r="J56" s="210">
        <v>1561</v>
      </c>
      <c r="K56" s="210">
        <v>1624</v>
      </c>
      <c r="L56" s="129">
        <v>1779</v>
      </c>
      <c r="M56" s="129">
        <v>1817</v>
      </c>
      <c r="N56" s="128">
        <f t="shared" si="0"/>
        <v>1807.8333333333333</v>
      </c>
      <c r="O56" s="16"/>
      <c r="P56" s="16"/>
      <c r="Q56" s="16"/>
    </row>
    <row r="57" spans="1:17" s="14" customFormat="1" ht="12.75" customHeight="1" x14ac:dyDescent="0.25">
      <c r="A57" s="86" t="s">
        <v>305</v>
      </c>
      <c r="B57" s="129">
        <v>1502</v>
      </c>
      <c r="C57" s="210">
        <v>1540</v>
      </c>
      <c r="D57" s="129">
        <v>1619</v>
      </c>
      <c r="E57" s="129">
        <v>1640</v>
      </c>
      <c r="F57" s="129">
        <v>1710</v>
      </c>
      <c r="G57" s="129">
        <v>1723</v>
      </c>
      <c r="H57" s="129">
        <v>1689</v>
      </c>
      <c r="I57" s="129">
        <v>1430</v>
      </c>
      <c r="J57" s="210">
        <v>1301</v>
      </c>
      <c r="K57" s="210">
        <v>1397</v>
      </c>
      <c r="L57" s="129">
        <v>1527</v>
      </c>
      <c r="M57" s="129">
        <v>1590</v>
      </c>
      <c r="N57" s="128">
        <f t="shared" si="0"/>
        <v>1555.6666666666667</v>
      </c>
      <c r="O57" s="16"/>
      <c r="P57" s="16"/>
      <c r="Q57" s="16"/>
    </row>
    <row r="58" spans="1:17" s="14" customFormat="1" ht="12.75" customHeight="1" x14ac:dyDescent="0.25">
      <c r="A58" s="92" t="s">
        <v>296</v>
      </c>
      <c r="B58" s="129">
        <v>37</v>
      </c>
      <c r="C58" s="210">
        <v>88</v>
      </c>
      <c r="D58" s="129">
        <v>54</v>
      </c>
      <c r="E58" s="129">
        <v>73</v>
      </c>
      <c r="F58" s="129">
        <v>70</v>
      </c>
      <c r="G58" s="129">
        <v>71</v>
      </c>
      <c r="H58" s="129">
        <v>57</v>
      </c>
      <c r="I58" s="129">
        <v>67</v>
      </c>
      <c r="J58" s="210">
        <v>65</v>
      </c>
      <c r="K58" s="210">
        <v>71</v>
      </c>
      <c r="L58" s="129">
        <v>40</v>
      </c>
      <c r="M58" s="129">
        <v>70</v>
      </c>
      <c r="N58" s="128">
        <f t="shared" si="0"/>
        <v>63.583333333333336</v>
      </c>
      <c r="O58" s="16"/>
      <c r="P58" s="16"/>
      <c r="Q58" s="16"/>
    </row>
    <row r="59" spans="1:17" s="14" customFormat="1" ht="12.75" customHeight="1" x14ac:dyDescent="0.25">
      <c r="A59" s="83" t="s">
        <v>297</v>
      </c>
      <c r="B59" s="129">
        <v>19</v>
      </c>
      <c r="C59" s="210">
        <v>48</v>
      </c>
      <c r="D59" s="129">
        <v>41</v>
      </c>
      <c r="E59" s="129">
        <v>54</v>
      </c>
      <c r="F59" s="129">
        <v>43</v>
      </c>
      <c r="G59" s="129">
        <v>29</v>
      </c>
      <c r="H59" s="129">
        <v>39</v>
      </c>
      <c r="I59" s="129">
        <v>33</v>
      </c>
      <c r="J59" s="210">
        <v>36</v>
      </c>
      <c r="K59" s="210">
        <v>29</v>
      </c>
      <c r="L59" s="129">
        <v>36</v>
      </c>
      <c r="M59" s="129">
        <v>45</v>
      </c>
      <c r="N59" s="128">
        <f t="shared" si="0"/>
        <v>37.666666666666664</v>
      </c>
      <c r="O59" s="16"/>
      <c r="P59" s="16"/>
      <c r="Q59" s="16"/>
    </row>
    <row r="60" spans="1:17" s="14" customFormat="1" ht="12.75" customHeight="1" x14ac:dyDescent="0.25">
      <c r="A60" s="92" t="s">
        <v>301</v>
      </c>
      <c r="B60" s="129">
        <v>5919</v>
      </c>
      <c r="C60" s="210">
        <v>5902</v>
      </c>
      <c r="D60" s="129">
        <v>5945</v>
      </c>
      <c r="E60" s="129">
        <v>5986</v>
      </c>
      <c r="F60" s="129">
        <v>6033</v>
      </c>
      <c r="G60" s="129">
        <v>6070</v>
      </c>
      <c r="H60" s="129">
        <v>6089</v>
      </c>
      <c r="I60" s="129">
        <v>6082</v>
      </c>
      <c r="J60" s="210">
        <v>6113</v>
      </c>
      <c r="K60" s="129">
        <v>5815</v>
      </c>
      <c r="L60" s="129">
        <v>5899</v>
      </c>
      <c r="M60" s="129">
        <v>5939</v>
      </c>
      <c r="N60" s="128">
        <f t="shared" si="0"/>
        <v>5982.666666666667</v>
      </c>
      <c r="O60" s="20"/>
      <c r="P60" s="20"/>
      <c r="Q60" s="20"/>
    </row>
    <row r="61" spans="1:17" s="14" customFormat="1" ht="12.75" customHeight="1" x14ac:dyDescent="0.2">
      <c r="A61" s="83" t="s">
        <v>298</v>
      </c>
      <c r="B61" s="129">
        <v>1201</v>
      </c>
      <c r="C61" s="210">
        <v>1201</v>
      </c>
      <c r="D61" s="129">
        <v>1192</v>
      </c>
      <c r="E61" s="129">
        <v>1197</v>
      </c>
      <c r="F61" s="129">
        <v>1193</v>
      </c>
      <c r="G61" s="129">
        <v>1205</v>
      </c>
      <c r="H61" s="129">
        <v>1205</v>
      </c>
      <c r="I61" s="129">
        <v>1210</v>
      </c>
      <c r="J61" s="210">
        <v>1214</v>
      </c>
      <c r="K61" s="129">
        <v>1199</v>
      </c>
      <c r="L61" s="129">
        <v>1195</v>
      </c>
      <c r="M61" s="129">
        <v>1204</v>
      </c>
      <c r="N61" s="128">
        <f t="shared" si="0"/>
        <v>1201.3333333333333</v>
      </c>
      <c r="O61" s="6"/>
      <c r="P61" s="6"/>
      <c r="Q61" s="6"/>
    </row>
    <row r="62" spans="1:17" s="14" customFormat="1" ht="12.75" customHeight="1" x14ac:dyDescent="0.25">
      <c r="A62" s="83" t="s">
        <v>299</v>
      </c>
      <c r="B62" s="129">
        <v>262</v>
      </c>
      <c r="C62" s="210">
        <v>254</v>
      </c>
      <c r="D62" s="129">
        <v>249</v>
      </c>
      <c r="E62" s="129">
        <v>242</v>
      </c>
      <c r="F62" s="129">
        <v>232</v>
      </c>
      <c r="G62" s="129">
        <v>229</v>
      </c>
      <c r="H62" s="210">
        <v>224</v>
      </c>
      <c r="I62" s="129">
        <v>220</v>
      </c>
      <c r="J62" s="210">
        <v>219</v>
      </c>
      <c r="K62" s="129">
        <v>213</v>
      </c>
      <c r="L62" s="129">
        <v>210</v>
      </c>
      <c r="M62" s="129">
        <v>207</v>
      </c>
      <c r="N62" s="128">
        <f t="shared" si="0"/>
        <v>230.08333333333334</v>
      </c>
      <c r="O62" s="16"/>
      <c r="P62" s="16"/>
      <c r="Q62" s="16"/>
    </row>
    <row r="63" spans="1:17" s="14" customFormat="1" ht="12.75" customHeight="1" x14ac:dyDescent="0.25">
      <c r="A63" s="105" t="s">
        <v>300</v>
      </c>
      <c r="B63" s="129">
        <v>54</v>
      </c>
      <c r="C63" s="210">
        <v>57</v>
      </c>
      <c r="D63" s="129">
        <v>57</v>
      </c>
      <c r="E63" s="129">
        <v>58</v>
      </c>
      <c r="F63" s="129">
        <v>57</v>
      </c>
      <c r="G63" s="129">
        <v>58</v>
      </c>
      <c r="H63" s="129">
        <v>57</v>
      </c>
      <c r="I63" s="129">
        <v>60</v>
      </c>
      <c r="J63" s="210">
        <v>56</v>
      </c>
      <c r="K63" s="129">
        <v>54</v>
      </c>
      <c r="L63" s="129">
        <v>57</v>
      </c>
      <c r="M63" s="129">
        <v>57</v>
      </c>
      <c r="N63" s="128">
        <f t="shared" si="0"/>
        <v>56.833333333333336</v>
      </c>
      <c r="O63" s="16"/>
      <c r="P63" s="16"/>
      <c r="Q63" s="16"/>
    </row>
    <row r="64" spans="1:17" s="6" customFormat="1" ht="12.75" customHeight="1" x14ac:dyDescent="0.25">
      <c r="A64" s="119" t="s">
        <v>306</v>
      </c>
      <c r="B64" s="123">
        <v>168330</v>
      </c>
      <c r="C64" s="209">
        <v>168949</v>
      </c>
      <c r="D64" s="123">
        <v>169272</v>
      </c>
      <c r="E64" s="123">
        <v>169488</v>
      </c>
      <c r="F64" s="123">
        <v>169692</v>
      </c>
      <c r="G64" s="123">
        <v>170022</v>
      </c>
      <c r="H64" s="209">
        <v>170352</v>
      </c>
      <c r="I64" s="123">
        <v>166205</v>
      </c>
      <c r="J64" s="255">
        <v>168078</v>
      </c>
      <c r="K64" s="255">
        <v>168903</v>
      </c>
      <c r="L64" s="255">
        <v>169438</v>
      </c>
      <c r="M64" s="255">
        <v>169898</v>
      </c>
      <c r="N64" s="123">
        <f t="shared" si="0"/>
        <v>169052.25</v>
      </c>
      <c r="O64" s="16"/>
      <c r="P64" s="16"/>
      <c r="Q64" s="16"/>
    </row>
    <row r="65" spans="1:17" s="16" customFormat="1" ht="12.75" customHeight="1" x14ac:dyDescent="0.25">
      <c r="A65" s="94" t="s">
        <v>230</v>
      </c>
      <c r="B65" s="109">
        <v>7641</v>
      </c>
      <c r="C65" s="208">
        <v>8477</v>
      </c>
      <c r="D65" s="109">
        <v>8570</v>
      </c>
      <c r="E65" s="109">
        <v>8613</v>
      </c>
      <c r="F65" s="109">
        <v>8598</v>
      </c>
      <c r="G65" s="109">
        <v>8613</v>
      </c>
      <c r="H65" s="231">
        <v>8595</v>
      </c>
      <c r="I65" s="231">
        <v>8505</v>
      </c>
      <c r="J65" s="231">
        <v>8565</v>
      </c>
      <c r="K65" s="231">
        <v>8577</v>
      </c>
      <c r="L65" s="231">
        <v>8650</v>
      </c>
      <c r="M65" s="231">
        <v>8583</v>
      </c>
      <c r="N65" s="128">
        <f t="shared" si="0"/>
        <v>8498.9166666666661</v>
      </c>
      <c r="O65" s="21"/>
      <c r="P65" s="21"/>
      <c r="Q65" s="21"/>
    </row>
    <row r="66" spans="1:17" s="16" customFormat="1" ht="12.75" customHeight="1" x14ac:dyDescent="0.25">
      <c r="A66" s="94" t="s">
        <v>186</v>
      </c>
      <c r="B66" s="109">
        <v>2755</v>
      </c>
      <c r="C66" s="208">
        <v>2743</v>
      </c>
      <c r="D66" s="109">
        <v>2750</v>
      </c>
      <c r="E66" s="109">
        <v>2792</v>
      </c>
      <c r="F66" s="109">
        <v>2835</v>
      </c>
      <c r="G66" s="109">
        <v>2809</v>
      </c>
      <c r="H66" s="231">
        <v>2829</v>
      </c>
      <c r="I66" s="231">
        <v>2814</v>
      </c>
      <c r="J66" s="231">
        <v>2816</v>
      </c>
      <c r="K66" s="231">
        <v>2877</v>
      </c>
      <c r="L66" s="231">
        <v>2887</v>
      </c>
      <c r="M66" s="231">
        <v>2870</v>
      </c>
      <c r="N66" s="128">
        <f t="shared" si="0"/>
        <v>2814.75</v>
      </c>
      <c r="O66" s="21"/>
      <c r="P66" s="21"/>
      <c r="Q66" s="21"/>
    </row>
    <row r="67" spans="1:17" s="16" customFormat="1" ht="12.75" customHeight="1" x14ac:dyDescent="0.25">
      <c r="A67" s="94" t="s">
        <v>187</v>
      </c>
      <c r="B67" s="109">
        <v>165140</v>
      </c>
      <c r="C67" s="208">
        <v>165460</v>
      </c>
      <c r="D67" s="109">
        <v>165804</v>
      </c>
      <c r="E67" s="109">
        <v>165980</v>
      </c>
      <c r="F67" s="109">
        <v>166181</v>
      </c>
      <c r="G67" s="109">
        <v>166545</v>
      </c>
      <c r="H67" s="231">
        <v>166863</v>
      </c>
      <c r="I67" s="109">
        <v>162643</v>
      </c>
      <c r="J67" s="231">
        <v>164538</v>
      </c>
      <c r="K67" s="231">
        <v>165337</v>
      </c>
      <c r="L67" s="231">
        <v>165868</v>
      </c>
      <c r="M67" s="231">
        <v>166315</v>
      </c>
      <c r="N67" s="128">
        <f t="shared" si="0"/>
        <v>165556.16666666666</v>
      </c>
      <c r="O67" s="21"/>
      <c r="P67" s="21"/>
      <c r="Q67" s="21"/>
    </row>
    <row r="68" spans="1:17" s="16" customFormat="1" ht="12.75" customHeight="1" x14ac:dyDescent="0.25">
      <c r="A68" s="94" t="s">
        <v>188</v>
      </c>
      <c r="B68" s="231">
        <v>54060</v>
      </c>
      <c r="C68" s="208">
        <v>54261</v>
      </c>
      <c r="D68" s="109">
        <v>54462</v>
      </c>
      <c r="E68" s="109">
        <v>54593</v>
      </c>
      <c r="F68" s="109">
        <v>54740</v>
      </c>
      <c r="G68" s="109">
        <v>54955</v>
      </c>
      <c r="H68" s="231">
        <v>55112</v>
      </c>
      <c r="I68" s="231">
        <v>53106</v>
      </c>
      <c r="J68" s="231">
        <v>53976</v>
      </c>
      <c r="K68" s="231">
        <v>54378</v>
      </c>
      <c r="L68" s="231">
        <v>54636</v>
      </c>
      <c r="M68" s="231">
        <v>54876</v>
      </c>
      <c r="N68" s="128">
        <f t="shared" si="0"/>
        <v>54429.583333333336</v>
      </c>
      <c r="O68" s="21"/>
      <c r="P68" s="21"/>
      <c r="Q68" s="21"/>
    </row>
    <row r="69" spans="1:17" s="16" customFormat="1" ht="12.75" customHeight="1" x14ac:dyDescent="0.25">
      <c r="A69" s="94" t="s">
        <v>189</v>
      </c>
      <c r="B69" s="109">
        <v>93433</v>
      </c>
      <c r="C69" s="208">
        <v>93424</v>
      </c>
      <c r="D69" s="109">
        <v>93500</v>
      </c>
      <c r="E69" s="109">
        <v>93460</v>
      </c>
      <c r="F69" s="109">
        <v>93425</v>
      </c>
      <c r="G69" s="109">
        <v>93544</v>
      </c>
      <c r="H69" s="231">
        <v>93651</v>
      </c>
      <c r="I69" s="231">
        <v>91923</v>
      </c>
      <c r="J69" s="231">
        <v>92659</v>
      </c>
      <c r="K69" s="231">
        <v>92969</v>
      </c>
      <c r="L69" s="231">
        <v>93126</v>
      </c>
      <c r="M69" s="231">
        <v>93274</v>
      </c>
      <c r="N69" s="128">
        <f t="shared" ref="N69:N101" si="4">AVERAGE(B69:M69)</f>
        <v>93199</v>
      </c>
      <c r="O69" s="21"/>
      <c r="P69" s="21"/>
      <c r="Q69" s="21"/>
    </row>
    <row r="70" spans="1:17" s="16" customFormat="1" ht="12.75" customHeight="1" x14ac:dyDescent="0.25">
      <c r="A70" s="94" t="s">
        <v>190</v>
      </c>
      <c r="B70" s="109">
        <v>67990</v>
      </c>
      <c r="C70" s="208">
        <v>68243</v>
      </c>
      <c r="D70" s="109">
        <v>68459</v>
      </c>
      <c r="E70" s="109">
        <v>68460</v>
      </c>
      <c r="F70" s="109">
        <v>68753</v>
      </c>
      <c r="G70" s="109">
        <v>68918</v>
      </c>
      <c r="H70" s="231">
        <v>69049</v>
      </c>
      <c r="I70" s="231">
        <v>67599</v>
      </c>
      <c r="J70" s="231">
        <v>68382</v>
      </c>
      <c r="K70" s="231">
        <v>68700</v>
      </c>
      <c r="L70" s="231">
        <v>68992</v>
      </c>
      <c r="M70" s="231">
        <v>69176</v>
      </c>
      <c r="N70" s="128">
        <f t="shared" si="4"/>
        <v>68560.083333333328</v>
      </c>
      <c r="O70" s="21"/>
      <c r="P70" s="21"/>
      <c r="Q70" s="21"/>
    </row>
    <row r="71" spans="1:17" s="16" customFormat="1" ht="12.75" customHeight="1" x14ac:dyDescent="0.25">
      <c r="A71" s="117" t="s">
        <v>191</v>
      </c>
      <c r="B71" s="109">
        <v>73</v>
      </c>
      <c r="C71" s="208">
        <v>72</v>
      </c>
      <c r="D71" s="109">
        <v>74</v>
      </c>
      <c r="E71" s="109">
        <v>74</v>
      </c>
      <c r="F71" s="109">
        <v>74</v>
      </c>
      <c r="G71" s="109">
        <v>75</v>
      </c>
      <c r="H71" s="231">
        <v>76</v>
      </c>
      <c r="I71" s="231">
        <v>72</v>
      </c>
      <c r="J71" s="231">
        <v>70</v>
      </c>
      <c r="K71" s="231">
        <v>72</v>
      </c>
      <c r="L71" s="231">
        <v>72</v>
      </c>
      <c r="M71" s="231">
        <v>74</v>
      </c>
      <c r="N71" s="128">
        <f t="shared" si="4"/>
        <v>73.166666666666671</v>
      </c>
      <c r="O71" s="21"/>
      <c r="P71" s="21"/>
      <c r="Q71" s="21"/>
    </row>
    <row r="72" spans="1:17" s="20" customFormat="1" ht="12.75" customHeight="1" x14ac:dyDescent="0.25">
      <c r="A72" s="96" t="s">
        <v>192</v>
      </c>
      <c r="B72" s="109">
        <v>248</v>
      </c>
      <c r="C72" s="208">
        <v>384</v>
      </c>
      <c r="D72" s="109">
        <v>262</v>
      </c>
      <c r="E72" s="109">
        <v>230</v>
      </c>
      <c r="F72" s="109">
        <v>232</v>
      </c>
      <c r="G72" s="109">
        <v>260</v>
      </c>
      <c r="H72" s="231">
        <v>252</v>
      </c>
      <c r="I72" s="231">
        <v>290</v>
      </c>
      <c r="J72" s="231">
        <v>255</v>
      </c>
      <c r="K72" s="231">
        <v>277</v>
      </c>
      <c r="L72" s="231">
        <v>230</v>
      </c>
      <c r="M72" s="231">
        <v>315</v>
      </c>
      <c r="N72" s="128">
        <f t="shared" si="4"/>
        <v>269.58333333333331</v>
      </c>
      <c r="O72" s="21"/>
      <c r="P72" s="21"/>
      <c r="Q72" s="21"/>
    </row>
    <row r="73" spans="1:17" s="6" customFormat="1" ht="12.75" customHeight="1" x14ac:dyDescent="0.2">
      <c r="A73" s="96" t="s">
        <v>209</v>
      </c>
      <c r="B73" s="109">
        <v>3</v>
      </c>
      <c r="C73" s="208">
        <v>3</v>
      </c>
      <c r="D73" s="109">
        <v>3</v>
      </c>
      <c r="E73" s="109">
        <v>0</v>
      </c>
      <c r="F73" s="109">
        <v>1</v>
      </c>
      <c r="G73" s="109">
        <v>4</v>
      </c>
      <c r="H73" s="231">
        <v>2</v>
      </c>
      <c r="I73" s="231">
        <v>8</v>
      </c>
      <c r="J73" s="231">
        <v>4</v>
      </c>
      <c r="K73" s="231">
        <v>8</v>
      </c>
      <c r="L73" s="231">
        <v>1</v>
      </c>
      <c r="M73" s="231">
        <v>0</v>
      </c>
      <c r="N73" s="128">
        <f t="shared" si="4"/>
        <v>3.0833333333333335</v>
      </c>
      <c r="O73" s="21"/>
      <c r="P73" s="21"/>
      <c r="Q73" s="21"/>
    </row>
    <row r="74" spans="1:17" s="16" customFormat="1" ht="12.75" customHeight="1" x14ac:dyDescent="0.25">
      <c r="A74" s="96" t="s">
        <v>193</v>
      </c>
      <c r="B74" s="109">
        <v>3</v>
      </c>
      <c r="C74" s="208">
        <v>4</v>
      </c>
      <c r="D74" s="109">
        <v>1</v>
      </c>
      <c r="E74" s="109">
        <v>2</v>
      </c>
      <c r="F74" s="109">
        <v>4</v>
      </c>
      <c r="G74" s="109">
        <v>2</v>
      </c>
      <c r="H74" s="231">
        <v>3</v>
      </c>
      <c r="I74" s="231">
        <v>4</v>
      </c>
      <c r="J74" s="231">
        <v>2</v>
      </c>
      <c r="K74" s="231">
        <v>5</v>
      </c>
      <c r="L74" s="231">
        <v>4</v>
      </c>
      <c r="M74" s="231">
        <v>5</v>
      </c>
      <c r="N74" s="128">
        <f t="shared" si="4"/>
        <v>3.25</v>
      </c>
      <c r="O74" s="21"/>
      <c r="P74" s="21"/>
      <c r="Q74" s="21"/>
    </row>
    <row r="75" spans="1:17" s="16" customFormat="1" ht="12.75" customHeight="1" x14ac:dyDescent="0.25">
      <c r="A75" s="94" t="s">
        <v>194</v>
      </c>
      <c r="B75" s="109">
        <v>38</v>
      </c>
      <c r="C75" s="208">
        <v>41</v>
      </c>
      <c r="D75" s="109">
        <v>39</v>
      </c>
      <c r="E75" s="109">
        <v>37</v>
      </c>
      <c r="F75" s="109">
        <v>40</v>
      </c>
      <c r="G75" s="109">
        <v>48</v>
      </c>
      <c r="H75" s="231">
        <v>58</v>
      </c>
      <c r="I75" s="231">
        <v>70</v>
      </c>
      <c r="J75" s="231">
        <v>40</v>
      </c>
      <c r="K75" s="231">
        <v>59</v>
      </c>
      <c r="L75" s="231">
        <v>44</v>
      </c>
      <c r="M75" s="231">
        <v>59</v>
      </c>
      <c r="N75" s="128">
        <f t="shared" si="4"/>
        <v>47.75</v>
      </c>
      <c r="O75" s="21"/>
      <c r="P75" s="21"/>
      <c r="Q75" s="21"/>
    </row>
    <row r="76" spans="1:17" s="16" customFormat="1" ht="12.75" customHeight="1" x14ac:dyDescent="0.25">
      <c r="A76" s="94" t="s">
        <v>195</v>
      </c>
      <c r="B76" s="109">
        <v>40</v>
      </c>
      <c r="C76" s="208">
        <v>57</v>
      </c>
      <c r="D76" s="109">
        <v>46</v>
      </c>
      <c r="E76" s="109">
        <v>42</v>
      </c>
      <c r="F76" s="109">
        <v>44</v>
      </c>
      <c r="G76" s="109">
        <v>58</v>
      </c>
      <c r="H76" s="231">
        <v>54</v>
      </c>
      <c r="I76" s="231">
        <v>62</v>
      </c>
      <c r="J76" s="231">
        <v>48</v>
      </c>
      <c r="K76" s="231">
        <v>54</v>
      </c>
      <c r="L76" s="231">
        <v>45</v>
      </c>
      <c r="M76" s="231">
        <v>46</v>
      </c>
      <c r="N76" s="128">
        <f t="shared" si="4"/>
        <v>49.666666666666664</v>
      </c>
      <c r="O76" s="21"/>
      <c r="P76" s="21"/>
      <c r="Q76" s="21"/>
    </row>
    <row r="77" spans="1:17" s="21" customFormat="1" ht="12.75" customHeight="1" x14ac:dyDescent="0.2">
      <c r="A77" s="94" t="s">
        <v>196</v>
      </c>
      <c r="B77" s="17">
        <v>133</v>
      </c>
      <c r="C77" s="206">
        <v>146</v>
      </c>
      <c r="D77" s="17">
        <v>108</v>
      </c>
      <c r="E77" s="17">
        <v>108</v>
      </c>
      <c r="F77" s="17">
        <v>106</v>
      </c>
      <c r="G77" s="17">
        <v>120</v>
      </c>
      <c r="H77" s="206">
        <v>109</v>
      </c>
      <c r="I77" s="206">
        <v>123</v>
      </c>
      <c r="J77" s="206">
        <v>106</v>
      </c>
      <c r="K77" s="206">
        <v>135</v>
      </c>
      <c r="L77" s="206">
        <v>129</v>
      </c>
      <c r="M77" s="206">
        <v>173</v>
      </c>
      <c r="N77" s="128">
        <f t="shared" si="4"/>
        <v>124.66666666666667</v>
      </c>
    </row>
    <row r="78" spans="1:17" s="21" customFormat="1" ht="12.75" customHeight="1" x14ac:dyDescent="0.2">
      <c r="A78" s="94" t="s">
        <v>197</v>
      </c>
      <c r="B78" s="17">
        <v>5</v>
      </c>
      <c r="C78" s="206">
        <v>11</v>
      </c>
      <c r="D78" s="17">
        <v>8</v>
      </c>
      <c r="E78" s="17">
        <v>5</v>
      </c>
      <c r="F78" s="17">
        <v>8</v>
      </c>
      <c r="G78" s="17">
        <v>12</v>
      </c>
      <c r="H78" s="17">
        <v>13</v>
      </c>
      <c r="I78" s="17">
        <v>5</v>
      </c>
      <c r="J78" s="206">
        <v>10</v>
      </c>
      <c r="K78" s="206">
        <v>7</v>
      </c>
      <c r="L78" s="206">
        <v>7</v>
      </c>
      <c r="M78" s="206">
        <v>10</v>
      </c>
      <c r="N78" s="128">
        <f t="shared" si="4"/>
        <v>8.4166666666666661</v>
      </c>
    </row>
    <row r="79" spans="1:17" s="21" customFormat="1" ht="12.75" customHeight="1" x14ac:dyDescent="0.2">
      <c r="A79" s="96" t="s">
        <v>198</v>
      </c>
      <c r="B79" s="17">
        <v>47</v>
      </c>
      <c r="C79" s="206">
        <v>49</v>
      </c>
      <c r="D79" s="17">
        <v>57</v>
      </c>
      <c r="E79" s="17">
        <v>49</v>
      </c>
      <c r="F79" s="17">
        <v>47</v>
      </c>
      <c r="G79" s="17">
        <v>59</v>
      </c>
      <c r="H79" s="206">
        <v>66</v>
      </c>
      <c r="I79" s="206">
        <v>54</v>
      </c>
      <c r="J79" s="206">
        <v>52</v>
      </c>
      <c r="K79" s="206">
        <v>59</v>
      </c>
      <c r="L79" s="206">
        <v>69</v>
      </c>
      <c r="M79" s="206">
        <v>62</v>
      </c>
      <c r="N79" s="128">
        <f t="shared" si="4"/>
        <v>55.833333333333336</v>
      </c>
    </row>
    <row r="80" spans="1:17" s="21" customFormat="1" ht="12.75" customHeight="1" x14ac:dyDescent="0.2">
      <c r="A80" s="96" t="s">
        <v>199</v>
      </c>
      <c r="B80" s="17">
        <v>100</v>
      </c>
      <c r="C80" s="206">
        <v>94</v>
      </c>
      <c r="D80" s="17">
        <v>106</v>
      </c>
      <c r="E80" s="17">
        <v>89</v>
      </c>
      <c r="F80" s="17">
        <v>114</v>
      </c>
      <c r="G80" s="17">
        <v>93</v>
      </c>
      <c r="H80" s="206">
        <v>93</v>
      </c>
      <c r="I80" s="206">
        <v>108</v>
      </c>
      <c r="J80" s="206">
        <v>100</v>
      </c>
      <c r="K80" s="206">
        <v>94</v>
      </c>
      <c r="L80" s="206">
        <v>108</v>
      </c>
      <c r="M80" s="206">
        <v>110</v>
      </c>
      <c r="N80" s="128">
        <f t="shared" si="4"/>
        <v>100.75</v>
      </c>
    </row>
    <row r="81" spans="1:17" s="21" customFormat="1" ht="12.75" customHeight="1" x14ac:dyDescent="0.2">
      <c r="A81" s="95" t="s">
        <v>200</v>
      </c>
      <c r="B81" s="18">
        <v>0</v>
      </c>
      <c r="C81" s="207">
        <v>0</v>
      </c>
      <c r="D81" s="18">
        <v>0</v>
      </c>
      <c r="E81" s="18">
        <v>1</v>
      </c>
      <c r="F81" s="18">
        <v>0</v>
      </c>
      <c r="G81" s="18">
        <v>0</v>
      </c>
      <c r="H81" s="18">
        <v>3</v>
      </c>
      <c r="I81" s="18">
        <v>4</v>
      </c>
      <c r="J81" s="18">
        <v>4</v>
      </c>
      <c r="K81" s="207">
        <v>2</v>
      </c>
      <c r="L81" s="207">
        <v>1</v>
      </c>
      <c r="M81" s="207">
        <v>0</v>
      </c>
      <c r="N81" s="128">
        <f t="shared" si="4"/>
        <v>1.25</v>
      </c>
    </row>
    <row r="82" spans="1:17" s="21" customFormat="1" ht="12.75" customHeight="1" x14ac:dyDescent="0.2">
      <c r="A82" s="97"/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23"/>
    </row>
    <row r="83" spans="1:17" s="21" customFormat="1" ht="12.75" customHeight="1" x14ac:dyDescent="0.2">
      <c r="A83" s="120" t="s">
        <v>346</v>
      </c>
      <c r="B83" s="133">
        <v>59078</v>
      </c>
      <c r="C83" s="237">
        <v>59175</v>
      </c>
      <c r="D83" s="133">
        <v>59091</v>
      </c>
      <c r="E83" s="133">
        <v>59004</v>
      </c>
      <c r="F83" s="133">
        <v>58967</v>
      </c>
      <c r="G83" s="237">
        <v>58903</v>
      </c>
      <c r="H83" s="237">
        <v>58905</v>
      </c>
      <c r="I83" s="237">
        <v>58633</v>
      </c>
      <c r="J83" s="237">
        <v>58811</v>
      </c>
      <c r="K83" s="237">
        <v>58782</v>
      </c>
      <c r="L83" s="237">
        <v>58931</v>
      </c>
      <c r="M83" s="237">
        <v>59017</v>
      </c>
      <c r="N83" s="123">
        <f t="shared" si="4"/>
        <v>58941.416666666664</v>
      </c>
    </row>
    <row r="84" spans="1:17" s="21" customFormat="1" ht="12.75" customHeight="1" x14ac:dyDescent="0.2">
      <c r="A84" s="94" t="s">
        <v>309</v>
      </c>
      <c r="B84" s="131">
        <v>21487</v>
      </c>
      <c r="C84" s="235">
        <v>21478</v>
      </c>
      <c r="D84" s="131">
        <v>21400</v>
      </c>
      <c r="E84" s="131">
        <v>21380</v>
      </c>
      <c r="F84" s="131">
        <v>21345</v>
      </c>
      <c r="G84" s="235">
        <v>21356</v>
      </c>
      <c r="H84" s="235">
        <v>21622</v>
      </c>
      <c r="I84" s="235">
        <v>21650</v>
      </c>
      <c r="J84" s="235">
        <v>21718</v>
      </c>
      <c r="K84" s="235">
        <v>21800</v>
      </c>
      <c r="L84" s="235">
        <v>21880</v>
      </c>
      <c r="M84" s="235">
        <v>21905</v>
      </c>
      <c r="N84" s="128">
        <f t="shared" si="4"/>
        <v>21585.083333333332</v>
      </c>
    </row>
    <row r="85" spans="1:17" s="21" customFormat="1" ht="12.75" customHeight="1" x14ac:dyDescent="0.2">
      <c r="A85" s="94" t="s">
        <v>331</v>
      </c>
      <c r="B85" s="131">
        <v>21046</v>
      </c>
      <c r="C85" s="235">
        <v>21041</v>
      </c>
      <c r="D85" s="131">
        <v>20973</v>
      </c>
      <c r="E85" s="131">
        <v>20950</v>
      </c>
      <c r="F85" s="131">
        <v>20916</v>
      </c>
      <c r="G85" s="235">
        <v>20932</v>
      </c>
      <c r="H85" s="235">
        <v>21205</v>
      </c>
      <c r="I85" s="235">
        <v>21238</v>
      </c>
      <c r="J85" s="235">
        <v>21309</v>
      </c>
      <c r="K85" s="235">
        <v>21397</v>
      </c>
      <c r="L85" s="235">
        <v>21473</v>
      </c>
      <c r="M85" s="235">
        <v>21509</v>
      </c>
      <c r="N85" s="128">
        <f t="shared" si="4"/>
        <v>21165.75</v>
      </c>
    </row>
    <row r="86" spans="1:17" s="21" customFormat="1" ht="12.75" customHeight="1" x14ac:dyDescent="0.2">
      <c r="A86" s="94" t="s">
        <v>332</v>
      </c>
      <c r="B86" s="131">
        <v>441</v>
      </c>
      <c r="C86" s="235">
        <v>437</v>
      </c>
      <c r="D86" s="131">
        <v>427</v>
      </c>
      <c r="E86" s="131">
        <v>430</v>
      </c>
      <c r="F86" s="131">
        <v>429</v>
      </c>
      <c r="G86" s="235">
        <v>424</v>
      </c>
      <c r="H86" s="235">
        <v>417</v>
      </c>
      <c r="I86" s="235">
        <v>412</v>
      </c>
      <c r="J86" s="235">
        <v>409</v>
      </c>
      <c r="K86" s="235">
        <v>403</v>
      </c>
      <c r="L86" s="235">
        <v>407</v>
      </c>
      <c r="M86" s="235">
        <v>396</v>
      </c>
      <c r="N86" s="128">
        <f t="shared" si="4"/>
        <v>419.33333333333331</v>
      </c>
      <c r="O86" s="9"/>
      <c r="P86" s="9"/>
      <c r="Q86" s="9"/>
    </row>
    <row r="87" spans="1:17" s="21" customFormat="1" ht="12.75" customHeight="1" x14ac:dyDescent="0.2">
      <c r="A87" s="94" t="s">
        <v>312</v>
      </c>
      <c r="B87" s="131">
        <v>1513</v>
      </c>
      <c r="C87" s="235">
        <v>1449</v>
      </c>
      <c r="D87" s="131">
        <v>1439</v>
      </c>
      <c r="E87" s="131">
        <v>1409</v>
      </c>
      <c r="F87" s="131">
        <v>1402</v>
      </c>
      <c r="G87" s="235">
        <v>1389</v>
      </c>
      <c r="H87" s="235">
        <v>1316</v>
      </c>
      <c r="I87" s="235">
        <v>1295</v>
      </c>
      <c r="J87" s="235">
        <v>1280</v>
      </c>
      <c r="K87" s="235">
        <v>1261</v>
      </c>
      <c r="L87" s="235">
        <v>1239</v>
      </c>
      <c r="M87" s="235">
        <v>1240</v>
      </c>
      <c r="N87" s="128">
        <f t="shared" si="4"/>
        <v>1352.6666666666667</v>
      </c>
      <c r="O87" s="9"/>
      <c r="P87" s="9"/>
      <c r="Q87" s="9"/>
    </row>
    <row r="88" spans="1:17" s="21" customFormat="1" ht="12.75" customHeight="1" x14ac:dyDescent="0.2">
      <c r="A88" s="94" t="s">
        <v>330</v>
      </c>
      <c r="B88" s="131">
        <v>36078</v>
      </c>
      <c r="C88" s="235">
        <v>36248</v>
      </c>
      <c r="D88" s="131">
        <v>36252</v>
      </c>
      <c r="E88" s="131">
        <v>36215</v>
      </c>
      <c r="F88" s="131">
        <v>36220</v>
      </c>
      <c r="G88" s="235">
        <v>36158</v>
      </c>
      <c r="H88" s="235">
        <v>35967</v>
      </c>
      <c r="I88" s="235">
        <v>35688</v>
      </c>
      <c r="J88" s="235">
        <v>35813</v>
      </c>
      <c r="K88" s="235">
        <v>35721</v>
      </c>
      <c r="L88" s="235">
        <v>35812</v>
      </c>
      <c r="M88" s="235">
        <v>35872</v>
      </c>
      <c r="N88" s="128">
        <f t="shared" si="4"/>
        <v>36003.666666666664</v>
      </c>
      <c r="O88" s="9"/>
      <c r="P88" s="9"/>
      <c r="Q88" s="9"/>
    </row>
    <row r="89" spans="1:17" s="21" customFormat="1" ht="12.75" customHeight="1" x14ac:dyDescent="0.2">
      <c r="A89" s="94" t="s">
        <v>333</v>
      </c>
      <c r="B89" s="131">
        <v>33379</v>
      </c>
      <c r="C89" s="235">
        <v>33575</v>
      </c>
      <c r="D89" s="131">
        <v>33592</v>
      </c>
      <c r="E89" s="131">
        <v>33571</v>
      </c>
      <c r="F89" s="131">
        <v>33585</v>
      </c>
      <c r="G89" s="235">
        <v>33528</v>
      </c>
      <c r="H89" s="235">
        <v>33350</v>
      </c>
      <c r="I89" s="235">
        <v>33106</v>
      </c>
      <c r="J89" s="235">
        <v>33236</v>
      </c>
      <c r="K89" s="235">
        <v>33036</v>
      </c>
      <c r="L89" s="235">
        <v>33130</v>
      </c>
      <c r="M89" s="235">
        <v>33204</v>
      </c>
      <c r="N89" s="128">
        <f t="shared" si="4"/>
        <v>33357.666666666664</v>
      </c>
      <c r="O89" s="9"/>
      <c r="P89" s="9"/>
      <c r="Q89" s="9"/>
    </row>
    <row r="90" spans="1:17" s="21" customFormat="1" ht="12.75" customHeight="1" x14ac:dyDescent="0.2">
      <c r="A90" s="94" t="s">
        <v>334</v>
      </c>
      <c r="B90" s="131">
        <v>1334</v>
      </c>
      <c r="C90" s="235">
        <v>1325</v>
      </c>
      <c r="D90" s="131">
        <v>1313</v>
      </c>
      <c r="E90" s="131">
        <v>1309</v>
      </c>
      <c r="F90" s="131">
        <v>1259</v>
      </c>
      <c r="G90" s="235">
        <v>1259</v>
      </c>
      <c r="H90" s="235">
        <v>1242</v>
      </c>
      <c r="I90" s="235">
        <v>1231</v>
      </c>
      <c r="J90" s="235">
        <v>1230</v>
      </c>
      <c r="K90" s="235">
        <v>1211</v>
      </c>
      <c r="L90" s="235">
        <v>1209</v>
      </c>
      <c r="M90" s="235">
        <v>1200</v>
      </c>
      <c r="N90" s="128">
        <f t="shared" si="4"/>
        <v>1260.1666666666667</v>
      </c>
      <c r="O90" s="9"/>
      <c r="P90" s="9"/>
      <c r="Q90" s="9"/>
    </row>
    <row r="91" spans="1:17" s="21" customFormat="1" ht="12.75" customHeight="1" x14ac:dyDescent="0.2">
      <c r="A91" s="94" t="s">
        <v>335</v>
      </c>
      <c r="B91" s="131">
        <v>1330</v>
      </c>
      <c r="C91" s="235">
        <v>1317</v>
      </c>
      <c r="D91" s="131">
        <v>1315</v>
      </c>
      <c r="E91" s="131">
        <v>1303</v>
      </c>
      <c r="F91" s="131">
        <v>1307</v>
      </c>
      <c r="G91" s="235">
        <v>1302</v>
      </c>
      <c r="H91" s="235">
        <v>1304</v>
      </c>
      <c r="I91" s="235">
        <v>1281</v>
      </c>
      <c r="J91" s="235">
        <v>1278</v>
      </c>
      <c r="K91" s="235">
        <v>1401</v>
      </c>
      <c r="L91" s="235">
        <v>1400</v>
      </c>
      <c r="M91" s="235">
        <v>1395</v>
      </c>
      <c r="N91" s="128">
        <f t="shared" si="4"/>
        <v>1327.75</v>
      </c>
      <c r="O91" s="9"/>
      <c r="P91" s="9"/>
      <c r="Q91" s="9"/>
    </row>
    <row r="92" spans="1:17" s="21" customFormat="1" ht="12.75" customHeight="1" x14ac:dyDescent="0.2">
      <c r="A92" s="94" t="s">
        <v>336</v>
      </c>
      <c r="B92" s="131">
        <v>35</v>
      </c>
      <c r="C92" s="235">
        <v>31</v>
      </c>
      <c r="D92" s="131">
        <v>32</v>
      </c>
      <c r="E92" s="131">
        <v>32</v>
      </c>
      <c r="F92" s="131">
        <v>32</v>
      </c>
      <c r="G92" s="235">
        <v>31</v>
      </c>
      <c r="H92" s="235">
        <v>32</v>
      </c>
      <c r="I92" s="235">
        <v>32</v>
      </c>
      <c r="J92" s="235">
        <v>32</v>
      </c>
      <c r="K92" s="235">
        <v>31</v>
      </c>
      <c r="L92" s="235">
        <v>32</v>
      </c>
      <c r="M92" s="235">
        <v>32</v>
      </c>
      <c r="N92" s="128">
        <f t="shared" si="4"/>
        <v>32</v>
      </c>
      <c r="O92" s="9"/>
      <c r="P92" s="9"/>
      <c r="Q92" s="9"/>
    </row>
    <row r="93" spans="1:17" s="21" customFormat="1" ht="12.75" customHeight="1" x14ac:dyDescent="0.2">
      <c r="A93" s="100" t="s">
        <v>337</v>
      </c>
      <c r="B93" s="132">
        <v>70</v>
      </c>
      <c r="C93" s="236">
        <v>67</v>
      </c>
      <c r="D93" s="132">
        <v>68</v>
      </c>
      <c r="E93" s="132">
        <v>69</v>
      </c>
      <c r="F93" s="132">
        <v>37</v>
      </c>
      <c r="G93" s="236">
        <v>38</v>
      </c>
      <c r="H93" s="236">
        <v>39</v>
      </c>
      <c r="I93" s="236">
        <v>38</v>
      </c>
      <c r="J93" s="236">
        <v>37</v>
      </c>
      <c r="K93" s="236">
        <v>42</v>
      </c>
      <c r="L93" s="236">
        <v>41</v>
      </c>
      <c r="M93" s="236">
        <v>41</v>
      </c>
      <c r="N93" s="128">
        <f t="shared" si="4"/>
        <v>48.916666666666664</v>
      </c>
      <c r="O93" s="9"/>
      <c r="P93" s="9"/>
      <c r="Q93" s="9"/>
    </row>
    <row r="94" spans="1:17" s="21" customFormat="1" ht="12.75" customHeight="1" x14ac:dyDescent="0.2">
      <c r="A94" s="97"/>
      <c r="B94" s="130"/>
      <c r="C94" s="234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23"/>
      <c r="O94" s="9"/>
      <c r="P94" s="9"/>
      <c r="Q94" s="9"/>
    </row>
    <row r="95" spans="1:17" s="21" customFormat="1" ht="12.75" customHeight="1" x14ac:dyDescent="0.2">
      <c r="A95" s="81" t="s">
        <v>143</v>
      </c>
      <c r="B95" s="159"/>
      <c r="C95" s="244"/>
      <c r="D95" s="159"/>
      <c r="E95" s="121"/>
      <c r="F95" s="186"/>
      <c r="G95" s="186"/>
      <c r="H95" s="186"/>
      <c r="I95" s="186"/>
      <c r="J95" s="186"/>
      <c r="K95" s="186"/>
      <c r="L95" s="186"/>
      <c r="M95" s="186"/>
      <c r="N95" s="123"/>
      <c r="O95" s="9"/>
      <c r="P95" s="9"/>
      <c r="Q95" s="9"/>
    </row>
    <row r="96" spans="1:17" s="21" customFormat="1" ht="12.75" customHeight="1" x14ac:dyDescent="0.2">
      <c r="A96" s="98" t="s">
        <v>137</v>
      </c>
      <c r="B96" s="131">
        <v>115742</v>
      </c>
      <c r="C96" s="235">
        <v>112602</v>
      </c>
      <c r="D96" s="131">
        <v>115869</v>
      </c>
      <c r="E96" s="131">
        <v>117216</v>
      </c>
      <c r="F96" s="235">
        <v>116960</v>
      </c>
      <c r="G96" s="235">
        <v>116226</v>
      </c>
      <c r="H96" s="235">
        <v>116181</v>
      </c>
      <c r="I96" s="235">
        <v>116633</v>
      </c>
      <c r="J96" s="235">
        <v>116739</v>
      </c>
      <c r="K96" s="235">
        <v>116413</v>
      </c>
      <c r="L96" s="235">
        <v>115487</v>
      </c>
      <c r="M96" s="235">
        <v>115209</v>
      </c>
      <c r="N96" s="128">
        <f t="shared" si="4"/>
        <v>115939.75</v>
      </c>
      <c r="O96" s="9"/>
      <c r="P96" s="9"/>
      <c r="Q96" s="9"/>
    </row>
    <row r="97" spans="1:17" s="21" customFormat="1" ht="12.75" customHeight="1" x14ac:dyDescent="0.2">
      <c r="A97" s="99" t="s">
        <v>138</v>
      </c>
      <c r="B97" s="131">
        <v>19895</v>
      </c>
      <c r="C97" s="235">
        <v>19960</v>
      </c>
      <c r="D97" s="131">
        <v>20204</v>
      </c>
      <c r="E97" s="131">
        <v>20455</v>
      </c>
      <c r="F97" s="235">
        <v>20477</v>
      </c>
      <c r="G97" s="235">
        <v>20511</v>
      </c>
      <c r="H97" s="235">
        <v>20440</v>
      </c>
      <c r="I97" s="235">
        <v>20380</v>
      </c>
      <c r="J97" s="235">
        <v>20400</v>
      </c>
      <c r="K97" s="235">
        <v>20270</v>
      </c>
      <c r="L97" s="235">
        <v>20175</v>
      </c>
      <c r="M97" s="235">
        <v>20231</v>
      </c>
      <c r="N97" s="128">
        <f t="shared" si="4"/>
        <v>20283.166666666668</v>
      </c>
      <c r="O97" s="9"/>
      <c r="P97" s="9"/>
      <c r="Q97" s="9"/>
    </row>
    <row r="98" spans="1:17" s="21" customFormat="1" ht="12.75" customHeight="1" x14ac:dyDescent="0.2">
      <c r="A98" s="99" t="s">
        <v>141</v>
      </c>
      <c r="B98" s="131">
        <v>379</v>
      </c>
      <c r="C98" s="235">
        <v>381</v>
      </c>
      <c r="D98" s="131">
        <v>384</v>
      </c>
      <c r="E98" s="131">
        <v>396</v>
      </c>
      <c r="F98" s="131">
        <v>410</v>
      </c>
      <c r="G98" s="235">
        <v>409</v>
      </c>
      <c r="H98" s="131">
        <v>420</v>
      </c>
      <c r="I98" s="235">
        <v>429</v>
      </c>
      <c r="J98" s="131">
        <v>426</v>
      </c>
      <c r="K98" s="131">
        <v>422</v>
      </c>
      <c r="L98" s="131">
        <v>431</v>
      </c>
      <c r="M98" s="131">
        <v>446</v>
      </c>
      <c r="N98" s="128">
        <f t="shared" si="4"/>
        <v>411.08333333333331</v>
      </c>
      <c r="O98" s="9"/>
      <c r="P98" s="9"/>
      <c r="Q98" s="9"/>
    </row>
    <row r="99" spans="1:17" s="21" customFormat="1" ht="12.75" customHeight="1" x14ac:dyDescent="0.2">
      <c r="A99" s="99" t="s">
        <v>139</v>
      </c>
      <c r="B99" s="131">
        <v>13950</v>
      </c>
      <c r="C99" s="235">
        <v>13348</v>
      </c>
      <c r="D99" s="131">
        <v>13645</v>
      </c>
      <c r="E99" s="131">
        <v>13765</v>
      </c>
      <c r="F99" s="235">
        <v>13687</v>
      </c>
      <c r="G99" s="235">
        <v>13615</v>
      </c>
      <c r="H99" s="235">
        <v>13521</v>
      </c>
      <c r="I99" s="235">
        <v>13484</v>
      </c>
      <c r="J99" s="235">
        <v>13420</v>
      </c>
      <c r="K99" s="235">
        <v>13454</v>
      </c>
      <c r="L99" s="235">
        <v>13410</v>
      </c>
      <c r="M99" s="235">
        <v>13391</v>
      </c>
      <c r="N99" s="128">
        <f t="shared" si="4"/>
        <v>13557.5</v>
      </c>
      <c r="O99" s="9"/>
      <c r="P99" s="9"/>
      <c r="Q99" s="9"/>
    </row>
    <row r="100" spans="1:17" s="21" customFormat="1" ht="12.75" customHeight="1" x14ac:dyDescent="0.2">
      <c r="A100" s="99" t="s">
        <v>140</v>
      </c>
      <c r="B100" s="131">
        <v>28785</v>
      </c>
      <c r="C100" s="235">
        <v>29205</v>
      </c>
      <c r="D100" s="131">
        <v>29749</v>
      </c>
      <c r="E100" s="131">
        <v>30053</v>
      </c>
      <c r="F100" s="235">
        <v>29948</v>
      </c>
      <c r="G100" s="235">
        <v>29726</v>
      </c>
      <c r="H100" s="235">
        <v>29510</v>
      </c>
      <c r="I100" s="235">
        <v>29335</v>
      </c>
      <c r="J100" s="235">
        <v>29207</v>
      </c>
      <c r="K100" s="235">
        <v>28980</v>
      </c>
      <c r="L100" s="235">
        <v>28931</v>
      </c>
      <c r="M100" s="235">
        <v>28975</v>
      </c>
      <c r="N100" s="128">
        <f t="shared" si="4"/>
        <v>29367</v>
      </c>
      <c r="O100" s="9"/>
      <c r="P100" s="9"/>
      <c r="Q100" s="9"/>
    </row>
    <row r="101" spans="1:17" s="21" customFormat="1" ht="12.75" customHeight="1" x14ac:dyDescent="0.2">
      <c r="A101" s="100" t="s">
        <v>142</v>
      </c>
      <c r="B101" s="132">
        <v>5288</v>
      </c>
      <c r="C101" s="236">
        <v>5331</v>
      </c>
      <c r="D101" s="132">
        <v>5368</v>
      </c>
      <c r="E101" s="132">
        <v>5397</v>
      </c>
      <c r="F101" s="236">
        <v>5413</v>
      </c>
      <c r="G101" s="236">
        <v>5399</v>
      </c>
      <c r="H101" s="236">
        <v>5365</v>
      </c>
      <c r="I101" s="236">
        <v>5346</v>
      </c>
      <c r="J101" s="236">
        <v>5337</v>
      </c>
      <c r="K101" s="236">
        <v>5241</v>
      </c>
      <c r="L101" s="236">
        <v>5227</v>
      </c>
      <c r="M101" s="132">
        <v>5220</v>
      </c>
      <c r="N101" s="128">
        <f t="shared" si="4"/>
        <v>5327.666666666667</v>
      </c>
      <c r="O101" s="9"/>
      <c r="P101" s="9"/>
      <c r="Q101" s="9"/>
    </row>
    <row r="102" spans="1:17" s="21" customFormat="1" ht="12.75" customHeight="1" x14ac:dyDescent="0.2">
      <c r="A102" s="97"/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15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zoomScale="110" zoomScaleNormal="110" workbookViewId="0">
      <pane xSplit="1" ySplit="3" topLeftCell="K4" activePane="bottomRight" state="frozen"/>
      <selection pane="topRight" activeCell="B1" sqref="B1"/>
      <selection pane="bottomLeft" activeCell="A4" sqref="A4"/>
      <selection pane="bottomRight" activeCell="M18" sqref="M18"/>
    </sheetView>
  </sheetViews>
  <sheetFormatPr defaultColWidth="9.140625" defaultRowHeight="12.75" x14ac:dyDescent="0.2"/>
  <cols>
    <col min="1" max="1" width="34" style="93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224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158</v>
      </c>
    </row>
    <row r="3" spans="1:14" s="6" customFormat="1" ht="12" customHeight="1" x14ac:dyDescent="0.2">
      <c r="A3" s="4"/>
      <c r="B3" s="5" t="s">
        <v>340</v>
      </c>
      <c r="C3" s="244" t="s">
        <v>344</v>
      </c>
      <c r="D3" s="121" t="s">
        <v>345</v>
      </c>
      <c r="E3" s="121" t="s">
        <v>347</v>
      </c>
      <c r="F3" s="121" t="s">
        <v>351</v>
      </c>
      <c r="G3" s="186" t="s">
        <v>431</v>
      </c>
      <c r="H3" s="244" t="s">
        <v>437</v>
      </c>
      <c r="I3" s="186" t="s">
        <v>441</v>
      </c>
      <c r="J3" s="121" t="s">
        <v>448</v>
      </c>
      <c r="K3" s="186" t="s">
        <v>458</v>
      </c>
      <c r="L3" s="186" t="s">
        <v>459</v>
      </c>
      <c r="M3" s="186" t="s">
        <v>460</v>
      </c>
      <c r="N3" s="121" t="s">
        <v>251</v>
      </c>
    </row>
    <row r="4" spans="1:14" ht="12.75" customHeight="1" x14ac:dyDescent="0.2">
      <c r="A4" s="7" t="s">
        <v>1</v>
      </c>
      <c r="B4" s="8">
        <f t="shared" ref="B4:M4" si="0">B5+B14+B17+B18+B19+B13</f>
        <v>24806330.150000002</v>
      </c>
      <c r="C4" s="8">
        <f t="shared" si="0"/>
        <v>25414214.98</v>
      </c>
      <c r="D4" s="8">
        <f t="shared" si="0"/>
        <v>24661129.460000001</v>
      </c>
      <c r="E4" s="8">
        <f t="shared" si="0"/>
        <v>25121533.759999998</v>
      </c>
      <c r="F4" s="8">
        <f t="shared" si="0"/>
        <v>24879092.749999996</v>
      </c>
      <c r="G4" s="8">
        <f t="shared" si="0"/>
        <v>24682310.899999999</v>
      </c>
      <c r="H4" s="8">
        <f t="shared" si="0"/>
        <v>23260061.440000001</v>
      </c>
      <c r="I4" s="8">
        <f t="shared" si="0"/>
        <v>23208026.59</v>
      </c>
      <c r="J4" s="8">
        <f t="shared" si="0"/>
        <v>26027523.336999997</v>
      </c>
      <c r="K4" s="8">
        <f t="shared" si="0"/>
        <v>24735099.719999995</v>
      </c>
      <c r="L4" s="8">
        <f t="shared" si="0"/>
        <v>24401551.240000006</v>
      </c>
      <c r="M4" s="8">
        <f t="shared" si="0"/>
        <v>24030728.390000001</v>
      </c>
      <c r="N4" s="8">
        <f>SUM(B4:M4)</f>
        <v>295227602.71699995</v>
      </c>
    </row>
    <row r="5" spans="1:14" s="6" customFormat="1" ht="12" customHeight="1" x14ac:dyDescent="0.2">
      <c r="A5" s="87" t="s">
        <v>262</v>
      </c>
      <c r="B5" s="8">
        <v>22605876.100000001</v>
      </c>
      <c r="C5" s="8">
        <v>22175407.780000001</v>
      </c>
      <c r="D5" s="29">
        <v>22747589.199999999</v>
      </c>
      <c r="E5" s="29">
        <v>22959190.149999999</v>
      </c>
      <c r="F5" s="29">
        <v>22709605.559999999</v>
      </c>
      <c r="G5" s="29">
        <v>22537232.079999998</v>
      </c>
      <c r="H5" s="29">
        <v>22500150.620000001</v>
      </c>
      <c r="I5" s="29">
        <v>22439844.940000001</v>
      </c>
      <c r="J5" s="29">
        <v>22447704.449999999</v>
      </c>
      <c r="K5" s="160">
        <v>22359536.890000001</v>
      </c>
      <c r="L5" s="160">
        <v>22278102.370000001</v>
      </c>
      <c r="M5" s="160">
        <v>22322286.460000001</v>
      </c>
      <c r="N5" s="8">
        <f t="shared" ref="N5:N37" si="1">SUM(B5:M5)</f>
        <v>270082526.59999996</v>
      </c>
    </row>
    <row r="6" spans="1:14" ht="12.75" customHeight="1" x14ac:dyDescent="0.2">
      <c r="A6" s="83" t="s">
        <v>156</v>
      </c>
      <c r="B6" s="13">
        <v>910739.16</v>
      </c>
      <c r="C6" s="13">
        <v>882945.08</v>
      </c>
      <c r="D6" s="124">
        <v>921921.71</v>
      </c>
      <c r="E6" s="124">
        <v>898355.05</v>
      </c>
      <c r="F6" s="124">
        <v>832126.44</v>
      </c>
      <c r="G6" s="124">
        <v>790756.38</v>
      </c>
      <c r="H6" s="124">
        <v>775288.58</v>
      </c>
      <c r="I6" s="124">
        <v>768381.11</v>
      </c>
      <c r="J6" s="124">
        <v>780042.13</v>
      </c>
      <c r="K6" s="162">
        <v>846369.3</v>
      </c>
      <c r="L6" s="163">
        <v>856636.63</v>
      </c>
      <c r="M6" s="163">
        <v>843434.44</v>
      </c>
      <c r="N6" s="204">
        <f t="shared" si="1"/>
        <v>10106996.01</v>
      </c>
    </row>
    <row r="7" spans="1:14" ht="12.75" customHeight="1" x14ac:dyDescent="0.2">
      <c r="A7" s="83" t="s">
        <v>157</v>
      </c>
      <c r="B7" s="13">
        <v>909442.43</v>
      </c>
      <c r="C7" s="13">
        <v>904828.8</v>
      </c>
      <c r="D7" s="124">
        <v>944809.48</v>
      </c>
      <c r="E7" s="124">
        <v>961202.03</v>
      </c>
      <c r="F7" s="124">
        <v>953151.68</v>
      </c>
      <c r="G7" s="124">
        <v>946350.47</v>
      </c>
      <c r="H7" s="124">
        <v>971042.22</v>
      </c>
      <c r="I7" s="124">
        <v>971079.9</v>
      </c>
      <c r="J7" s="124">
        <v>979305.98</v>
      </c>
      <c r="K7" s="162">
        <v>971929.23</v>
      </c>
      <c r="L7" s="163">
        <v>992115.1</v>
      </c>
      <c r="M7" s="163">
        <v>1008096.89</v>
      </c>
      <c r="N7" s="204">
        <f t="shared" si="1"/>
        <v>11513354.210000001</v>
      </c>
    </row>
    <row r="8" spans="1:14" ht="12.75" customHeight="1" x14ac:dyDescent="0.2">
      <c r="A8" s="83" t="s">
        <v>265</v>
      </c>
      <c r="B8" s="13">
        <v>31215.42</v>
      </c>
      <c r="C8" s="13">
        <v>31164.49</v>
      </c>
      <c r="D8" s="124">
        <v>32853.29</v>
      </c>
      <c r="E8" s="124">
        <v>33419.440000000002</v>
      </c>
      <c r="F8" s="124">
        <v>33133.32</v>
      </c>
      <c r="G8" s="124">
        <v>32881.410000000003</v>
      </c>
      <c r="H8" s="124">
        <v>31446.98</v>
      </c>
      <c r="I8" s="124">
        <v>32180.49</v>
      </c>
      <c r="J8" s="124">
        <v>31861.51</v>
      </c>
      <c r="K8" s="162">
        <v>30453.22</v>
      </c>
      <c r="L8" s="163">
        <v>32010.69</v>
      </c>
      <c r="M8" s="163">
        <v>32781.99</v>
      </c>
      <c r="N8" s="204">
        <f t="shared" si="1"/>
        <v>385402.25000000006</v>
      </c>
    </row>
    <row r="9" spans="1:14" ht="12.75" customHeight="1" x14ac:dyDescent="0.2">
      <c r="A9" s="83" t="s">
        <v>144</v>
      </c>
      <c r="B9" s="13">
        <v>19008847.789999999</v>
      </c>
      <c r="C9" s="13">
        <v>18829897.02</v>
      </c>
      <c r="D9" s="124">
        <v>19400656.829999998</v>
      </c>
      <c r="E9" s="124">
        <v>19616887.629999999</v>
      </c>
      <c r="F9" s="124">
        <v>19392600.289999999</v>
      </c>
      <c r="G9" s="124">
        <v>19227924.530000001</v>
      </c>
      <c r="H9" s="124">
        <v>19180530.989999998</v>
      </c>
      <c r="I9" s="124">
        <v>19044624.050000001</v>
      </c>
      <c r="J9" s="124">
        <v>18918880.98</v>
      </c>
      <c r="K9" s="162">
        <v>18635447.18</v>
      </c>
      <c r="L9" s="163">
        <v>18492076.359999999</v>
      </c>
      <c r="M9" s="163">
        <v>18505054.489999998</v>
      </c>
      <c r="N9" s="204">
        <f t="shared" si="1"/>
        <v>228253428.14000005</v>
      </c>
    </row>
    <row r="10" spans="1:14" ht="12.75" customHeight="1" x14ac:dyDescent="0.2">
      <c r="A10" s="83" t="s">
        <v>145</v>
      </c>
      <c r="B10" s="13">
        <v>3339470.67</v>
      </c>
      <c r="C10" s="13">
        <v>3810576.61</v>
      </c>
      <c r="D10" s="124">
        <v>3472690.06</v>
      </c>
      <c r="E10" s="124">
        <v>3958420.61</v>
      </c>
      <c r="F10" s="124">
        <v>4479797.63</v>
      </c>
      <c r="G10" s="124">
        <v>3555048.84</v>
      </c>
      <c r="H10" s="124">
        <v>3517600.79</v>
      </c>
      <c r="I10" s="124">
        <v>3557218.11</v>
      </c>
      <c r="J10" s="124">
        <v>3568787.82</v>
      </c>
      <c r="K10" s="162">
        <v>3528694.4</v>
      </c>
      <c r="L10" s="163">
        <v>3448865.98</v>
      </c>
      <c r="M10" s="163">
        <v>3415847.49</v>
      </c>
      <c r="N10" s="204">
        <f t="shared" si="1"/>
        <v>43653019.009999998</v>
      </c>
    </row>
    <row r="11" spans="1:14" s="11" customFormat="1" ht="12.75" customHeight="1" x14ac:dyDescent="0.2">
      <c r="A11" s="83" t="s">
        <v>438</v>
      </c>
      <c r="B11" s="13">
        <v>194250.8</v>
      </c>
      <c r="C11" s="13">
        <v>200614.46</v>
      </c>
      <c r="D11" s="124">
        <v>194938.16</v>
      </c>
      <c r="E11" s="124">
        <v>174607.55</v>
      </c>
      <c r="F11" s="124">
        <v>174503.61</v>
      </c>
      <c r="G11" s="124">
        <v>175428.9</v>
      </c>
      <c r="H11" s="124">
        <v>164953.35</v>
      </c>
      <c r="I11" s="124">
        <v>167599.81</v>
      </c>
      <c r="J11" s="124">
        <v>162687.57999999999</v>
      </c>
      <c r="K11" s="162">
        <v>168499.72</v>
      </c>
      <c r="L11" s="163">
        <v>164424.57999999999</v>
      </c>
      <c r="M11" s="163">
        <v>162956.25</v>
      </c>
      <c r="N11" s="204">
        <f t="shared" si="1"/>
        <v>2105464.7700000005</v>
      </c>
    </row>
    <row r="12" spans="1:14" s="11" customFormat="1" ht="12.75" customHeight="1" x14ac:dyDescent="0.2">
      <c r="A12" s="83" t="s">
        <v>439</v>
      </c>
      <c r="B12" s="13">
        <v>21586.5</v>
      </c>
      <c r="C12" s="13">
        <v>21829.5</v>
      </c>
      <c r="D12" s="124">
        <v>20412</v>
      </c>
      <c r="E12" s="124">
        <v>20803.5</v>
      </c>
      <c r="F12" s="124">
        <v>21087</v>
      </c>
      <c r="G12" s="124">
        <v>21397.5</v>
      </c>
      <c r="H12" s="124">
        <v>21073.5</v>
      </c>
      <c r="I12" s="124">
        <v>21249</v>
      </c>
      <c r="J12" s="124">
        <v>21384</v>
      </c>
      <c r="K12" s="162">
        <v>21438</v>
      </c>
      <c r="L12" s="163">
        <v>21762</v>
      </c>
      <c r="M12" s="163">
        <v>22059</v>
      </c>
      <c r="N12" s="204">
        <f t="shared" si="1"/>
        <v>256081.5</v>
      </c>
    </row>
    <row r="13" spans="1:14" ht="12.75" customHeight="1" x14ac:dyDescent="0.2">
      <c r="A13" s="83" t="s">
        <v>149</v>
      </c>
      <c r="B13" s="13">
        <v>28420.28</v>
      </c>
      <c r="C13" s="13">
        <v>10056.790000000001</v>
      </c>
      <c r="D13" s="124">
        <v>12576.12</v>
      </c>
      <c r="E13" s="124">
        <v>12066.77</v>
      </c>
      <c r="F13" s="124">
        <v>12915.41</v>
      </c>
      <c r="G13" s="124">
        <v>11059.12</v>
      </c>
      <c r="H13" s="124">
        <v>12610.67</v>
      </c>
      <c r="I13" s="124">
        <v>10512.22</v>
      </c>
      <c r="J13" s="124">
        <v>10111.540000000001</v>
      </c>
      <c r="K13" s="162">
        <v>13570.08</v>
      </c>
      <c r="L13" s="163">
        <v>11139.17</v>
      </c>
      <c r="M13" s="163">
        <v>16171.81</v>
      </c>
      <c r="N13" s="204">
        <f t="shared" si="1"/>
        <v>161209.98000000001</v>
      </c>
    </row>
    <row r="14" spans="1:14" s="12" customFormat="1" ht="12.75" customHeight="1" x14ac:dyDescent="0.2">
      <c r="A14" s="84" t="s">
        <v>150</v>
      </c>
      <c r="B14" s="125">
        <f t="shared" ref="B14:M14" si="2">B15+B16</f>
        <v>663961.68000000005</v>
      </c>
      <c r="C14" s="125">
        <f t="shared" si="2"/>
        <v>677554.51</v>
      </c>
      <c r="D14" s="125">
        <f t="shared" si="2"/>
        <v>688386.26</v>
      </c>
      <c r="E14" s="125">
        <f t="shared" si="2"/>
        <v>693301.17999999993</v>
      </c>
      <c r="F14" s="125">
        <f t="shared" si="2"/>
        <v>699101.24</v>
      </c>
      <c r="G14" s="125">
        <f t="shared" si="2"/>
        <v>710143.23</v>
      </c>
      <c r="H14" s="125">
        <f t="shared" si="2"/>
        <v>714184.38</v>
      </c>
      <c r="I14" s="125">
        <f t="shared" si="2"/>
        <v>721982.91</v>
      </c>
      <c r="J14" s="125">
        <f t="shared" si="2"/>
        <v>726121.50999999989</v>
      </c>
      <c r="K14" s="125">
        <f t="shared" si="2"/>
        <v>703810.08000000007</v>
      </c>
      <c r="L14" s="125">
        <f t="shared" si="2"/>
        <v>706881.1</v>
      </c>
      <c r="M14" s="125">
        <f t="shared" si="2"/>
        <v>722456.32</v>
      </c>
      <c r="N14" s="204">
        <f t="shared" si="1"/>
        <v>8427884.4000000004</v>
      </c>
    </row>
    <row r="15" spans="1:14" s="12" customFormat="1" ht="12.75" customHeight="1" x14ac:dyDescent="0.2">
      <c r="A15" s="84" t="s">
        <v>162</v>
      </c>
      <c r="B15" s="80">
        <v>634956.43000000005</v>
      </c>
      <c r="C15" s="80">
        <v>649175.86</v>
      </c>
      <c r="D15" s="125">
        <v>659954.31000000006</v>
      </c>
      <c r="E15" s="125">
        <v>664842.57999999996</v>
      </c>
      <c r="F15" s="125">
        <v>670732.43999999994</v>
      </c>
      <c r="G15" s="125">
        <v>681851.23</v>
      </c>
      <c r="H15" s="125">
        <v>685532.43</v>
      </c>
      <c r="I15" s="125">
        <v>693463.43</v>
      </c>
      <c r="J15" s="125">
        <v>697755.94</v>
      </c>
      <c r="K15" s="164">
        <v>676663.66</v>
      </c>
      <c r="L15" s="165">
        <v>679552.57</v>
      </c>
      <c r="M15" s="165">
        <v>694581.35</v>
      </c>
      <c r="N15" s="204">
        <f t="shared" si="1"/>
        <v>8089062.2300000004</v>
      </c>
    </row>
    <row r="16" spans="1:14" s="12" customFormat="1" ht="12.75" customHeight="1" x14ac:dyDescent="0.2">
      <c r="A16" s="84" t="s">
        <v>163</v>
      </c>
      <c r="B16" s="80">
        <v>29005.25</v>
      </c>
      <c r="C16" s="80">
        <v>28378.65</v>
      </c>
      <c r="D16" s="125">
        <v>28431.95</v>
      </c>
      <c r="E16" s="125">
        <v>28458.6</v>
      </c>
      <c r="F16" s="125">
        <v>28368.799999999999</v>
      </c>
      <c r="G16" s="125">
        <v>28292</v>
      </c>
      <c r="H16" s="125">
        <v>28651.95</v>
      </c>
      <c r="I16" s="125">
        <v>28519.48</v>
      </c>
      <c r="J16" s="125">
        <v>28365.57</v>
      </c>
      <c r="K16" s="164">
        <v>27146.42</v>
      </c>
      <c r="L16" s="165">
        <v>27328.53</v>
      </c>
      <c r="M16" s="165">
        <v>27874.97</v>
      </c>
      <c r="N16" s="204">
        <f t="shared" si="1"/>
        <v>338822.17000000004</v>
      </c>
    </row>
    <row r="17" spans="1:14" ht="12.75" customHeight="1" x14ac:dyDescent="0.2">
      <c r="A17" s="85" t="s">
        <v>159</v>
      </c>
      <c r="B17" s="69">
        <v>1498313.78</v>
      </c>
      <c r="C17" s="69">
        <v>1194699.9099999999</v>
      </c>
      <c r="D17" s="124">
        <v>1202154.74</v>
      </c>
      <c r="E17" s="124">
        <v>1445969.86</v>
      </c>
      <c r="F17" s="124">
        <v>1446697.97</v>
      </c>
      <c r="G17" s="124">
        <v>1413140.42</v>
      </c>
      <c r="H17" s="124">
        <v>23004.41</v>
      </c>
      <c r="I17" s="124">
        <v>24867.47</v>
      </c>
      <c r="J17" s="124">
        <v>1430530.29</v>
      </c>
      <c r="K17" s="162">
        <v>1647467.86</v>
      </c>
      <c r="L17" s="163">
        <v>1394153.01</v>
      </c>
      <c r="M17" s="163">
        <v>958729.98</v>
      </c>
      <c r="N17" s="204">
        <f t="shared" si="1"/>
        <v>13679729.699999999</v>
      </c>
    </row>
    <row r="18" spans="1:14" ht="12.75" customHeight="1" x14ac:dyDescent="0.2">
      <c r="A18" s="83" t="s">
        <v>151</v>
      </c>
      <c r="B18" s="13">
        <v>9758.31</v>
      </c>
      <c r="C18" s="13">
        <v>10086.99</v>
      </c>
      <c r="D18" s="124">
        <v>10423.14</v>
      </c>
      <c r="E18" s="124">
        <v>11005.8</v>
      </c>
      <c r="F18" s="124">
        <v>10772.57</v>
      </c>
      <c r="G18" s="124">
        <v>10736.05</v>
      </c>
      <c r="H18" s="124">
        <v>10111.36</v>
      </c>
      <c r="I18" s="124">
        <v>10819.05</v>
      </c>
      <c r="J18" s="124">
        <v>11087.147000000001</v>
      </c>
      <c r="K18" s="162">
        <v>10714.81</v>
      </c>
      <c r="L18" s="163">
        <v>11275.59</v>
      </c>
      <c r="M18" s="163">
        <v>11083.82</v>
      </c>
      <c r="N18" s="204">
        <f t="shared" si="1"/>
        <v>127874.63699999999</v>
      </c>
    </row>
    <row r="19" spans="1:14" ht="12.75" customHeight="1" x14ac:dyDescent="0.2">
      <c r="A19" s="83" t="s">
        <v>160</v>
      </c>
      <c r="B19" s="13">
        <v>0</v>
      </c>
      <c r="C19" s="13">
        <v>1346409</v>
      </c>
      <c r="D19" s="124">
        <v>0</v>
      </c>
      <c r="E19" s="124">
        <v>0</v>
      </c>
      <c r="F19" s="124">
        <v>0</v>
      </c>
      <c r="G19" s="124">
        <v>0</v>
      </c>
      <c r="H19" s="124">
        <v>0</v>
      </c>
      <c r="I19" s="124">
        <v>0</v>
      </c>
      <c r="J19" s="124">
        <v>1401968.4</v>
      </c>
      <c r="K19" s="162">
        <v>0</v>
      </c>
      <c r="L19" s="163">
        <v>0</v>
      </c>
      <c r="M19" s="163">
        <v>0</v>
      </c>
      <c r="N19" s="204">
        <f t="shared" si="1"/>
        <v>2748377.4</v>
      </c>
    </row>
    <row r="20" spans="1:14" ht="12.75" customHeight="1" x14ac:dyDescent="0.2">
      <c r="A20" s="88" t="s">
        <v>2</v>
      </c>
      <c r="B20" s="8">
        <f t="shared" ref="B20:M20" si="3">B21+B22+B23+B24+B25+B26+B27+B28+B30+B32+B33+B34+B35+B36+B37</f>
        <v>58585501.440000005</v>
      </c>
      <c r="C20" s="8">
        <f t="shared" si="3"/>
        <v>60731740.510000005</v>
      </c>
      <c r="D20" s="8">
        <f t="shared" si="3"/>
        <v>60159004.430000007</v>
      </c>
      <c r="E20" s="8">
        <f t="shared" si="3"/>
        <v>60544832.189999998</v>
      </c>
      <c r="F20" s="8">
        <f t="shared" si="3"/>
        <v>60656416.229999997</v>
      </c>
      <c r="G20" s="8">
        <f t="shared" si="3"/>
        <v>60903435.320000008</v>
      </c>
      <c r="H20" s="8">
        <f t="shared" si="3"/>
        <v>60181693.279999994</v>
      </c>
      <c r="I20" s="8">
        <f t="shared" si="3"/>
        <v>60664997.550000004</v>
      </c>
      <c r="J20" s="8">
        <f t="shared" si="3"/>
        <v>60693108.999999993</v>
      </c>
      <c r="K20" s="8">
        <f t="shared" si="3"/>
        <v>59401826.880000003</v>
      </c>
      <c r="L20" s="8">
        <f t="shared" si="3"/>
        <v>60078289.650000006</v>
      </c>
      <c r="M20" s="8">
        <f t="shared" si="3"/>
        <v>60042550.209999986</v>
      </c>
      <c r="N20" s="8">
        <f t="shared" si="1"/>
        <v>722643396.68999994</v>
      </c>
    </row>
    <row r="21" spans="1:14" s="14" customFormat="1" ht="12.75" customHeight="1" x14ac:dyDescent="0.2">
      <c r="A21" s="104" t="s">
        <v>155</v>
      </c>
      <c r="B21" s="24">
        <v>710682.15</v>
      </c>
      <c r="C21" s="24">
        <v>743529.44</v>
      </c>
      <c r="D21" s="122">
        <v>662546.49</v>
      </c>
      <c r="E21" s="122">
        <v>717191.06</v>
      </c>
      <c r="F21" s="122">
        <v>719915.72</v>
      </c>
      <c r="G21" s="122">
        <v>752611.64</v>
      </c>
      <c r="H21" s="122">
        <v>682375.96</v>
      </c>
      <c r="I21" s="122">
        <v>812100.05</v>
      </c>
      <c r="J21" s="122">
        <v>771078.78</v>
      </c>
      <c r="K21" s="166">
        <v>798779.49</v>
      </c>
      <c r="L21" s="167">
        <v>778950.02</v>
      </c>
      <c r="M21" s="167">
        <v>710530.78</v>
      </c>
      <c r="N21" s="204">
        <f t="shared" si="1"/>
        <v>8860291.5800000001</v>
      </c>
    </row>
    <row r="22" spans="1:14" s="27" customFormat="1" ht="12.75" customHeight="1" x14ac:dyDescent="0.2">
      <c r="A22" s="90" t="s">
        <v>176</v>
      </c>
      <c r="B22" s="26">
        <v>2758740.34</v>
      </c>
      <c r="C22" s="26">
        <v>3195687.9</v>
      </c>
      <c r="D22" s="124">
        <v>2708137.78</v>
      </c>
      <c r="E22" s="124">
        <v>2880868.54</v>
      </c>
      <c r="F22" s="124">
        <v>2937183.21</v>
      </c>
      <c r="G22" s="124">
        <v>3025386.91</v>
      </c>
      <c r="H22" s="124">
        <v>2635255.16</v>
      </c>
      <c r="I22" s="124">
        <v>3138016.25</v>
      </c>
      <c r="J22" s="124">
        <v>3220113.54</v>
      </c>
      <c r="K22" s="162">
        <v>3289998.01</v>
      </c>
      <c r="L22" s="163">
        <v>3416197.15</v>
      </c>
      <c r="M22" s="163">
        <v>3128517.39</v>
      </c>
      <c r="N22" s="204">
        <f t="shared" si="1"/>
        <v>36334102.18</v>
      </c>
    </row>
    <row r="23" spans="1:14" s="27" customFormat="1" ht="12.75" customHeight="1" x14ac:dyDescent="0.2">
      <c r="A23" s="91" t="s">
        <v>177</v>
      </c>
      <c r="B23" s="26">
        <v>8855.73</v>
      </c>
      <c r="C23" s="26">
        <v>11353.5</v>
      </c>
      <c r="D23" s="124">
        <v>8780.0400000000009</v>
      </c>
      <c r="E23" s="124">
        <v>7417.62</v>
      </c>
      <c r="F23" s="124">
        <v>8780.0400000000009</v>
      </c>
      <c r="G23" s="124">
        <v>7871.76</v>
      </c>
      <c r="H23" s="124">
        <v>8401.59</v>
      </c>
      <c r="I23" s="124">
        <v>11277.81</v>
      </c>
      <c r="J23" s="124">
        <v>10066.77</v>
      </c>
      <c r="K23" s="162">
        <v>10445.219999999999</v>
      </c>
      <c r="L23" s="163">
        <v>12110.4</v>
      </c>
      <c r="M23" s="163">
        <v>11959.02</v>
      </c>
      <c r="N23" s="204">
        <f t="shared" si="1"/>
        <v>117319.5</v>
      </c>
    </row>
    <row r="24" spans="1:14" s="14" customFormat="1" ht="12.75" customHeight="1" x14ac:dyDescent="0.2">
      <c r="A24" s="90" t="s">
        <v>178</v>
      </c>
      <c r="B24" s="26">
        <v>3211.38</v>
      </c>
      <c r="C24" s="26">
        <v>7164.72</v>
      </c>
      <c r="D24" s="122">
        <v>2892.96</v>
      </c>
      <c r="E24" s="122">
        <v>2034.9</v>
      </c>
      <c r="F24" s="122">
        <v>2280.87</v>
      </c>
      <c r="G24" s="122">
        <v>4899.0600000000004</v>
      </c>
      <c r="H24" s="122">
        <v>5062.32</v>
      </c>
      <c r="I24" s="122">
        <v>3240.54</v>
      </c>
      <c r="J24" s="122">
        <v>1287.6300000000001</v>
      </c>
      <c r="K24" s="166">
        <v>3515.13</v>
      </c>
      <c r="L24" s="163">
        <v>3118.77</v>
      </c>
      <c r="M24" s="163">
        <v>2477.6999999999998</v>
      </c>
      <c r="N24" s="204">
        <f t="shared" si="1"/>
        <v>41185.979999999996</v>
      </c>
    </row>
    <row r="25" spans="1:14" s="14" customFormat="1" ht="12.75" customHeight="1" x14ac:dyDescent="0.2">
      <c r="A25" s="90" t="s">
        <v>201</v>
      </c>
      <c r="B25" s="26">
        <v>337004.1</v>
      </c>
      <c r="C25" s="26">
        <v>395800.56</v>
      </c>
      <c r="D25" s="122">
        <v>348795.26</v>
      </c>
      <c r="E25" s="122">
        <v>356284.24</v>
      </c>
      <c r="F25" s="122">
        <v>338199.15</v>
      </c>
      <c r="G25" s="122">
        <v>326965.68</v>
      </c>
      <c r="H25" s="122">
        <v>298921.84000000003</v>
      </c>
      <c r="I25" s="122">
        <v>333817.3</v>
      </c>
      <c r="J25" s="122">
        <v>314457.49</v>
      </c>
      <c r="K25" s="166">
        <v>308641.58</v>
      </c>
      <c r="L25" s="163">
        <v>325531.62</v>
      </c>
      <c r="M25" s="163">
        <v>316210.23</v>
      </c>
      <c r="N25" s="204">
        <f t="shared" si="1"/>
        <v>4000629.0500000003</v>
      </c>
    </row>
    <row r="26" spans="1:14" ht="12.75" customHeight="1" x14ac:dyDescent="0.2">
      <c r="A26" s="86" t="s">
        <v>152</v>
      </c>
      <c r="B26" s="26">
        <v>25702438.09</v>
      </c>
      <c r="C26" s="26">
        <v>26439423.989999998</v>
      </c>
      <c r="D26" s="124">
        <v>26483424.16</v>
      </c>
      <c r="E26" s="124">
        <v>26506381.719999999</v>
      </c>
      <c r="F26" s="122">
        <v>26566017.960000001</v>
      </c>
      <c r="G26" s="124">
        <v>26623914.41</v>
      </c>
      <c r="H26" s="124">
        <v>26412984.68</v>
      </c>
      <c r="I26" s="124">
        <v>26192565.09</v>
      </c>
      <c r="J26" s="124">
        <v>26258780.829999998</v>
      </c>
      <c r="K26" s="162">
        <v>24920588.68</v>
      </c>
      <c r="L26" s="163">
        <v>25495685.16</v>
      </c>
      <c r="M26" s="163">
        <v>25747884.34</v>
      </c>
      <c r="N26" s="204">
        <f t="shared" si="1"/>
        <v>313350089.11000001</v>
      </c>
    </row>
    <row r="27" spans="1:14" ht="12.75" customHeight="1" x14ac:dyDescent="0.2">
      <c r="A27" s="89" t="s">
        <v>179</v>
      </c>
      <c r="B27" s="26">
        <v>39013.370000000003</v>
      </c>
      <c r="C27" s="26">
        <v>40677.480000000003</v>
      </c>
      <c r="D27" s="124">
        <v>40689.75</v>
      </c>
      <c r="E27" s="124">
        <v>40678.92</v>
      </c>
      <c r="F27" s="124">
        <v>40635.599999999999</v>
      </c>
      <c r="G27" s="124">
        <v>40787.22</v>
      </c>
      <c r="H27" s="124">
        <v>39336</v>
      </c>
      <c r="I27" s="124">
        <v>38090.550000000003</v>
      </c>
      <c r="J27" s="124">
        <v>38350.47</v>
      </c>
      <c r="K27" s="162">
        <v>35728.17</v>
      </c>
      <c r="L27" s="163">
        <v>37027.769999999997</v>
      </c>
      <c r="M27" s="163">
        <v>37450.14</v>
      </c>
      <c r="N27" s="204">
        <f t="shared" si="1"/>
        <v>468465.44</v>
      </c>
    </row>
    <row r="28" spans="1:14" s="14" customFormat="1" ht="12.75" customHeight="1" x14ac:dyDescent="0.2">
      <c r="A28" s="86" t="s">
        <v>154</v>
      </c>
      <c r="B28" s="26">
        <v>27617725.23</v>
      </c>
      <c r="C28" s="26">
        <v>28431885.390000001</v>
      </c>
      <c r="D28" s="122">
        <v>28438651.530000001</v>
      </c>
      <c r="E28" s="122">
        <v>28539365.129999999</v>
      </c>
      <c r="F28" s="122">
        <v>28539292.93</v>
      </c>
      <c r="G28" s="122">
        <v>28620767.91</v>
      </c>
      <c r="H28" s="122">
        <v>28596416.670000002</v>
      </c>
      <c r="I28" s="122">
        <v>28704779.640000001</v>
      </c>
      <c r="J28" s="122">
        <v>28666597.699999999</v>
      </c>
      <c r="K28" s="166">
        <v>28622541.129999999</v>
      </c>
      <c r="L28" s="163">
        <v>28558468.559999999</v>
      </c>
      <c r="M28" s="163">
        <v>28589337.84</v>
      </c>
      <c r="N28" s="204">
        <f t="shared" si="1"/>
        <v>341925829.65999997</v>
      </c>
    </row>
    <row r="29" spans="1:14" s="14" customFormat="1" ht="12.75" customHeight="1" x14ac:dyDescent="0.2">
      <c r="A29" s="86" t="s">
        <v>308</v>
      </c>
      <c r="B29" s="26">
        <v>0</v>
      </c>
      <c r="C29" s="26">
        <v>0</v>
      </c>
      <c r="D29" s="129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66">
        <v>0</v>
      </c>
      <c r="L29" s="163">
        <v>0</v>
      </c>
      <c r="M29" s="163">
        <v>0</v>
      </c>
      <c r="N29" s="204">
        <f t="shared" si="1"/>
        <v>0</v>
      </c>
    </row>
    <row r="30" spans="1:14" s="14" customFormat="1" ht="12.75" customHeight="1" x14ac:dyDescent="0.2">
      <c r="A30" s="86" t="s">
        <v>211</v>
      </c>
      <c r="B30" s="26">
        <v>360710.17</v>
      </c>
      <c r="C30" s="26">
        <v>377052.19</v>
      </c>
      <c r="D30" s="122">
        <v>394438.03</v>
      </c>
      <c r="E30" s="122">
        <v>402023.46</v>
      </c>
      <c r="F30" s="122">
        <v>419259.17</v>
      </c>
      <c r="G30" s="122">
        <v>422628.56</v>
      </c>
      <c r="H30" s="122">
        <v>416221.17</v>
      </c>
      <c r="I30" s="122">
        <v>350244.97</v>
      </c>
      <c r="J30" s="122">
        <v>323247.3</v>
      </c>
      <c r="K30" s="166">
        <v>346448.26</v>
      </c>
      <c r="L30" s="163">
        <v>379424.74</v>
      </c>
      <c r="M30" s="163">
        <v>398789</v>
      </c>
      <c r="N30" s="204">
        <f t="shared" si="1"/>
        <v>4590487.0199999996</v>
      </c>
    </row>
    <row r="31" spans="1:14" s="14" customFormat="1" ht="12.75" customHeight="1" x14ac:dyDescent="0.2">
      <c r="A31" s="86" t="s">
        <v>326</v>
      </c>
      <c r="B31" s="26">
        <v>351133.87</v>
      </c>
      <c r="C31" s="26">
        <v>366859.39</v>
      </c>
      <c r="D31" s="122">
        <v>384902.83</v>
      </c>
      <c r="E31" s="122">
        <v>391008.66</v>
      </c>
      <c r="F31" s="122">
        <v>407504.57</v>
      </c>
      <c r="G31" s="122">
        <v>411367.16</v>
      </c>
      <c r="H31" s="122">
        <v>404836.47</v>
      </c>
      <c r="I31" s="122">
        <v>339394.57</v>
      </c>
      <c r="J31" s="122">
        <v>312479.09999999998</v>
      </c>
      <c r="K31" s="166">
        <v>337036.36</v>
      </c>
      <c r="L31" s="163">
        <v>369026.44</v>
      </c>
      <c r="M31" s="163">
        <v>384418.2</v>
      </c>
      <c r="N31" s="204">
        <f t="shared" si="1"/>
        <v>4459967.62</v>
      </c>
    </row>
    <row r="32" spans="1:14" s="14" customFormat="1" ht="12.75" customHeight="1" x14ac:dyDescent="0.2">
      <c r="A32" s="92" t="s">
        <v>180</v>
      </c>
      <c r="B32" s="13">
        <v>13355.7</v>
      </c>
      <c r="C32" s="13">
        <v>31810.2</v>
      </c>
      <c r="D32" s="122">
        <v>19530.72</v>
      </c>
      <c r="E32" s="122">
        <v>26385</v>
      </c>
      <c r="F32" s="122">
        <v>25308.78</v>
      </c>
      <c r="G32" s="122">
        <v>25670.46</v>
      </c>
      <c r="H32" s="122">
        <v>20615.759999999998</v>
      </c>
      <c r="I32" s="122">
        <v>24232.560000000001</v>
      </c>
      <c r="J32" s="122">
        <v>23500.38</v>
      </c>
      <c r="K32" s="166">
        <v>25815.99</v>
      </c>
      <c r="L32" s="167">
        <v>14675.52</v>
      </c>
      <c r="M32" s="167">
        <v>25701.69</v>
      </c>
      <c r="N32" s="204">
        <f t="shared" si="1"/>
        <v>276602.75999999995</v>
      </c>
    </row>
    <row r="33" spans="1:14" s="14" customFormat="1" ht="12.75" customHeight="1" x14ac:dyDescent="0.2">
      <c r="A33" s="83" t="s">
        <v>181</v>
      </c>
      <c r="B33" s="13">
        <v>17191.72</v>
      </c>
      <c r="C33" s="13">
        <v>43377.07</v>
      </c>
      <c r="D33" s="122">
        <v>37145.589999999997</v>
      </c>
      <c r="E33" s="122">
        <v>48879.28</v>
      </c>
      <c r="F33" s="122">
        <v>38935.480000000003</v>
      </c>
      <c r="G33" s="122">
        <v>26273.71</v>
      </c>
      <c r="H33" s="122">
        <v>35289.43</v>
      </c>
      <c r="I33" s="122">
        <v>29897.67</v>
      </c>
      <c r="J33" s="122">
        <v>32615.64</v>
      </c>
      <c r="K33" s="166">
        <v>26528.720000000001</v>
      </c>
      <c r="L33" s="167">
        <v>32974.239999999998</v>
      </c>
      <c r="M33" s="167">
        <v>41454.15</v>
      </c>
      <c r="N33" s="204">
        <f t="shared" si="1"/>
        <v>410562.70000000007</v>
      </c>
    </row>
    <row r="34" spans="1:14" s="14" customFormat="1" ht="12.75" customHeight="1" x14ac:dyDescent="0.2">
      <c r="A34" s="92" t="s">
        <v>319</v>
      </c>
      <c r="B34" s="13">
        <v>782825.26</v>
      </c>
      <c r="C34" s="13">
        <v>780431.12</v>
      </c>
      <c r="D34" s="122">
        <v>782334.61</v>
      </c>
      <c r="E34" s="122">
        <v>785568.78</v>
      </c>
      <c r="F34" s="122">
        <v>790279.26</v>
      </c>
      <c r="G34" s="122">
        <v>793374.49</v>
      </c>
      <c r="H34" s="122">
        <v>798927.43</v>
      </c>
      <c r="I34" s="122">
        <v>794133.93</v>
      </c>
      <c r="J34" s="122">
        <v>800094.19</v>
      </c>
      <c r="K34" s="166">
        <v>779416.35</v>
      </c>
      <c r="L34" s="167">
        <v>791120.37</v>
      </c>
      <c r="M34" s="167">
        <v>797801.79</v>
      </c>
      <c r="N34" s="204">
        <f t="shared" si="1"/>
        <v>9476307.5799999982</v>
      </c>
    </row>
    <row r="35" spans="1:14" s="14" customFormat="1" ht="12.75" customHeight="1" x14ac:dyDescent="0.2">
      <c r="A35" s="83" t="s">
        <v>182</v>
      </c>
      <c r="B35" s="13">
        <v>215221.13</v>
      </c>
      <c r="C35" s="13">
        <v>215233.84</v>
      </c>
      <c r="D35" s="122">
        <v>213562.75</v>
      </c>
      <c r="E35" s="122">
        <v>214057.54</v>
      </c>
      <c r="F35" s="122">
        <v>213367.73</v>
      </c>
      <c r="G35" s="122">
        <v>215441.97</v>
      </c>
      <c r="H35" s="122">
        <v>215447.11</v>
      </c>
      <c r="I35" s="122">
        <v>216187.11</v>
      </c>
      <c r="J35" s="122">
        <v>216836.03</v>
      </c>
      <c r="K35" s="166">
        <v>217900.02</v>
      </c>
      <c r="L35" s="167">
        <v>217444.18</v>
      </c>
      <c r="M35" s="167">
        <v>219064.87</v>
      </c>
      <c r="N35" s="204">
        <f t="shared" si="1"/>
        <v>2589764.2799999998</v>
      </c>
    </row>
    <row r="36" spans="1:14" s="14" customFormat="1" ht="12.75" customHeight="1" x14ac:dyDescent="0.2">
      <c r="A36" s="83" t="s">
        <v>183</v>
      </c>
      <c r="B36" s="13">
        <v>14478.35</v>
      </c>
      <c r="C36" s="13">
        <v>14051.12</v>
      </c>
      <c r="D36" s="122">
        <v>13812.77</v>
      </c>
      <c r="E36" s="122">
        <v>13434.01</v>
      </c>
      <c r="F36" s="122">
        <v>12769.43</v>
      </c>
      <c r="G36" s="122">
        <v>12579.55</v>
      </c>
      <c r="H36" s="122">
        <v>12247.26</v>
      </c>
      <c r="I36" s="122">
        <v>12009.91</v>
      </c>
      <c r="J36" s="122">
        <v>11962.44</v>
      </c>
      <c r="K36" s="166">
        <v>11440.27</v>
      </c>
      <c r="L36" s="167">
        <v>11297.86</v>
      </c>
      <c r="M36" s="167">
        <v>11107.98</v>
      </c>
      <c r="N36" s="204">
        <f t="shared" si="1"/>
        <v>151190.95000000004</v>
      </c>
    </row>
    <row r="37" spans="1:14" s="14" customFormat="1" ht="12.75" customHeight="1" x14ac:dyDescent="0.2">
      <c r="A37" s="92" t="s">
        <v>184</v>
      </c>
      <c r="B37" s="13">
        <v>4048.72</v>
      </c>
      <c r="C37" s="13">
        <v>4261.99</v>
      </c>
      <c r="D37" s="122">
        <v>4261.99</v>
      </c>
      <c r="E37" s="122">
        <v>4261.99</v>
      </c>
      <c r="F37" s="122">
        <v>4190.8999999999996</v>
      </c>
      <c r="G37" s="122">
        <v>4261.99</v>
      </c>
      <c r="H37" s="122">
        <v>4190.8999999999996</v>
      </c>
      <c r="I37" s="122">
        <v>4404.17</v>
      </c>
      <c r="J37" s="122">
        <v>4119.8100000000004</v>
      </c>
      <c r="K37" s="166">
        <v>4039.86</v>
      </c>
      <c r="L37" s="168">
        <v>4263.29</v>
      </c>
      <c r="M37" s="168">
        <v>4263.29</v>
      </c>
      <c r="N37" s="204">
        <f t="shared" si="1"/>
        <v>50568.899999999994</v>
      </c>
    </row>
    <row r="38" spans="1:14" s="14" customFormat="1" ht="12.75" customHeight="1" x14ac:dyDescent="0.2">
      <c r="A38" s="150"/>
      <c r="B38" s="151"/>
      <c r="C38" s="151"/>
      <c r="D38" s="152"/>
      <c r="E38" s="152"/>
      <c r="F38" s="152"/>
      <c r="G38" s="152"/>
      <c r="H38" s="152"/>
      <c r="I38" s="152"/>
      <c r="J38" s="152"/>
      <c r="K38" s="169"/>
      <c r="L38" s="170"/>
      <c r="M38" s="170"/>
      <c r="N38" s="170"/>
    </row>
    <row r="39" spans="1:14" s="14" customFormat="1" ht="12.75" customHeight="1" x14ac:dyDescent="0.2">
      <c r="A39" s="153"/>
      <c r="B39" s="154"/>
      <c r="C39" s="154"/>
      <c r="D39" s="155"/>
      <c r="E39" s="155"/>
      <c r="F39" s="155"/>
      <c r="G39" s="155"/>
      <c r="H39" s="155"/>
      <c r="I39" s="155"/>
      <c r="J39" s="155"/>
      <c r="K39" s="171"/>
      <c r="L39" s="170"/>
      <c r="M39" s="170"/>
      <c r="N39" s="170"/>
    </row>
    <row r="40" spans="1:14" s="14" customFormat="1" ht="12.75" customHeight="1" x14ac:dyDescent="0.2">
      <c r="A40" s="153"/>
      <c r="B40" s="154"/>
      <c r="C40" s="154"/>
      <c r="D40" s="155"/>
      <c r="E40" s="155"/>
      <c r="F40" s="155"/>
      <c r="G40" s="155"/>
      <c r="H40" s="155"/>
      <c r="I40" s="155"/>
      <c r="J40" s="155"/>
      <c r="K40" s="171"/>
      <c r="L40" s="170"/>
      <c r="M40" s="170"/>
      <c r="N40" s="170"/>
    </row>
    <row r="41" spans="1:14" s="14" customFormat="1" ht="12.75" customHeight="1" x14ac:dyDescent="0.2">
      <c r="A41" s="153"/>
      <c r="B41" s="154"/>
      <c r="C41" s="154"/>
      <c r="D41" s="155"/>
      <c r="E41" s="155"/>
      <c r="F41" s="155"/>
      <c r="G41" s="155"/>
      <c r="H41" s="155"/>
      <c r="I41" s="155"/>
      <c r="J41" s="155"/>
      <c r="K41" s="171"/>
      <c r="L41" s="170"/>
      <c r="M41" s="170"/>
      <c r="N41" s="170"/>
    </row>
    <row r="42" spans="1:14" s="14" customFormat="1" ht="12.75" customHeight="1" x14ac:dyDescent="0.2">
      <c r="A42" s="153"/>
      <c r="B42" s="154"/>
      <c r="C42" s="154"/>
      <c r="D42" s="155"/>
      <c r="E42" s="155"/>
      <c r="F42" s="155"/>
      <c r="G42" s="155"/>
      <c r="H42" s="155"/>
      <c r="I42" s="155"/>
      <c r="J42" s="155"/>
      <c r="K42" s="171"/>
      <c r="L42" s="170"/>
      <c r="M42" s="170"/>
      <c r="N42" s="170"/>
    </row>
    <row r="43" spans="1:14" s="14" customFormat="1" ht="12.75" customHeight="1" x14ac:dyDescent="0.2">
      <c r="A43" s="153"/>
      <c r="B43" s="154"/>
      <c r="C43" s="154"/>
      <c r="D43" s="155"/>
      <c r="E43" s="155"/>
      <c r="F43" s="155"/>
      <c r="G43" s="155"/>
      <c r="H43" s="155"/>
      <c r="I43" s="155"/>
      <c r="J43" s="155"/>
      <c r="K43" s="170"/>
      <c r="L43" s="172"/>
      <c r="M43" s="172"/>
      <c r="N43" s="172"/>
    </row>
    <row r="44" spans="1:14" s="14" customFormat="1" ht="12.75" customHeight="1" x14ac:dyDescent="0.2">
      <c r="A44" s="156"/>
      <c r="B44" s="157"/>
      <c r="C44" s="157"/>
      <c r="D44" s="158"/>
      <c r="E44" s="158"/>
      <c r="F44" s="158"/>
      <c r="G44" s="158"/>
      <c r="H44" s="158"/>
      <c r="K44" s="173"/>
      <c r="L44" s="170"/>
      <c r="M44" s="170"/>
      <c r="N44" s="170"/>
    </row>
    <row r="45" spans="1:14" s="6" customFormat="1" ht="12" customHeight="1" x14ac:dyDescent="0.2">
      <c r="A45" s="4"/>
      <c r="B45" s="5" t="s">
        <v>340</v>
      </c>
      <c r="C45" s="5" t="s">
        <v>344</v>
      </c>
      <c r="D45" s="121" t="s">
        <v>345</v>
      </c>
      <c r="E45" s="121" t="s">
        <v>347</v>
      </c>
      <c r="F45" s="121" t="s">
        <v>351</v>
      </c>
      <c r="G45" s="186" t="s">
        <v>431</v>
      </c>
      <c r="H45" s="121" t="s">
        <v>437</v>
      </c>
      <c r="I45" s="186" t="s">
        <v>441</v>
      </c>
      <c r="J45" s="121" t="s">
        <v>448</v>
      </c>
      <c r="K45" s="186" t="s">
        <v>458</v>
      </c>
      <c r="L45" s="186" t="s">
        <v>459</v>
      </c>
      <c r="M45" s="186" t="s">
        <v>460</v>
      </c>
      <c r="N45" s="121"/>
    </row>
    <row r="46" spans="1:14" s="6" customFormat="1" ht="12.75" customHeight="1" x14ac:dyDescent="0.2">
      <c r="A46" s="119" t="s">
        <v>3</v>
      </c>
      <c r="B46" s="107">
        <v>9657098.9000000004</v>
      </c>
      <c r="C46" s="107">
        <v>10636744.560000001</v>
      </c>
      <c r="D46" s="29">
        <v>10135196.33</v>
      </c>
      <c r="E46" s="29">
        <v>10191596.630000001</v>
      </c>
      <c r="F46" s="29">
        <v>10232543.73</v>
      </c>
      <c r="G46" s="29">
        <v>10497399.9</v>
      </c>
      <c r="H46" s="29">
        <v>10372331.689999999</v>
      </c>
      <c r="I46" s="29">
        <v>10567585.02</v>
      </c>
      <c r="J46" s="29">
        <v>10330520.470000001</v>
      </c>
      <c r="K46" s="29">
        <v>10616358.289999999</v>
      </c>
      <c r="L46" s="161">
        <v>10564345.140000001</v>
      </c>
      <c r="M46" s="161">
        <v>10916665.07</v>
      </c>
      <c r="N46" s="161">
        <f>SUM(B46:M46)</f>
        <v>124718385.73000002</v>
      </c>
    </row>
    <row r="47" spans="1:14" s="16" customFormat="1" ht="12.75" customHeight="1" x14ac:dyDescent="0.25">
      <c r="A47" s="94" t="s">
        <v>185</v>
      </c>
      <c r="B47" s="15">
        <v>2599014.9500000002</v>
      </c>
      <c r="C47" s="15">
        <v>3228670.12</v>
      </c>
      <c r="D47" s="124">
        <v>3102124.11</v>
      </c>
      <c r="E47" s="124">
        <v>3232281.42</v>
      </c>
      <c r="F47" s="124">
        <v>3183690.93</v>
      </c>
      <c r="G47" s="124">
        <v>3231916.19</v>
      </c>
      <c r="H47" s="124">
        <v>3173072.06</v>
      </c>
      <c r="I47" s="124">
        <v>3257612.79</v>
      </c>
      <c r="J47" s="233">
        <v>3266556.46</v>
      </c>
      <c r="K47" s="233">
        <v>3230977.85</v>
      </c>
      <c r="L47" s="233">
        <v>3290405.89</v>
      </c>
      <c r="M47" s="233">
        <v>3251514.35</v>
      </c>
      <c r="N47" s="203">
        <f t="shared" ref="N47:N76" si="4">SUM(B47:M47)</f>
        <v>38047837.119999997</v>
      </c>
    </row>
    <row r="48" spans="1:14" s="16" customFormat="1" ht="12.75" customHeight="1" x14ac:dyDescent="0.25">
      <c r="A48" s="94" t="s">
        <v>186</v>
      </c>
      <c r="B48" s="17">
        <v>239139.85</v>
      </c>
      <c r="C48" s="17">
        <v>237245.44</v>
      </c>
      <c r="D48" s="124">
        <v>236499.6</v>
      </c>
      <c r="E48" s="124">
        <v>241177.45</v>
      </c>
      <c r="F48" s="124">
        <v>244957.05</v>
      </c>
      <c r="G48" s="124">
        <v>246067.05</v>
      </c>
      <c r="H48" s="124">
        <v>245584.69</v>
      </c>
      <c r="I48" s="124">
        <v>246617.14</v>
      </c>
      <c r="J48" s="233">
        <v>247853.01</v>
      </c>
      <c r="K48" s="233">
        <v>253129.41</v>
      </c>
      <c r="L48" s="233">
        <v>254592.65</v>
      </c>
      <c r="M48" s="233">
        <v>250639.43</v>
      </c>
      <c r="N48" s="203">
        <f t="shared" si="4"/>
        <v>2943502.7700000005</v>
      </c>
    </row>
    <row r="49" spans="1:14" s="16" customFormat="1" ht="12.75" customHeight="1" x14ac:dyDescent="0.25">
      <c r="A49" s="94" t="s">
        <v>440</v>
      </c>
      <c r="B49" s="17">
        <v>5052047.2</v>
      </c>
      <c r="C49" s="17">
        <v>5065739.09</v>
      </c>
      <c r="D49" s="124">
        <v>5079824.1100000003</v>
      </c>
      <c r="E49" s="124">
        <v>5087088.1399999997</v>
      </c>
      <c r="F49" s="124">
        <v>5096564.12</v>
      </c>
      <c r="G49" s="124">
        <v>5109732.58</v>
      </c>
      <c r="H49" s="124">
        <v>5120786.71</v>
      </c>
      <c r="I49" s="124">
        <v>5086964.97</v>
      </c>
      <c r="J49" s="233">
        <v>5146940.22</v>
      </c>
      <c r="K49" s="233">
        <v>5174238.37</v>
      </c>
      <c r="L49" s="233">
        <v>5193811.63</v>
      </c>
      <c r="M49" s="233">
        <v>5209208.3600000003</v>
      </c>
      <c r="N49" s="203">
        <f t="shared" si="4"/>
        <v>61422945.5</v>
      </c>
    </row>
    <row r="50" spans="1:14" s="16" customFormat="1" ht="12.75" customHeight="1" x14ac:dyDescent="0.25">
      <c r="A50" s="94" t="s">
        <v>188</v>
      </c>
      <c r="B50" s="17">
        <v>1151927.3600000001</v>
      </c>
      <c r="C50" s="17">
        <v>1157601.8400000001</v>
      </c>
      <c r="D50" s="124">
        <v>1163207.7</v>
      </c>
      <c r="E50" s="124">
        <v>1167310.8799999999</v>
      </c>
      <c r="F50" s="124">
        <v>1171762.2</v>
      </c>
      <c r="G50" s="124">
        <v>1177375.68</v>
      </c>
      <c r="H50" s="124">
        <v>1182135.95</v>
      </c>
      <c r="I50" s="124">
        <v>1156713.26</v>
      </c>
      <c r="J50" s="233">
        <v>1177335.23</v>
      </c>
      <c r="K50" s="233">
        <v>1188282.74</v>
      </c>
      <c r="L50" s="233">
        <v>1195306.49</v>
      </c>
      <c r="M50" s="233">
        <v>1201822.76</v>
      </c>
      <c r="N50" s="203">
        <f t="shared" si="4"/>
        <v>14090782.090000002</v>
      </c>
    </row>
    <row r="51" spans="1:14" s="16" customFormat="1" ht="12.75" customHeight="1" x14ac:dyDescent="0.25">
      <c r="A51" s="94" t="s">
        <v>189</v>
      </c>
      <c r="B51" s="17">
        <v>1687355.5</v>
      </c>
      <c r="C51" s="17">
        <v>1687192.96</v>
      </c>
      <c r="D51" s="124">
        <v>1688564.65</v>
      </c>
      <c r="E51" s="124">
        <v>1687825.5</v>
      </c>
      <c r="F51" s="124">
        <v>1687195.16</v>
      </c>
      <c r="G51" s="124">
        <v>1689344.3</v>
      </c>
      <c r="H51" s="124">
        <v>1691300.15</v>
      </c>
      <c r="I51" s="124">
        <v>1690303.32</v>
      </c>
      <c r="J51" s="233">
        <v>1703828.88</v>
      </c>
      <c r="K51" s="233">
        <v>1709566.89</v>
      </c>
      <c r="L51" s="233">
        <v>1712454.12</v>
      </c>
      <c r="M51" s="233">
        <v>1715157.78</v>
      </c>
      <c r="N51" s="203">
        <f t="shared" si="4"/>
        <v>20350089.210000005</v>
      </c>
    </row>
    <row r="52" spans="1:14" s="16" customFormat="1" ht="12.75" customHeight="1" x14ac:dyDescent="0.25">
      <c r="A52" s="94" t="s">
        <v>190</v>
      </c>
      <c r="B52" s="17">
        <v>2209600.52</v>
      </c>
      <c r="C52" s="17">
        <v>2217823.81</v>
      </c>
      <c r="D52" s="124">
        <v>2224844.6</v>
      </c>
      <c r="E52" s="124">
        <v>2228744.6</v>
      </c>
      <c r="F52" s="124">
        <v>2234399.6</v>
      </c>
      <c r="G52" s="124">
        <v>2239762.1</v>
      </c>
      <c r="H52" s="124">
        <v>2244056.77</v>
      </c>
      <c r="I52" s="124">
        <v>2236771.75</v>
      </c>
      <c r="J52" s="233">
        <v>2262687.71</v>
      </c>
      <c r="K52" s="233">
        <v>2273212.1</v>
      </c>
      <c r="L52" s="233">
        <v>2282874.38</v>
      </c>
      <c r="M52" s="233">
        <v>2288962.94</v>
      </c>
      <c r="N52" s="203">
        <f t="shared" si="4"/>
        <v>26943740.880000003</v>
      </c>
    </row>
    <row r="53" spans="1:14" s="16" customFormat="1" ht="12.75" customHeight="1" x14ac:dyDescent="0.25">
      <c r="A53" s="117" t="s">
        <v>191</v>
      </c>
      <c r="B53" s="118">
        <v>3163.82</v>
      </c>
      <c r="C53" s="118">
        <v>3120.48</v>
      </c>
      <c r="D53" s="134">
        <v>3207.16</v>
      </c>
      <c r="E53" s="134">
        <v>3207.16</v>
      </c>
      <c r="F53" s="134">
        <v>3207.16</v>
      </c>
      <c r="G53" s="134">
        <v>3250.5</v>
      </c>
      <c r="H53" s="134">
        <v>3293.84</v>
      </c>
      <c r="I53" s="134">
        <v>3176.64</v>
      </c>
      <c r="J53" s="134">
        <v>3088.4</v>
      </c>
      <c r="K53" s="134">
        <v>3176.64</v>
      </c>
      <c r="L53" s="134">
        <v>3176.64</v>
      </c>
      <c r="M53" s="134">
        <v>3264.88</v>
      </c>
      <c r="N53" s="203">
        <f t="shared" si="4"/>
        <v>38333.32</v>
      </c>
    </row>
    <row r="54" spans="1:14" s="20" customFormat="1" ht="12.75" customHeight="1" x14ac:dyDescent="0.25">
      <c r="A54" s="96" t="s">
        <v>192</v>
      </c>
      <c r="B54" s="109">
        <v>152525.9</v>
      </c>
      <c r="C54" s="109">
        <v>260777.78</v>
      </c>
      <c r="D54" s="124">
        <v>196966.28</v>
      </c>
      <c r="E54" s="124">
        <v>159556</v>
      </c>
      <c r="F54" s="124">
        <v>192101.94</v>
      </c>
      <c r="G54" s="124">
        <v>193295.92</v>
      </c>
      <c r="H54" s="124">
        <v>195757.96</v>
      </c>
      <c r="I54" s="124">
        <v>209631.79</v>
      </c>
      <c r="J54" s="233">
        <v>178038.28</v>
      </c>
      <c r="K54" s="233">
        <v>199463.46</v>
      </c>
      <c r="L54" s="233">
        <v>175654.63</v>
      </c>
      <c r="M54" s="233">
        <v>210486.53</v>
      </c>
      <c r="N54" s="203">
        <f t="shared" si="4"/>
        <v>2324256.4699999997</v>
      </c>
    </row>
    <row r="55" spans="1:14" s="6" customFormat="1" ht="12.75" customHeight="1" x14ac:dyDescent="0.2">
      <c r="A55" s="96" t="s">
        <v>213</v>
      </c>
      <c r="B55" s="109">
        <v>1491.17</v>
      </c>
      <c r="C55" s="109">
        <v>2476.19</v>
      </c>
      <c r="D55" s="124">
        <v>3742.69</v>
      </c>
      <c r="E55" s="124">
        <v>0</v>
      </c>
      <c r="F55" s="124">
        <v>661.2</v>
      </c>
      <c r="G55" s="124">
        <v>3269.88</v>
      </c>
      <c r="H55" s="124">
        <v>1681.94</v>
      </c>
      <c r="I55" s="124">
        <v>4858.6099999999997</v>
      </c>
      <c r="J55" s="233">
        <v>948.16</v>
      </c>
      <c r="K55" s="233">
        <v>3966.16</v>
      </c>
      <c r="L55" s="233">
        <v>888.25</v>
      </c>
      <c r="M55" s="233">
        <v>0</v>
      </c>
      <c r="N55" s="203">
        <f t="shared" si="4"/>
        <v>23984.25</v>
      </c>
    </row>
    <row r="56" spans="1:14" s="16" customFormat="1" ht="12.75" customHeight="1" x14ac:dyDescent="0.25">
      <c r="A56" s="96" t="s">
        <v>193</v>
      </c>
      <c r="B56" s="109">
        <v>3544.07</v>
      </c>
      <c r="C56" s="109">
        <v>3024.09</v>
      </c>
      <c r="D56" s="124">
        <v>831.41</v>
      </c>
      <c r="E56" s="124">
        <v>2410.6799999999998</v>
      </c>
      <c r="F56" s="124">
        <v>3876.06</v>
      </c>
      <c r="G56" s="124">
        <v>1292.8499999999999</v>
      </c>
      <c r="H56" s="124">
        <v>3077.69</v>
      </c>
      <c r="I56" s="124">
        <v>8326.6200000000008</v>
      </c>
      <c r="J56" s="233">
        <v>1516.45</v>
      </c>
      <c r="K56" s="233">
        <v>3812.95</v>
      </c>
      <c r="L56" s="233">
        <v>3118.89</v>
      </c>
      <c r="M56" s="233">
        <v>5176.78</v>
      </c>
      <c r="N56" s="203">
        <f t="shared" si="4"/>
        <v>40008.54</v>
      </c>
    </row>
    <row r="57" spans="1:14" s="16" customFormat="1" ht="12.75" customHeight="1" x14ac:dyDescent="0.25">
      <c r="A57" s="94" t="s">
        <v>194</v>
      </c>
      <c r="B57" s="109">
        <v>6266.42</v>
      </c>
      <c r="C57" s="109">
        <v>11624.49</v>
      </c>
      <c r="D57" s="124">
        <v>8291.4500000000007</v>
      </c>
      <c r="E57" s="124">
        <v>10979.93</v>
      </c>
      <c r="F57" s="124">
        <v>10515.54</v>
      </c>
      <c r="G57" s="124">
        <v>15538.18</v>
      </c>
      <c r="H57" s="124">
        <v>27219.59</v>
      </c>
      <c r="I57" s="124">
        <v>30222.98</v>
      </c>
      <c r="J57" s="126">
        <v>10267.35</v>
      </c>
      <c r="K57" s="233">
        <v>15934.72</v>
      </c>
      <c r="L57" s="233">
        <v>10714.18</v>
      </c>
      <c r="M57" s="233">
        <v>23895.23</v>
      </c>
      <c r="N57" s="203">
        <f t="shared" si="4"/>
        <v>181470.06</v>
      </c>
    </row>
    <row r="58" spans="1:14" s="16" customFormat="1" ht="12.75" customHeight="1" x14ac:dyDescent="0.25">
      <c r="A58" s="94" t="s">
        <v>195</v>
      </c>
      <c r="B58" s="109">
        <v>381460.84</v>
      </c>
      <c r="C58" s="109">
        <v>484206.78</v>
      </c>
      <c r="D58" s="126">
        <v>407822.71</v>
      </c>
      <c r="E58" s="126">
        <v>376315.67</v>
      </c>
      <c r="F58" s="126">
        <v>396456.5</v>
      </c>
      <c r="G58" s="126">
        <v>505193.37</v>
      </c>
      <c r="H58" s="126">
        <v>458850.48</v>
      </c>
      <c r="I58" s="126">
        <v>500627.96</v>
      </c>
      <c r="J58" s="126">
        <v>430084.66</v>
      </c>
      <c r="K58" s="126">
        <v>484737.33</v>
      </c>
      <c r="L58" s="126">
        <v>384659.43</v>
      </c>
      <c r="M58" s="126">
        <v>409373.95</v>
      </c>
      <c r="N58" s="203">
        <f t="shared" si="4"/>
        <v>5219789.68</v>
      </c>
    </row>
    <row r="59" spans="1:14" s="21" customFormat="1" ht="12.75" customHeight="1" x14ac:dyDescent="0.2">
      <c r="A59" s="94" t="s">
        <v>196</v>
      </c>
      <c r="B59" s="109">
        <v>872453.45</v>
      </c>
      <c r="C59" s="109">
        <v>969793.08</v>
      </c>
      <c r="D59" s="126">
        <v>721917.02</v>
      </c>
      <c r="E59" s="126">
        <v>731169.98</v>
      </c>
      <c r="F59" s="126">
        <v>714680.59</v>
      </c>
      <c r="G59" s="126">
        <v>812249.59999999998</v>
      </c>
      <c r="H59" s="126">
        <v>724243.94</v>
      </c>
      <c r="I59" s="126">
        <v>811608.09</v>
      </c>
      <c r="J59" s="233">
        <v>703321.04</v>
      </c>
      <c r="K59" s="126">
        <v>892613.47</v>
      </c>
      <c r="L59" s="126">
        <v>853614.49</v>
      </c>
      <c r="M59" s="126">
        <v>1145200.19</v>
      </c>
      <c r="N59" s="203">
        <f t="shared" si="4"/>
        <v>9952864.9399999995</v>
      </c>
    </row>
    <row r="60" spans="1:14" s="21" customFormat="1" ht="12.75" customHeight="1" x14ac:dyDescent="0.2">
      <c r="A60" s="94" t="s">
        <v>197</v>
      </c>
      <c r="B60" s="109">
        <v>9444.94</v>
      </c>
      <c r="C60" s="109">
        <v>31900.09</v>
      </c>
      <c r="D60" s="126">
        <v>23516.12</v>
      </c>
      <c r="E60" s="126">
        <v>8673.99</v>
      </c>
      <c r="F60" s="126">
        <v>19656.36</v>
      </c>
      <c r="G60" s="126">
        <v>26166.2</v>
      </c>
      <c r="H60" s="126">
        <v>30124.48</v>
      </c>
      <c r="I60" s="126">
        <v>12179.07</v>
      </c>
      <c r="J60" s="233">
        <v>26733.759999999998</v>
      </c>
      <c r="K60" s="126">
        <v>16558.98</v>
      </c>
      <c r="L60" s="126">
        <v>17328.04</v>
      </c>
      <c r="M60" s="126">
        <v>37402.720000000001</v>
      </c>
      <c r="N60" s="203">
        <f t="shared" si="4"/>
        <v>259684.75000000003</v>
      </c>
    </row>
    <row r="61" spans="1:14" s="21" customFormat="1" ht="12.75" customHeight="1" x14ac:dyDescent="0.2">
      <c r="A61" s="96" t="s">
        <v>198</v>
      </c>
      <c r="B61" s="109">
        <v>120338.77</v>
      </c>
      <c r="C61" s="109">
        <v>110704.56</v>
      </c>
      <c r="D61" s="126">
        <v>137462.41</v>
      </c>
      <c r="E61" s="126">
        <v>135641.47</v>
      </c>
      <c r="F61" s="126">
        <v>125389.88</v>
      </c>
      <c r="G61" s="126">
        <v>141840.06</v>
      </c>
      <c r="H61" s="126">
        <v>171663.78</v>
      </c>
      <c r="I61" s="126">
        <v>140206.35</v>
      </c>
      <c r="J61" s="233">
        <v>110622.5</v>
      </c>
      <c r="K61" s="126">
        <v>137003.51</v>
      </c>
      <c r="L61" s="126">
        <v>149290.25</v>
      </c>
      <c r="M61" s="126">
        <v>141873.4</v>
      </c>
      <c r="N61" s="203">
        <f t="shared" si="4"/>
        <v>1622036.94</v>
      </c>
    </row>
    <row r="62" spans="1:14" s="21" customFormat="1" ht="12.75" customHeight="1" x14ac:dyDescent="0.2">
      <c r="A62" s="96" t="s">
        <v>199</v>
      </c>
      <c r="B62" s="109">
        <v>219371.34</v>
      </c>
      <c r="C62" s="109">
        <v>230582.85</v>
      </c>
      <c r="D62" s="126">
        <v>216198.42</v>
      </c>
      <c r="E62" s="126">
        <v>204642.2</v>
      </c>
      <c r="F62" s="126">
        <v>243993.56</v>
      </c>
      <c r="G62" s="126">
        <v>210838.02</v>
      </c>
      <c r="H62" s="126">
        <v>215951.42</v>
      </c>
      <c r="I62" s="126">
        <v>252089.85</v>
      </c>
      <c r="J62" s="126">
        <v>202106.09</v>
      </c>
      <c r="K62" s="126">
        <v>201263.93</v>
      </c>
      <c r="L62" s="126">
        <v>229180.16</v>
      </c>
      <c r="M62" s="126">
        <v>231894.13</v>
      </c>
      <c r="N62" s="203">
        <f t="shared" si="4"/>
        <v>2658111.9700000002</v>
      </c>
    </row>
    <row r="63" spans="1:14" s="21" customFormat="1" ht="12.75" customHeight="1" x14ac:dyDescent="0.2">
      <c r="A63" s="94" t="s">
        <v>200</v>
      </c>
      <c r="B63" s="109">
        <v>0</v>
      </c>
      <c r="C63" s="109">
        <v>0</v>
      </c>
      <c r="D63" s="124">
        <v>0</v>
      </c>
      <c r="E63" s="124">
        <v>1659.7</v>
      </c>
      <c r="F63" s="124">
        <v>0</v>
      </c>
      <c r="G63" s="124">
        <v>0</v>
      </c>
      <c r="H63" s="124">
        <v>4316.95</v>
      </c>
      <c r="I63" s="124">
        <v>6638.8</v>
      </c>
      <c r="J63" s="126">
        <v>5532.49</v>
      </c>
      <c r="K63" s="233">
        <v>2658.15</v>
      </c>
      <c r="L63" s="233">
        <v>1086.6500000000001</v>
      </c>
      <c r="M63" s="233">
        <v>0</v>
      </c>
      <c r="N63" s="203">
        <f t="shared" si="4"/>
        <v>21892.740000000005</v>
      </c>
    </row>
    <row r="64" spans="1:14" s="21" customFormat="1" ht="12.75" customHeight="1" x14ac:dyDescent="0.2">
      <c r="A64" s="95" t="s">
        <v>214</v>
      </c>
      <c r="B64" s="110">
        <v>0</v>
      </c>
      <c r="C64" s="110">
        <v>0</v>
      </c>
      <c r="D64" s="110">
        <v>0</v>
      </c>
      <c r="E64" s="110">
        <v>0</v>
      </c>
      <c r="F64" s="110">
        <v>0</v>
      </c>
      <c r="G64" s="110">
        <v>0</v>
      </c>
      <c r="H64" s="110">
        <v>0</v>
      </c>
      <c r="I64" s="110">
        <v>0</v>
      </c>
      <c r="J64" s="232">
        <v>0</v>
      </c>
      <c r="K64" s="232">
        <v>0</v>
      </c>
      <c r="L64" s="232">
        <v>0</v>
      </c>
      <c r="M64" s="232">
        <v>0</v>
      </c>
      <c r="N64" s="203">
        <f t="shared" si="4"/>
        <v>0</v>
      </c>
    </row>
    <row r="65" spans="1:14" s="16" customFormat="1" ht="12.75" customHeight="1" x14ac:dyDescent="0.25">
      <c r="A65" s="111" t="s">
        <v>210</v>
      </c>
      <c r="B65" s="112">
        <v>8528935.2100000009</v>
      </c>
      <c r="C65" s="112">
        <v>8539778.7100000009</v>
      </c>
      <c r="D65" s="127">
        <v>8534936.0500000007</v>
      </c>
      <c r="E65" s="127">
        <v>8518779.5999999996</v>
      </c>
      <c r="F65" s="127">
        <v>8511245.4299999997</v>
      </c>
      <c r="G65" s="127">
        <v>8506171.4000000004</v>
      </c>
      <c r="H65" s="127">
        <v>8505994.9299999997</v>
      </c>
      <c r="I65" s="127">
        <v>8454720.8699999992</v>
      </c>
      <c r="J65" s="127">
        <v>8505432.0099999998</v>
      </c>
      <c r="K65" s="174">
        <v>8498814.5</v>
      </c>
      <c r="L65" s="175">
        <v>8526249</v>
      </c>
      <c r="M65" s="175">
        <v>8543266.6600000001</v>
      </c>
      <c r="N65" s="161">
        <f t="shared" si="4"/>
        <v>102174324.37</v>
      </c>
    </row>
    <row r="66" spans="1:14" s="16" customFormat="1" ht="12.75" customHeight="1" x14ac:dyDescent="0.25">
      <c r="A66" s="94" t="s">
        <v>309</v>
      </c>
      <c r="B66" s="17">
        <v>1875513.02</v>
      </c>
      <c r="C66" s="17">
        <v>1872606.13</v>
      </c>
      <c r="D66" s="124">
        <v>1867338.32</v>
      </c>
      <c r="E66" s="124">
        <v>1863836.58</v>
      </c>
      <c r="F66" s="124">
        <v>1862301.91</v>
      </c>
      <c r="G66" s="124">
        <v>1864071.68</v>
      </c>
      <c r="H66" s="124">
        <v>1890046.61</v>
      </c>
      <c r="I66" s="124">
        <v>1923667.93</v>
      </c>
      <c r="J66" s="124">
        <v>1933904.3</v>
      </c>
      <c r="K66" s="176">
        <v>1942073.31</v>
      </c>
      <c r="L66" s="163">
        <v>1947654.92</v>
      </c>
      <c r="M66" s="163">
        <v>1949064.55</v>
      </c>
      <c r="N66" s="203">
        <f t="shared" si="4"/>
        <v>22792079.259999994</v>
      </c>
    </row>
    <row r="67" spans="1:14" s="16" customFormat="1" ht="12.75" customHeight="1" x14ac:dyDescent="0.25">
      <c r="A67" s="94" t="s">
        <v>310</v>
      </c>
      <c r="B67" s="17">
        <v>1825176.13</v>
      </c>
      <c r="C67" s="17">
        <v>1823166.39</v>
      </c>
      <c r="D67" s="124">
        <v>1819029.45</v>
      </c>
      <c r="E67" s="124">
        <v>1815229.24</v>
      </c>
      <c r="F67" s="124">
        <v>1813083.52</v>
      </c>
      <c r="G67" s="124">
        <v>1815711.68</v>
      </c>
      <c r="H67" s="124">
        <v>1842615.16</v>
      </c>
      <c r="I67" s="124">
        <v>1876102.04</v>
      </c>
      <c r="J67" s="124">
        <v>1886575.37</v>
      </c>
      <c r="K67" s="176">
        <v>1895379.95</v>
      </c>
      <c r="L67" s="163">
        <v>1900895.29</v>
      </c>
      <c r="M67" s="163">
        <v>1903531.08</v>
      </c>
      <c r="N67" s="203">
        <f t="shared" si="4"/>
        <v>22216495.299999997</v>
      </c>
    </row>
    <row r="68" spans="1:14" s="16" customFormat="1" ht="12.75" customHeight="1" x14ac:dyDescent="0.25">
      <c r="A68" s="94" t="s">
        <v>311</v>
      </c>
      <c r="B68" s="17">
        <v>50336.89</v>
      </c>
      <c r="C68" s="17">
        <v>49439.74</v>
      </c>
      <c r="D68" s="124">
        <v>48308.87</v>
      </c>
      <c r="E68" s="124">
        <v>48607.34</v>
      </c>
      <c r="F68" s="124">
        <v>49218.39</v>
      </c>
      <c r="G68" s="124">
        <v>48360</v>
      </c>
      <c r="H68" s="124">
        <v>47431.45</v>
      </c>
      <c r="I68" s="124">
        <v>47565.89</v>
      </c>
      <c r="J68" s="124">
        <v>47328.93</v>
      </c>
      <c r="K68" s="176">
        <v>46693.36</v>
      </c>
      <c r="L68" s="163">
        <v>46759.63</v>
      </c>
      <c r="M68" s="163">
        <v>45533.47</v>
      </c>
      <c r="N68" s="203">
        <f t="shared" si="4"/>
        <v>575583.96</v>
      </c>
    </row>
    <row r="69" spans="1:14" s="16" customFormat="1" ht="12.75" customHeight="1" x14ac:dyDescent="0.25">
      <c r="A69" s="94" t="s">
        <v>312</v>
      </c>
      <c r="B69" s="17">
        <v>141035.04</v>
      </c>
      <c r="C69" s="17">
        <v>132984.17000000001</v>
      </c>
      <c r="D69" s="124">
        <v>132443.98000000001</v>
      </c>
      <c r="E69" s="124">
        <v>129729.43</v>
      </c>
      <c r="F69" s="124">
        <v>129016.32000000001</v>
      </c>
      <c r="G69" s="124">
        <v>127857.58</v>
      </c>
      <c r="H69" s="124">
        <v>121547.95</v>
      </c>
      <c r="I69" s="124">
        <v>121171.54</v>
      </c>
      <c r="J69" s="124">
        <v>119685.95</v>
      </c>
      <c r="K69" s="176">
        <v>118030.12</v>
      </c>
      <c r="L69" s="163">
        <v>115961.01</v>
      </c>
      <c r="M69" s="163">
        <v>115964.71</v>
      </c>
      <c r="N69" s="203">
        <f t="shared" si="4"/>
        <v>1505427.8</v>
      </c>
    </row>
    <row r="70" spans="1:14" s="16" customFormat="1" ht="12.75" customHeight="1" x14ac:dyDescent="0.25">
      <c r="A70" s="94" t="s">
        <v>330</v>
      </c>
      <c r="B70" s="17">
        <v>6512387.1500000004</v>
      </c>
      <c r="C70" s="17">
        <v>6534188.4100000001</v>
      </c>
      <c r="D70" s="124">
        <v>6535153.75</v>
      </c>
      <c r="E70" s="124">
        <v>6525213.5899999999</v>
      </c>
      <c r="F70" s="124">
        <v>6519927.2000000002</v>
      </c>
      <c r="G70" s="124">
        <v>6514242.1399999997</v>
      </c>
      <c r="H70" s="124">
        <v>6494400.3700000001</v>
      </c>
      <c r="I70" s="124">
        <v>6409881.4000000004</v>
      </c>
      <c r="J70" s="124">
        <v>6451841.7599999998</v>
      </c>
      <c r="K70" s="176">
        <v>6438711.0700000003</v>
      </c>
      <c r="L70" s="163">
        <v>6462633.0700000003</v>
      </c>
      <c r="M70" s="163">
        <v>6478237.4000000004</v>
      </c>
      <c r="N70" s="203">
        <f t="shared" si="4"/>
        <v>77876817.310000002</v>
      </c>
    </row>
    <row r="71" spans="1:14" s="16" customFormat="1" ht="12.75" customHeight="1" x14ac:dyDescent="0.25">
      <c r="A71" s="94" t="s">
        <v>333</v>
      </c>
      <c r="B71" s="17">
        <v>5876303.2000000002</v>
      </c>
      <c r="C71" s="17">
        <v>5904241.7699999996</v>
      </c>
      <c r="D71" s="124">
        <v>5908626.5499999998</v>
      </c>
      <c r="E71" s="124">
        <v>5902094.3099999996</v>
      </c>
      <c r="F71" s="124">
        <v>5898941.21</v>
      </c>
      <c r="G71" s="124">
        <v>5895909.21</v>
      </c>
      <c r="H71" s="124">
        <v>5877349.1799999997</v>
      </c>
      <c r="I71" s="124">
        <v>5802061.0300000003</v>
      </c>
      <c r="J71" s="124">
        <v>5842645.1299999999</v>
      </c>
      <c r="K71" s="176">
        <v>5803560.0300000003</v>
      </c>
      <c r="L71" s="163">
        <v>5828037.6200000001</v>
      </c>
      <c r="M71" s="163">
        <v>5845107.4199999999</v>
      </c>
      <c r="N71" s="203">
        <f t="shared" si="4"/>
        <v>70384876.659999996</v>
      </c>
    </row>
    <row r="72" spans="1:14" s="16" customFormat="1" ht="12.75" customHeight="1" x14ac:dyDescent="0.25">
      <c r="A72" s="94" t="s">
        <v>334</v>
      </c>
      <c r="B72" s="17">
        <v>315836.09999999998</v>
      </c>
      <c r="C72" s="17">
        <v>313668.19</v>
      </c>
      <c r="D72" s="124">
        <v>310735.46999999997</v>
      </c>
      <c r="E72" s="124">
        <v>309273.07</v>
      </c>
      <c r="F72" s="124">
        <v>306590.73</v>
      </c>
      <c r="G72" s="124">
        <v>304896.81</v>
      </c>
      <c r="H72" s="124">
        <v>302117.73</v>
      </c>
      <c r="I72" s="124">
        <v>296782.39</v>
      </c>
      <c r="J72" s="124">
        <v>297667.82</v>
      </c>
      <c r="K72" s="176">
        <v>293023.43</v>
      </c>
      <c r="L72" s="163">
        <v>292928.03000000003</v>
      </c>
      <c r="M72" s="163">
        <v>292430.69</v>
      </c>
      <c r="N72" s="203">
        <f t="shared" si="4"/>
        <v>3635950.4600000004</v>
      </c>
    </row>
    <row r="73" spans="1:14" s="16" customFormat="1" ht="12.75" customHeight="1" x14ac:dyDescent="0.25">
      <c r="A73" s="94" t="s">
        <v>335</v>
      </c>
      <c r="B73" s="17">
        <v>298412.82</v>
      </c>
      <c r="C73" s="17">
        <v>295484.52</v>
      </c>
      <c r="D73" s="124">
        <v>294635.27</v>
      </c>
      <c r="E73" s="124">
        <v>292358.37</v>
      </c>
      <c r="F73" s="124">
        <v>292792.65000000002</v>
      </c>
      <c r="G73" s="124">
        <v>291734.15000000002</v>
      </c>
      <c r="H73" s="124">
        <v>292482.21000000002</v>
      </c>
      <c r="I73" s="124">
        <v>288852.13</v>
      </c>
      <c r="J73" s="124">
        <v>289539.52</v>
      </c>
      <c r="K73" s="176">
        <v>318866.38</v>
      </c>
      <c r="L73" s="163">
        <v>318331.45</v>
      </c>
      <c r="M73" s="163">
        <v>317368.51</v>
      </c>
      <c r="N73" s="203">
        <f t="shared" si="4"/>
        <v>3590857.9799999995</v>
      </c>
    </row>
    <row r="74" spans="1:14" s="16" customFormat="1" ht="12.75" customHeight="1" x14ac:dyDescent="0.25">
      <c r="A74" s="94" t="s">
        <v>336</v>
      </c>
      <c r="B74" s="17">
        <v>11093.4</v>
      </c>
      <c r="C74" s="17">
        <v>9860.9599999999991</v>
      </c>
      <c r="D74" s="124">
        <v>10131.719999999999</v>
      </c>
      <c r="E74" s="124">
        <v>10131.719999999999</v>
      </c>
      <c r="F74" s="124">
        <v>10131.719999999999</v>
      </c>
      <c r="G74" s="124">
        <v>9824.5400000000009</v>
      </c>
      <c r="H74" s="124">
        <v>10145.1</v>
      </c>
      <c r="I74" s="124">
        <v>10270.790000000001</v>
      </c>
      <c r="J74" s="124">
        <v>10300.129999999999</v>
      </c>
      <c r="K74" s="176">
        <v>9903.6</v>
      </c>
      <c r="L74" s="163">
        <v>10314.799999999999</v>
      </c>
      <c r="M74" s="163">
        <v>10309.61</v>
      </c>
      <c r="N74" s="203">
        <f t="shared" si="4"/>
        <v>122418.09000000003</v>
      </c>
    </row>
    <row r="75" spans="1:14" s="16" customFormat="1" ht="12.75" customHeight="1" thickBot="1" x14ac:dyDescent="0.3">
      <c r="A75" s="100" t="s">
        <v>337</v>
      </c>
      <c r="B75" s="108">
        <v>10741.63</v>
      </c>
      <c r="C75" s="108">
        <v>10932.97</v>
      </c>
      <c r="D75" s="124">
        <v>11024.74</v>
      </c>
      <c r="E75" s="124">
        <v>11356.12</v>
      </c>
      <c r="F75" s="124">
        <v>11470.89</v>
      </c>
      <c r="G75" s="124">
        <v>11877.43</v>
      </c>
      <c r="H75" s="124">
        <v>12306.15</v>
      </c>
      <c r="I75" s="124">
        <v>11915.06</v>
      </c>
      <c r="J75" s="124">
        <v>11689.16</v>
      </c>
      <c r="K75" s="176">
        <v>13357.63</v>
      </c>
      <c r="L75" s="163">
        <v>13021.17</v>
      </c>
      <c r="M75" s="163">
        <v>13021.17</v>
      </c>
      <c r="N75" s="203">
        <f t="shared" si="4"/>
        <v>142714.12</v>
      </c>
    </row>
    <row r="76" spans="1:14" s="16" customFormat="1" ht="12.75" customHeight="1" thickBot="1" x14ac:dyDescent="0.3">
      <c r="A76" s="113" t="s">
        <v>212</v>
      </c>
      <c r="B76" s="114">
        <f t="shared" ref="B76:M76" si="5">B4+B20+B46+B65</f>
        <v>101577865.70000002</v>
      </c>
      <c r="C76" s="114">
        <f t="shared" si="5"/>
        <v>105322478.76000002</v>
      </c>
      <c r="D76" s="114">
        <f t="shared" si="5"/>
        <v>103490266.27000001</v>
      </c>
      <c r="E76" s="114">
        <f t="shared" si="5"/>
        <v>104376742.17999998</v>
      </c>
      <c r="F76" s="114">
        <f t="shared" si="5"/>
        <v>104279298.13999999</v>
      </c>
      <c r="G76" s="114">
        <f t="shared" si="5"/>
        <v>104589317.52000001</v>
      </c>
      <c r="H76" s="114">
        <f t="shared" si="5"/>
        <v>102320081.34</v>
      </c>
      <c r="I76" s="114">
        <f t="shared" si="5"/>
        <v>102895330.03</v>
      </c>
      <c r="J76" s="114">
        <f t="shared" si="5"/>
        <v>105556584.81699999</v>
      </c>
      <c r="K76" s="114">
        <f t="shared" si="5"/>
        <v>103252099.38999999</v>
      </c>
      <c r="L76" s="114">
        <f t="shared" si="5"/>
        <v>103570435.03000002</v>
      </c>
      <c r="M76" s="114">
        <f t="shared" si="5"/>
        <v>103533210.32999998</v>
      </c>
      <c r="N76" s="161">
        <f t="shared" si="4"/>
        <v>1244763709.507</v>
      </c>
    </row>
    <row r="77" spans="1:14" s="16" customFormat="1" ht="12.75" customHeight="1" x14ac:dyDescent="0.25">
      <c r="A77" s="115"/>
      <c r="B77" s="135"/>
      <c r="C77" s="135"/>
      <c r="D77" s="136"/>
      <c r="E77" s="136"/>
      <c r="F77" s="136"/>
      <c r="G77" s="136"/>
      <c r="H77" s="136"/>
      <c r="I77" s="9"/>
      <c r="J77" s="9"/>
      <c r="K77" s="177"/>
      <c r="L77" s="178"/>
      <c r="M77" s="178"/>
      <c r="N77" s="178"/>
    </row>
    <row r="78" spans="1:14" s="16" customFormat="1" ht="12.75" customHeight="1" x14ac:dyDescent="0.25">
      <c r="A78" s="115"/>
      <c r="B78" s="116"/>
      <c r="C78" s="116"/>
      <c r="D78" s="106"/>
      <c r="E78" s="106"/>
      <c r="F78" s="106"/>
      <c r="G78" s="106"/>
      <c r="I78" s="9"/>
      <c r="K78" s="178"/>
      <c r="L78" s="178"/>
      <c r="M78" s="178"/>
      <c r="N78" s="178"/>
    </row>
    <row r="79" spans="1:14" s="106" customFormat="1" ht="12.75" customHeight="1" x14ac:dyDescent="0.2">
      <c r="D79" s="6"/>
      <c r="E79" s="6"/>
      <c r="F79" s="6"/>
      <c r="G79" s="6"/>
      <c r="H79" s="6"/>
      <c r="I79" s="9"/>
      <c r="J79" s="9"/>
      <c r="K79" s="177"/>
      <c r="L79" s="179"/>
      <c r="M79" s="179"/>
      <c r="N79" s="179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77"/>
      <c r="L80" s="180"/>
      <c r="M80" s="180"/>
      <c r="N80" s="180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77"/>
      <c r="L81" s="181"/>
      <c r="M81" s="181"/>
      <c r="N81" s="181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77"/>
      <c r="L82" s="170"/>
      <c r="M82" s="170"/>
      <c r="N82" s="170"/>
    </row>
    <row r="83" spans="1:14" ht="12.75" customHeight="1" x14ac:dyDescent="0.2">
      <c r="A83" s="9"/>
      <c r="B83" s="9"/>
      <c r="C83" s="9"/>
      <c r="K83" s="177"/>
      <c r="L83" s="177"/>
      <c r="M83" s="177"/>
      <c r="N83" s="177"/>
    </row>
    <row r="84" spans="1:14" ht="12.75" customHeight="1" x14ac:dyDescent="0.2">
      <c r="A84" s="9"/>
      <c r="B84" s="9"/>
      <c r="C84" s="9"/>
      <c r="K84" s="177"/>
      <c r="L84" s="177"/>
      <c r="M84" s="177"/>
      <c r="N84" s="177"/>
    </row>
    <row r="85" spans="1:14" ht="12.75" customHeight="1" x14ac:dyDescent="0.2">
      <c r="A85" s="9"/>
      <c r="B85" s="9"/>
      <c r="C85" s="9"/>
      <c r="J85" s="106"/>
      <c r="K85" s="179"/>
      <c r="L85" s="177"/>
      <c r="M85" s="177"/>
      <c r="N85" s="177"/>
    </row>
    <row r="86" spans="1:14" ht="12.75" customHeight="1" x14ac:dyDescent="0.2">
      <c r="A86" s="9"/>
      <c r="B86" s="9"/>
      <c r="C86" s="9"/>
      <c r="K86" s="177"/>
      <c r="L86" s="177"/>
      <c r="M86" s="177"/>
      <c r="N86" s="177"/>
    </row>
    <row r="87" spans="1:14" ht="12.75" customHeight="1" x14ac:dyDescent="0.2">
      <c r="B87" s="82"/>
      <c r="C87" s="82"/>
      <c r="K87" s="177"/>
      <c r="L87" s="177"/>
      <c r="M87" s="177"/>
      <c r="N87" s="177"/>
    </row>
    <row r="88" spans="1:14" ht="12.75" customHeight="1" x14ac:dyDescent="0.2">
      <c r="B88" s="9"/>
      <c r="C88" s="9"/>
      <c r="K88" s="177"/>
      <c r="L88" s="177"/>
      <c r="M88" s="177"/>
      <c r="N88" s="177"/>
    </row>
    <row r="89" spans="1:14" ht="12.75" customHeight="1" x14ac:dyDescent="0.2">
      <c r="B89" s="9"/>
      <c r="C89" s="9"/>
      <c r="K89" s="177"/>
      <c r="L89" s="177"/>
      <c r="M89" s="177"/>
      <c r="N89" s="177"/>
    </row>
    <row r="90" spans="1:14" ht="12.75" customHeight="1" x14ac:dyDescent="0.2">
      <c r="B90" s="9"/>
      <c r="C90" s="9"/>
      <c r="K90" s="177"/>
      <c r="L90" s="177"/>
      <c r="M90" s="177"/>
      <c r="N90" s="177"/>
    </row>
    <row r="91" spans="1:14" ht="12.75" customHeight="1" x14ac:dyDescent="0.2">
      <c r="L91" s="180">
        <v>4</v>
      </c>
      <c r="M91" s="177"/>
      <c r="N91" s="177"/>
    </row>
    <row r="92" spans="1:14" ht="12.75" customHeight="1" x14ac:dyDescent="0.2">
      <c r="K92" s="177"/>
      <c r="L92" s="177"/>
      <c r="M92" s="177"/>
      <c r="N92" s="177"/>
    </row>
    <row r="93" spans="1:14" ht="12.75" customHeight="1" x14ac:dyDescent="0.2">
      <c r="K93" s="177"/>
      <c r="L93" s="177"/>
      <c r="M93" s="177"/>
      <c r="N93" s="177"/>
    </row>
    <row r="94" spans="1:14" ht="12.75" customHeight="1" x14ac:dyDescent="0.2">
      <c r="K94" s="177"/>
      <c r="L94" s="177"/>
      <c r="M94" s="177"/>
      <c r="N94" s="177"/>
    </row>
    <row r="95" spans="1:14" ht="12.75" customHeight="1" x14ac:dyDescent="0.2">
      <c r="K95" s="177"/>
      <c r="L95" s="177"/>
      <c r="M95" s="177"/>
      <c r="N95" s="177"/>
    </row>
    <row r="96" spans="1:14" ht="12.75" customHeight="1" x14ac:dyDescent="0.2">
      <c r="K96" s="177"/>
      <c r="L96" s="177"/>
      <c r="M96" s="177"/>
      <c r="N96" s="177"/>
    </row>
    <row r="97" spans="11:14" ht="12.75" customHeight="1" x14ac:dyDescent="0.2">
      <c r="K97" s="177"/>
      <c r="L97" s="177"/>
      <c r="M97" s="177"/>
      <c r="N97" s="177"/>
    </row>
    <row r="98" spans="11:14" ht="12.75" customHeight="1" x14ac:dyDescent="0.2">
      <c r="K98" s="177"/>
      <c r="L98" s="177"/>
      <c r="M98" s="177"/>
      <c r="N98" s="177"/>
    </row>
    <row r="99" spans="11:14" ht="12.75" customHeight="1" x14ac:dyDescent="0.2">
      <c r="K99" s="177"/>
      <c r="L99" s="177"/>
      <c r="M99" s="177"/>
      <c r="N99" s="177"/>
    </row>
    <row r="100" spans="11:14" ht="12.75" customHeight="1" x14ac:dyDescent="0.2">
      <c r="K100" s="177"/>
      <c r="L100" s="177"/>
      <c r="M100" s="177"/>
      <c r="N100" s="177"/>
    </row>
    <row r="101" spans="11:14" ht="12.75" customHeight="1" x14ac:dyDescent="0.2">
      <c r="K101" s="177"/>
      <c r="L101" s="177"/>
      <c r="M101" s="177"/>
      <c r="N101" s="177"/>
    </row>
    <row r="102" spans="11:14" ht="12.75" customHeight="1" x14ac:dyDescent="0.2">
      <c r="K102" s="177"/>
      <c r="L102" s="177"/>
      <c r="M102" s="177"/>
      <c r="N102" s="177"/>
    </row>
    <row r="103" spans="11:14" ht="12.75" customHeight="1" x14ac:dyDescent="0.2">
      <c r="K103" s="177"/>
      <c r="L103" s="177"/>
      <c r="M103" s="177"/>
      <c r="N103" s="177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15" type="noConversion"/>
  <pageMargins left="0.39370078740157483" right="0.19685039370078741" top="0.78740157480314965" bottom="0" header="0.51181102362204722" footer="0.51181102362204722"/>
  <pageSetup paperSize="9" scale="8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E49" sqref="E49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254</v>
      </c>
    </row>
    <row r="2" spans="1:4" ht="14.25" x14ac:dyDescent="0.2">
      <c r="A2" s="32" t="s">
        <v>255</v>
      </c>
    </row>
    <row r="3" spans="1:4" x14ac:dyDescent="0.2">
      <c r="D3" s="138" t="s">
        <v>134</v>
      </c>
    </row>
    <row r="4" spans="1:4" ht="12.75" customHeight="1" x14ac:dyDescent="0.2">
      <c r="A4" s="142"/>
      <c r="B4" s="263" t="s">
        <v>228</v>
      </c>
      <c r="C4" s="264"/>
    </row>
    <row r="5" spans="1:4" x14ac:dyDescent="0.2">
      <c r="A5" s="143"/>
      <c r="B5" s="244" t="s">
        <v>460</v>
      </c>
      <c r="C5" s="144" t="s">
        <v>461</v>
      </c>
    </row>
    <row r="6" spans="1:4" s="184" customFormat="1" x14ac:dyDescent="0.2">
      <c r="A6" s="182" t="s">
        <v>229</v>
      </c>
      <c r="B6" s="183">
        <v>22427007.59</v>
      </c>
      <c r="C6" s="245">
        <v>271639654.04000002</v>
      </c>
      <c r="D6" s="192"/>
    </row>
    <row r="7" spans="1:4" x14ac:dyDescent="0.2">
      <c r="A7" s="145" t="s">
        <v>252</v>
      </c>
      <c r="B7" s="241">
        <v>768534.83</v>
      </c>
      <c r="C7" s="242">
        <v>8964482.3100000005</v>
      </c>
      <c r="D7" s="192"/>
    </row>
    <row r="8" spans="1:4" x14ac:dyDescent="0.2">
      <c r="A8" s="145" t="s">
        <v>253</v>
      </c>
      <c r="B8" s="241">
        <v>28401.78</v>
      </c>
      <c r="C8" s="242">
        <v>343933.77</v>
      </c>
      <c r="D8" s="192"/>
    </row>
    <row r="9" spans="1:4" x14ac:dyDescent="0.2">
      <c r="A9" s="70" t="s">
        <v>260</v>
      </c>
      <c r="B9" s="29">
        <f>SUM(B10:B26)</f>
        <v>19981870.43</v>
      </c>
      <c r="C9" s="29">
        <f>SUM(C10:C26)</f>
        <v>232578096.50999999</v>
      </c>
      <c r="D9" s="192"/>
    </row>
    <row r="10" spans="1:4" x14ac:dyDescent="0.2">
      <c r="A10" s="240" t="s">
        <v>230</v>
      </c>
      <c r="B10" s="241">
        <v>3338009.54</v>
      </c>
      <c r="C10" s="242">
        <v>38826769.869999997</v>
      </c>
      <c r="D10" s="192"/>
    </row>
    <row r="11" spans="1:4" x14ac:dyDescent="0.2">
      <c r="A11" s="240" t="s">
        <v>192</v>
      </c>
      <c r="B11" s="241">
        <v>210617.52</v>
      </c>
      <c r="C11" s="242">
        <v>2317083.4500000002</v>
      </c>
      <c r="D11" s="192"/>
    </row>
    <row r="12" spans="1:4" x14ac:dyDescent="0.2">
      <c r="A12" s="240" t="s">
        <v>231</v>
      </c>
      <c r="B12" s="241">
        <v>0</v>
      </c>
      <c r="C12" s="242">
        <v>23984.25</v>
      </c>
      <c r="D12" s="192"/>
    </row>
    <row r="13" spans="1:4" x14ac:dyDescent="0.2">
      <c r="A13" s="240" t="s">
        <v>193</v>
      </c>
      <c r="B13" s="241">
        <v>5176.78</v>
      </c>
      <c r="C13" s="242">
        <v>40008.54</v>
      </c>
      <c r="D13" s="192"/>
    </row>
    <row r="14" spans="1:4" x14ac:dyDescent="0.2">
      <c r="A14" s="240" t="s">
        <v>194</v>
      </c>
      <c r="B14" s="241">
        <v>23895.23</v>
      </c>
      <c r="C14" s="242">
        <v>181657.14</v>
      </c>
      <c r="D14" s="192"/>
    </row>
    <row r="15" spans="1:4" x14ac:dyDescent="0.2">
      <c r="A15" s="240" t="s">
        <v>195</v>
      </c>
      <c r="B15" s="241">
        <v>409373.95</v>
      </c>
      <c r="C15" s="242">
        <v>5208925.4800000004</v>
      </c>
      <c r="D15" s="192"/>
    </row>
    <row r="16" spans="1:4" x14ac:dyDescent="0.2">
      <c r="A16" s="240" t="s">
        <v>232</v>
      </c>
      <c r="B16" s="241">
        <v>1151718.98</v>
      </c>
      <c r="C16" s="242">
        <v>9952624.9399999995</v>
      </c>
      <c r="D16" s="192"/>
    </row>
    <row r="17" spans="1:5" x14ac:dyDescent="0.2">
      <c r="A17" s="240" t="s">
        <v>233</v>
      </c>
      <c r="B17" s="241">
        <v>37402.720000000001</v>
      </c>
      <c r="C17" s="242">
        <v>256941.55</v>
      </c>
      <c r="D17" s="192"/>
    </row>
    <row r="18" spans="1:5" x14ac:dyDescent="0.2">
      <c r="A18" s="240" t="s">
        <v>186</v>
      </c>
      <c r="B18" s="241">
        <v>255437.83</v>
      </c>
      <c r="C18" s="242">
        <v>3005622.75</v>
      </c>
      <c r="D18" s="192"/>
    </row>
    <row r="19" spans="1:5" x14ac:dyDescent="0.2">
      <c r="A19" s="240" t="s">
        <v>198</v>
      </c>
      <c r="B19" s="241">
        <v>142788.76999999999</v>
      </c>
      <c r="C19" s="242">
        <v>1617856.12</v>
      </c>
      <c r="D19" s="192"/>
    </row>
    <row r="20" spans="1:5" x14ac:dyDescent="0.2">
      <c r="A20" s="240" t="s">
        <v>199</v>
      </c>
      <c r="B20" s="241">
        <v>231894.13</v>
      </c>
      <c r="C20" s="242">
        <v>2653601.73</v>
      </c>
      <c r="D20" s="192"/>
    </row>
    <row r="21" spans="1:5" x14ac:dyDescent="0.2">
      <c r="A21" s="240" t="s">
        <v>200</v>
      </c>
      <c r="B21" s="241">
        <v>0</v>
      </c>
      <c r="C21" s="242">
        <v>21892.74</v>
      </c>
      <c r="D21" s="192"/>
    </row>
    <row r="22" spans="1:5" x14ac:dyDescent="0.2">
      <c r="A22" s="240" t="s">
        <v>234</v>
      </c>
      <c r="B22" s="241">
        <v>1229887.78</v>
      </c>
      <c r="C22" s="242">
        <v>14400686.289999999</v>
      </c>
      <c r="D22" s="192"/>
    </row>
    <row r="23" spans="1:5" x14ac:dyDescent="0.2">
      <c r="A23" s="240" t="s">
        <v>235</v>
      </c>
      <c r="B23" s="241">
        <v>1747162.23</v>
      </c>
      <c r="C23" s="242">
        <v>20719589.710000001</v>
      </c>
      <c r="D23" s="192"/>
    </row>
    <row r="24" spans="1:5" x14ac:dyDescent="0.2">
      <c r="A24" s="240" t="s">
        <v>236</v>
      </c>
      <c r="B24" s="241">
        <v>2335773.4300000002</v>
      </c>
      <c r="C24" s="242">
        <v>27497615.739999998</v>
      </c>
      <c r="D24" s="192"/>
    </row>
    <row r="25" spans="1:5" x14ac:dyDescent="0.2">
      <c r="A25" s="240" t="s">
        <v>237</v>
      </c>
      <c r="B25" s="241">
        <v>3264.88</v>
      </c>
      <c r="C25" s="242">
        <v>38941.64</v>
      </c>
      <c r="D25" s="192"/>
    </row>
    <row r="26" spans="1:5" x14ac:dyDescent="0.2">
      <c r="A26" s="240" t="s">
        <v>313</v>
      </c>
      <c r="B26" s="241">
        <v>8859466.6600000001</v>
      </c>
      <c r="C26" s="242">
        <v>105814294.56999999</v>
      </c>
      <c r="D26" s="192"/>
    </row>
    <row r="27" spans="1:5" x14ac:dyDescent="0.2">
      <c r="A27" s="70" t="s">
        <v>261</v>
      </c>
      <c r="B27" s="29">
        <f>SUM(B28:B42)</f>
        <v>61393349.080000006</v>
      </c>
      <c r="C27" s="29">
        <f>SUM(C28:C42)</f>
        <v>735806527.73000002</v>
      </c>
      <c r="D27" s="192"/>
    </row>
    <row r="28" spans="1:5" x14ac:dyDescent="0.2">
      <c r="A28" s="145" t="s">
        <v>238</v>
      </c>
      <c r="B28" s="241">
        <v>11202.92</v>
      </c>
      <c r="C28" s="242">
        <v>152236.29</v>
      </c>
      <c r="D28" s="192"/>
      <c r="E28" s="193"/>
    </row>
    <row r="29" spans="1:5" x14ac:dyDescent="0.2">
      <c r="A29" s="145" t="s">
        <v>239</v>
      </c>
      <c r="B29" s="241">
        <v>722641.17</v>
      </c>
      <c r="C29" s="242">
        <v>8977308.3399999999</v>
      </c>
      <c r="D29" s="192"/>
    </row>
    <row r="30" spans="1:5" x14ac:dyDescent="0.2">
      <c r="A30" s="145" t="s">
        <v>240</v>
      </c>
      <c r="B30" s="241">
        <v>3127160.41</v>
      </c>
      <c r="C30" s="242">
        <v>36330031.240000002</v>
      </c>
      <c r="D30" s="192"/>
    </row>
    <row r="31" spans="1:5" x14ac:dyDescent="0.2">
      <c r="A31" s="145" t="s">
        <v>241</v>
      </c>
      <c r="B31" s="241">
        <v>2477.6999999999998</v>
      </c>
      <c r="C31" s="242">
        <v>41185.980000000003</v>
      </c>
      <c r="D31" s="192"/>
    </row>
    <row r="32" spans="1:5" x14ac:dyDescent="0.2">
      <c r="A32" s="145" t="s">
        <v>201</v>
      </c>
      <c r="B32" s="241">
        <v>315732.21000000002</v>
      </c>
      <c r="C32" s="242">
        <v>3998159.28</v>
      </c>
      <c r="D32" s="192"/>
    </row>
    <row r="33" spans="1:4" x14ac:dyDescent="0.2">
      <c r="A33" s="145" t="s">
        <v>152</v>
      </c>
      <c r="B33" s="241">
        <v>26425760.77</v>
      </c>
      <c r="C33" s="242">
        <v>318449123.04000002</v>
      </c>
      <c r="D33" s="192"/>
    </row>
    <row r="34" spans="1:4" x14ac:dyDescent="0.2">
      <c r="A34" s="145" t="s">
        <v>242</v>
      </c>
      <c r="B34" s="241">
        <v>28947553.469999999</v>
      </c>
      <c r="C34" s="242">
        <v>346407403.94</v>
      </c>
      <c r="D34" s="192"/>
    </row>
    <row r="35" spans="1:4" x14ac:dyDescent="0.2">
      <c r="A35" s="240" t="s">
        <v>341</v>
      </c>
      <c r="B35" s="241">
        <v>262218.7</v>
      </c>
      <c r="C35" s="242">
        <v>3058408.37</v>
      </c>
      <c r="D35" s="192"/>
    </row>
    <row r="36" spans="1:4" x14ac:dyDescent="0.2">
      <c r="A36" s="145" t="s">
        <v>308</v>
      </c>
      <c r="B36" s="241">
        <v>0</v>
      </c>
      <c r="C36" s="242">
        <v>0</v>
      </c>
      <c r="D36" s="192"/>
    </row>
    <row r="37" spans="1:4" x14ac:dyDescent="0.2">
      <c r="A37" s="145" t="s">
        <v>211</v>
      </c>
      <c r="B37" s="241">
        <v>449705.03</v>
      </c>
      <c r="C37" s="241">
        <v>5251415.7</v>
      </c>
      <c r="D37" s="192"/>
    </row>
    <row r="38" spans="1:4" x14ac:dyDescent="0.2">
      <c r="A38" s="145" t="s">
        <v>243</v>
      </c>
      <c r="B38" s="241">
        <v>25701.69</v>
      </c>
      <c r="C38" s="242">
        <v>276955.62</v>
      </c>
      <c r="D38" s="192"/>
    </row>
    <row r="39" spans="1:4" x14ac:dyDescent="0.2">
      <c r="A39" s="145" t="s">
        <v>244</v>
      </c>
      <c r="B39" s="241">
        <v>41454.15</v>
      </c>
      <c r="C39" s="242">
        <v>410562.7</v>
      </c>
      <c r="D39" s="192"/>
    </row>
    <row r="40" spans="1:4" x14ac:dyDescent="0.2">
      <c r="A40" s="145" t="s">
        <v>245</v>
      </c>
      <c r="B40" s="241">
        <v>825314.38</v>
      </c>
      <c r="C40" s="242">
        <v>9742092.7699999996</v>
      </c>
      <c r="D40" s="192"/>
    </row>
    <row r="41" spans="1:4" x14ac:dyDescent="0.2">
      <c r="A41" s="145" t="s">
        <v>246</v>
      </c>
      <c r="B41" s="241">
        <v>231162.85</v>
      </c>
      <c r="C41" s="242">
        <v>2654833.81</v>
      </c>
      <c r="D41" s="192"/>
    </row>
    <row r="42" spans="1:4" x14ac:dyDescent="0.2">
      <c r="A42" s="145" t="s">
        <v>247</v>
      </c>
      <c r="B42" s="241">
        <v>5263.63</v>
      </c>
      <c r="C42" s="242">
        <v>56810.65</v>
      </c>
      <c r="D42" s="192"/>
    </row>
    <row r="43" spans="1:4" x14ac:dyDescent="0.2">
      <c r="A43" s="145"/>
      <c r="B43" s="241"/>
      <c r="C43" s="242"/>
      <c r="D43" s="192"/>
    </row>
    <row r="44" spans="1:4" x14ac:dyDescent="0.2">
      <c r="A44" s="145" t="s">
        <v>314</v>
      </c>
      <c r="B44" s="241">
        <v>16171.81</v>
      </c>
      <c r="C44" s="242">
        <v>162858.98000000001</v>
      </c>
      <c r="D44" s="192"/>
    </row>
    <row r="45" spans="1:4" x14ac:dyDescent="0.2">
      <c r="A45" s="145" t="s">
        <v>315</v>
      </c>
      <c r="B45" s="146">
        <v>0</v>
      </c>
      <c r="C45" s="147">
        <v>0</v>
      </c>
      <c r="D45" s="192"/>
    </row>
    <row r="46" spans="1:4" x14ac:dyDescent="0.2">
      <c r="A46" s="148" t="s">
        <v>248</v>
      </c>
      <c r="B46" s="233">
        <v>958729.98</v>
      </c>
      <c r="C46" s="109">
        <f>SD_SR_FP!$N$17</f>
        <v>13679729.699999999</v>
      </c>
      <c r="D46" s="192"/>
    </row>
    <row r="47" spans="1:4" x14ac:dyDescent="0.2">
      <c r="A47" s="149" t="s">
        <v>250</v>
      </c>
      <c r="B47" s="233">
        <v>11083.82</v>
      </c>
      <c r="C47" s="233">
        <f>SD_SR_FP!$N$18</f>
        <v>127874.63699999999</v>
      </c>
      <c r="D47" s="192"/>
    </row>
    <row r="48" spans="1:4" x14ac:dyDescent="0.2">
      <c r="A48" s="149" t="s">
        <v>249</v>
      </c>
      <c r="B48" s="233">
        <v>0</v>
      </c>
      <c r="C48" s="13">
        <f>SD_SR_FP!$N$19</f>
        <v>2748377.4</v>
      </c>
      <c r="D48" s="192"/>
    </row>
    <row r="49" spans="1:5" x14ac:dyDescent="0.2">
      <c r="A49" s="70" t="s">
        <v>251</v>
      </c>
      <c r="B49" s="29">
        <f>SUM(B6:B48)-B27-B9</f>
        <v>105585149.31999996</v>
      </c>
      <c r="C49" s="29">
        <f>SUM(C6:C48)-C27-C9</f>
        <v>1266051535.0769994</v>
      </c>
      <c r="D49" s="192"/>
    </row>
    <row r="50" spans="1:5" x14ac:dyDescent="0.2">
      <c r="D50" s="192"/>
    </row>
    <row r="51" spans="1:5" x14ac:dyDescent="0.2">
      <c r="C51" s="54"/>
      <c r="D51" s="192"/>
    </row>
    <row r="60" spans="1:5" x14ac:dyDescent="0.2">
      <c r="E60">
        <v>5</v>
      </c>
    </row>
  </sheetData>
  <mergeCells count="1">
    <mergeCell ref="B4:C4"/>
  </mergeCells>
  <phoneticPr fontId="1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workbookViewId="0">
      <selection activeCell="G60" sqref="G60:G99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95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462</v>
      </c>
      <c r="B3" s="19"/>
      <c r="C3" s="19"/>
      <c r="D3" s="19"/>
      <c r="E3" s="19"/>
      <c r="F3" s="6"/>
      <c r="G3" s="3" t="s">
        <v>136</v>
      </c>
    </row>
    <row r="4" spans="1:9" ht="12.75" customHeight="1" x14ac:dyDescent="0.2">
      <c r="A4" s="71"/>
      <c r="B4" s="265" t="s">
        <v>4</v>
      </c>
      <c r="C4" s="265" t="s">
        <v>338</v>
      </c>
      <c r="D4" s="265" t="s">
        <v>5</v>
      </c>
      <c r="E4" s="265" t="s">
        <v>307</v>
      </c>
      <c r="F4" s="265" t="s">
        <v>166</v>
      </c>
      <c r="G4" s="265" t="s">
        <v>167</v>
      </c>
    </row>
    <row r="5" spans="1:9" x14ac:dyDescent="0.2">
      <c r="A5" s="72"/>
      <c r="B5" s="266"/>
      <c r="C5" s="267"/>
      <c r="D5" s="266"/>
      <c r="E5" s="267"/>
      <c r="F5" s="266"/>
      <c r="G5" s="266"/>
    </row>
    <row r="6" spans="1:9" x14ac:dyDescent="0.2">
      <c r="A6" s="33" t="s">
        <v>6</v>
      </c>
      <c r="B6" s="212">
        <v>183472</v>
      </c>
      <c r="C6" s="212">
        <v>132273</v>
      </c>
      <c r="D6" s="212">
        <v>668490</v>
      </c>
      <c r="E6" s="212">
        <v>143103</v>
      </c>
      <c r="F6" s="212">
        <v>169898</v>
      </c>
      <c r="G6" s="212">
        <v>59017</v>
      </c>
      <c r="I6" s="6"/>
    </row>
    <row r="7" spans="1:9" x14ac:dyDescent="0.2">
      <c r="A7" s="37" t="s">
        <v>7</v>
      </c>
      <c r="B7" s="214">
        <v>4857</v>
      </c>
      <c r="C7" s="214">
        <v>1988</v>
      </c>
      <c r="D7" s="214">
        <v>79591</v>
      </c>
      <c r="E7" s="222">
        <v>17932</v>
      </c>
      <c r="F7" s="214">
        <v>11445</v>
      </c>
      <c r="G7" s="214">
        <v>2702</v>
      </c>
    </row>
    <row r="8" spans="1:9" x14ac:dyDescent="0.2">
      <c r="A8" s="28" t="s">
        <v>8</v>
      </c>
      <c r="B8" s="216">
        <v>287</v>
      </c>
      <c r="C8" s="216">
        <v>141</v>
      </c>
      <c r="D8" s="216">
        <v>4325</v>
      </c>
      <c r="E8" s="216">
        <v>969</v>
      </c>
      <c r="F8" s="216">
        <v>644</v>
      </c>
      <c r="G8" s="216">
        <v>140</v>
      </c>
    </row>
    <row r="9" spans="1:9" x14ac:dyDescent="0.2">
      <c r="A9" s="28" t="s">
        <v>9</v>
      </c>
      <c r="B9" s="216">
        <v>920</v>
      </c>
      <c r="C9" s="216">
        <v>19</v>
      </c>
      <c r="D9" s="216">
        <v>14377</v>
      </c>
      <c r="E9" s="216">
        <v>3211</v>
      </c>
      <c r="F9" s="216">
        <v>1955</v>
      </c>
      <c r="G9" s="216">
        <v>443</v>
      </c>
    </row>
    <row r="10" spans="1:9" x14ac:dyDescent="0.2">
      <c r="A10" s="28" t="s">
        <v>10</v>
      </c>
      <c r="B10" s="216">
        <v>350</v>
      </c>
      <c r="C10" s="216">
        <v>168</v>
      </c>
      <c r="D10" s="216">
        <v>7704</v>
      </c>
      <c r="E10" s="216">
        <v>1817</v>
      </c>
      <c r="F10" s="216">
        <v>1012</v>
      </c>
      <c r="G10" s="216">
        <v>221</v>
      </c>
    </row>
    <row r="11" spans="1:9" x14ac:dyDescent="0.2">
      <c r="A11" s="28" t="s">
        <v>11</v>
      </c>
      <c r="B11" s="216">
        <v>435</v>
      </c>
      <c r="C11" s="216">
        <v>293</v>
      </c>
      <c r="D11" s="216">
        <v>12673</v>
      </c>
      <c r="E11" s="216">
        <v>2544</v>
      </c>
      <c r="F11" s="216">
        <v>1136</v>
      </c>
      <c r="G11" s="216">
        <v>263</v>
      </c>
    </row>
    <row r="12" spans="1:9" x14ac:dyDescent="0.2">
      <c r="A12" s="28" t="s">
        <v>12</v>
      </c>
      <c r="B12" s="216">
        <v>707</v>
      </c>
      <c r="C12" s="216">
        <v>373</v>
      </c>
      <c r="D12" s="216">
        <v>13067</v>
      </c>
      <c r="E12" s="216">
        <v>3366</v>
      </c>
      <c r="F12" s="216">
        <v>1373</v>
      </c>
      <c r="G12" s="216">
        <v>361</v>
      </c>
    </row>
    <row r="13" spans="1:9" x14ac:dyDescent="0.2">
      <c r="A13" s="28" t="s">
        <v>13</v>
      </c>
      <c r="B13" s="216">
        <v>1031</v>
      </c>
      <c r="C13" s="216">
        <v>506</v>
      </c>
      <c r="D13" s="216">
        <v>9315</v>
      </c>
      <c r="E13" s="216">
        <v>1964</v>
      </c>
      <c r="F13" s="216">
        <v>1667</v>
      </c>
      <c r="G13" s="216">
        <v>321</v>
      </c>
    </row>
    <row r="14" spans="1:9" x14ac:dyDescent="0.2">
      <c r="A14" s="28" t="s">
        <v>14</v>
      </c>
      <c r="B14" s="216">
        <v>586</v>
      </c>
      <c r="C14" s="216">
        <v>287</v>
      </c>
      <c r="D14" s="216">
        <v>8286</v>
      </c>
      <c r="E14" s="216">
        <v>1725</v>
      </c>
      <c r="F14" s="216">
        <v>2071</v>
      </c>
      <c r="G14" s="216">
        <v>440</v>
      </c>
    </row>
    <row r="15" spans="1:9" x14ac:dyDescent="0.2">
      <c r="A15" s="28" t="s">
        <v>15</v>
      </c>
      <c r="B15" s="216">
        <v>541</v>
      </c>
      <c r="C15" s="216">
        <v>201</v>
      </c>
      <c r="D15" s="222">
        <v>9847</v>
      </c>
      <c r="E15" s="216">
        <v>2336</v>
      </c>
      <c r="F15" s="216">
        <v>1587</v>
      </c>
      <c r="G15" s="216">
        <v>513</v>
      </c>
    </row>
    <row r="16" spans="1:9" x14ac:dyDescent="0.2">
      <c r="A16" s="42" t="s">
        <v>16</v>
      </c>
      <c r="B16" s="214">
        <v>12443</v>
      </c>
      <c r="C16" s="214">
        <v>5560</v>
      </c>
      <c r="D16" s="214">
        <v>69726</v>
      </c>
      <c r="E16" s="214">
        <v>13428</v>
      </c>
      <c r="F16" s="214">
        <v>15657</v>
      </c>
      <c r="G16" s="214">
        <v>5313</v>
      </c>
    </row>
    <row r="17" spans="1:7" x14ac:dyDescent="0.2">
      <c r="A17" s="28" t="s">
        <v>17</v>
      </c>
      <c r="B17" s="216">
        <v>3247</v>
      </c>
      <c r="C17" s="216">
        <v>1226</v>
      </c>
      <c r="D17" s="216">
        <v>15183</v>
      </c>
      <c r="E17" s="216">
        <v>2864</v>
      </c>
      <c r="F17" s="216">
        <v>3451</v>
      </c>
      <c r="G17" s="216">
        <v>1439</v>
      </c>
    </row>
    <row r="18" spans="1:7" x14ac:dyDescent="0.2">
      <c r="A18" s="28" t="s">
        <v>18</v>
      </c>
      <c r="B18" s="216">
        <v>2316</v>
      </c>
      <c r="C18" s="216">
        <v>429</v>
      </c>
      <c r="D18" s="216">
        <v>11836</v>
      </c>
      <c r="E18" s="216">
        <v>2209</v>
      </c>
      <c r="F18" s="216">
        <v>2446</v>
      </c>
      <c r="G18" s="216">
        <v>1001</v>
      </c>
    </row>
    <row r="19" spans="1:7" x14ac:dyDescent="0.2">
      <c r="A19" s="28" t="s">
        <v>19</v>
      </c>
      <c r="B19" s="216">
        <v>1169</v>
      </c>
      <c r="C19" s="216">
        <v>842</v>
      </c>
      <c r="D19" s="216">
        <v>5720</v>
      </c>
      <c r="E19" s="216">
        <v>1074</v>
      </c>
      <c r="F19" s="216">
        <v>1073</v>
      </c>
      <c r="G19" s="216">
        <v>474</v>
      </c>
    </row>
    <row r="20" spans="1:7" x14ac:dyDescent="0.2">
      <c r="A20" s="28" t="s">
        <v>20</v>
      </c>
      <c r="B20" s="216">
        <v>1347</v>
      </c>
      <c r="C20" s="216">
        <v>789</v>
      </c>
      <c r="D20" s="216">
        <v>7361</v>
      </c>
      <c r="E20" s="216">
        <v>1422</v>
      </c>
      <c r="F20" s="216">
        <v>2654</v>
      </c>
      <c r="G20" s="216">
        <v>654</v>
      </c>
    </row>
    <row r="21" spans="1:7" x14ac:dyDescent="0.2">
      <c r="A21" s="28" t="s">
        <v>21</v>
      </c>
      <c r="B21" s="216">
        <v>1508</v>
      </c>
      <c r="C21" s="216">
        <v>850</v>
      </c>
      <c r="D21" s="216">
        <v>7533</v>
      </c>
      <c r="E21" s="216">
        <v>1475</v>
      </c>
      <c r="F21" s="216">
        <v>1313</v>
      </c>
      <c r="G21" s="216">
        <v>367</v>
      </c>
    </row>
    <row r="22" spans="1:7" x14ac:dyDescent="0.2">
      <c r="A22" s="28" t="s">
        <v>22</v>
      </c>
      <c r="B22" s="216">
        <v>1253</v>
      </c>
      <c r="C22" s="216">
        <v>711</v>
      </c>
      <c r="D22" s="216">
        <v>5998</v>
      </c>
      <c r="E22" s="216">
        <v>1180</v>
      </c>
      <c r="F22" s="216">
        <v>1050</v>
      </c>
      <c r="G22" s="216">
        <v>227</v>
      </c>
    </row>
    <row r="23" spans="1:7" x14ac:dyDescent="0.2">
      <c r="A23" s="28" t="s">
        <v>23</v>
      </c>
      <c r="B23" s="216">
        <v>1603</v>
      </c>
      <c r="C23" s="216">
        <v>713</v>
      </c>
      <c r="D23" s="222">
        <v>16095</v>
      </c>
      <c r="E23" s="216">
        <v>3204</v>
      </c>
      <c r="F23" s="216">
        <v>3670</v>
      </c>
      <c r="G23" s="216">
        <v>1151</v>
      </c>
    </row>
    <row r="24" spans="1:7" x14ac:dyDescent="0.2">
      <c r="A24" s="42" t="s">
        <v>24</v>
      </c>
      <c r="B24" s="214">
        <v>12202</v>
      </c>
      <c r="C24" s="214">
        <v>8751</v>
      </c>
      <c r="D24" s="214">
        <v>71301</v>
      </c>
      <c r="E24" s="214">
        <v>14516</v>
      </c>
      <c r="F24" s="214">
        <v>17512</v>
      </c>
      <c r="G24" s="214">
        <v>4707</v>
      </c>
    </row>
    <row r="25" spans="1:7" x14ac:dyDescent="0.2">
      <c r="A25" s="28" t="s">
        <v>25</v>
      </c>
      <c r="B25" s="216">
        <v>864</v>
      </c>
      <c r="C25" s="216">
        <v>634</v>
      </c>
      <c r="D25" s="216">
        <v>4594</v>
      </c>
      <c r="E25" s="216">
        <v>890</v>
      </c>
      <c r="F25" s="216">
        <v>1373</v>
      </c>
      <c r="G25" s="216">
        <v>404</v>
      </c>
    </row>
    <row r="26" spans="1:7" x14ac:dyDescent="0.2">
      <c r="A26" s="28" t="s">
        <v>26</v>
      </c>
      <c r="B26" s="216">
        <v>1533</v>
      </c>
      <c r="C26" s="216">
        <v>961</v>
      </c>
      <c r="D26" s="216">
        <v>7383</v>
      </c>
      <c r="E26" s="216">
        <v>1418</v>
      </c>
      <c r="F26" s="216">
        <v>1383</v>
      </c>
      <c r="G26" s="216">
        <v>328</v>
      </c>
    </row>
    <row r="27" spans="1:7" x14ac:dyDescent="0.2">
      <c r="A27" s="28" t="s">
        <v>27</v>
      </c>
      <c r="B27" s="216">
        <v>459</v>
      </c>
      <c r="C27" s="216">
        <v>264</v>
      </c>
      <c r="D27" s="216">
        <v>3092</v>
      </c>
      <c r="E27" s="216">
        <v>595</v>
      </c>
      <c r="F27" s="216">
        <v>695</v>
      </c>
      <c r="G27" s="216">
        <v>148</v>
      </c>
    </row>
    <row r="28" spans="1:7" x14ac:dyDescent="0.2">
      <c r="A28" s="28" t="s">
        <v>28</v>
      </c>
      <c r="B28" s="216">
        <v>880</v>
      </c>
      <c r="C28" s="216">
        <v>589</v>
      </c>
      <c r="D28" s="216">
        <v>7455</v>
      </c>
      <c r="E28" s="216">
        <v>1460</v>
      </c>
      <c r="F28" s="216">
        <v>1684</v>
      </c>
      <c r="G28" s="216">
        <v>421</v>
      </c>
    </row>
    <row r="29" spans="1:7" x14ac:dyDescent="0.2">
      <c r="A29" s="28" t="s">
        <v>29</v>
      </c>
      <c r="B29" s="216">
        <v>1445</v>
      </c>
      <c r="C29" s="216">
        <v>812</v>
      </c>
      <c r="D29" s="216">
        <v>5279</v>
      </c>
      <c r="E29" s="216">
        <v>1071</v>
      </c>
      <c r="F29" s="216">
        <v>1617</v>
      </c>
      <c r="G29" s="216">
        <v>589</v>
      </c>
    </row>
    <row r="30" spans="1:7" x14ac:dyDescent="0.2">
      <c r="A30" s="28" t="s">
        <v>30</v>
      </c>
      <c r="B30" s="216">
        <v>1549</v>
      </c>
      <c r="C30" s="216">
        <v>1276</v>
      </c>
      <c r="D30" s="216">
        <v>8127</v>
      </c>
      <c r="E30" s="216">
        <v>1598</v>
      </c>
      <c r="F30" s="216">
        <v>2837</v>
      </c>
      <c r="G30" s="216">
        <v>564</v>
      </c>
    </row>
    <row r="31" spans="1:7" x14ac:dyDescent="0.2">
      <c r="A31" s="28" t="s">
        <v>31</v>
      </c>
      <c r="B31" s="216">
        <v>3188</v>
      </c>
      <c r="C31" s="216">
        <v>2554</v>
      </c>
      <c r="D31" s="216">
        <v>16026</v>
      </c>
      <c r="E31" s="216">
        <v>3799</v>
      </c>
      <c r="F31" s="216">
        <v>4307</v>
      </c>
      <c r="G31" s="216">
        <v>1039</v>
      </c>
    </row>
    <row r="32" spans="1:7" x14ac:dyDescent="0.2">
      <c r="A32" s="28" t="s">
        <v>32</v>
      </c>
      <c r="B32" s="216">
        <v>641</v>
      </c>
      <c r="C32" s="216">
        <v>475</v>
      </c>
      <c r="D32" s="216">
        <v>5702</v>
      </c>
      <c r="E32" s="216">
        <v>1082</v>
      </c>
      <c r="F32" s="216">
        <v>1438</v>
      </c>
      <c r="G32" s="216">
        <v>499</v>
      </c>
    </row>
    <row r="33" spans="1:7" x14ac:dyDescent="0.2">
      <c r="A33" s="37" t="s">
        <v>33</v>
      </c>
      <c r="B33" s="216">
        <v>1643</v>
      </c>
      <c r="C33" s="216">
        <v>1186</v>
      </c>
      <c r="D33" s="222">
        <v>13643</v>
      </c>
      <c r="E33" s="216">
        <v>2603</v>
      </c>
      <c r="F33" s="216">
        <v>2178</v>
      </c>
      <c r="G33" s="216">
        <v>715</v>
      </c>
    </row>
    <row r="34" spans="1:7" x14ac:dyDescent="0.2">
      <c r="A34" s="42" t="s">
        <v>34</v>
      </c>
      <c r="B34" s="214">
        <v>25209</v>
      </c>
      <c r="C34" s="214">
        <v>14873</v>
      </c>
      <c r="D34" s="214">
        <v>83796</v>
      </c>
      <c r="E34" s="214">
        <v>16691</v>
      </c>
      <c r="F34" s="214">
        <v>22424</v>
      </c>
      <c r="G34" s="214">
        <v>9739</v>
      </c>
    </row>
    <row r="35" spans="1:7" x14ac:dyDescent="0.2">
      <c r="A35" s="25" t="s">
        <v>35</v>
      </c>
      <c r="B35" s="220">
        <v>4538</v>
      </c>
      <c r="C35" s="216">
        <v>3002</v>
      </c>
      <c r="D35" s="216">
        <v>12014</v>
      </c>
      <c r="E35" s="220">
        <v>2204</v>
      </c>
      <c r="F35" s="220">
        <v>3716</v>
      </c>
      <c r="G35" s="220">
        <v>1908</v>
      </c>
    </row>
    <row r="36" spans="1:7" x14ac:dyDescent="0.2">
      <c r="A36" s="28" t="s">
        <v>36</v>
      </c>
      <c r="B36" s="216">
        <v>5817</v>
      </c>
      <c r="C36" s="216">
        <v>3887</v>
      </c>
      <c r="D36" s="216">
        <v>13701</v>
      </c>
      <c r="E36" s="216">
        <v>2597</v>
      </c>
      <c r="F36" s="216">
        <v>5714</v>
      </c>
      <c r="G36" s="216">
        <v>2333</v>
      </c>
    </row>
    <row r="37" spans="1:7" x14ac:dyDescent="0.2">
      <c r="A37" s="28" t="s">
        <v>37</v>
      </c>
      <c r="B37" s="216">
        <v>3822</v>
      </c>
      <c r="C37" s="216">
        <v>1908</v>
      </c>
      <c r="D37" s="216">
        <v>20947</v>
      </c>
      <c r="E37" s="216">
        <v>4276</v>
      </c>
      <c r="F37" s="216">
        <v>3325</v>
      </c>
      <c r="G37" s="216">
        <v>1789</v>
      </c>
    </row>
    <row r="38" spans="1:7" x14ac:dyDescent="0.2">
      <c r="A38" s="28" t="s">
        <v>38</v>
      </c>
      <c r="B38" s="216">
        <v>6034</v>
      </c>
      <c r="C38" s="216">
        <v>3261</v>
      </c>
      <c r="D38" s="216">
        <v>16529</v>
      </c>
      <c r="E38" s="216">
        <v>3212</v>
      </c>
      <c r="F38" s="216">
        <v>3837</v>
      </c>
      <c r="G38" s="216">
        <v>1380</v>
      </c>
    </row>
    <row r="39" spans="1:7" x14ac:dyDescent="0.2">
      <c r="A39" s="28" t="s">
        <v>39</v>
      </c>
      <c r="B39" s="216">
        <v>2034</v>
      </c>
      <c r="C39" s="216">
        <v>747</v>
      </c>
      <c r="D39" s="216">
        <v>6713</v>
      </c>
      <c r="E39" s="216">
        <v>1367</v>
      </c>
      <c r="F39" s="216">
        <v>1016</v>
      </c>
      <c r="G39" s="216">
        <v>373</v>
      </c>
    </row>
    <row r="40" spans="1:7" x14ac:dyDescent="0.2">
      <c r="A40" s="28" t="s">
        <v>40</v>
      </c>
      <c r="B40" s="216">
        <v>1814</v>
      </c>
      <c r="C40" s="216">
        <v>1335</v>
      </c>
      <c r="D40" s="216">
        <v>8900</v>
      </c>
      <c r="E40" s="216">
        <v>1879</v>
      </c>
      <c r="F40" s="216">
        <v>3187</v>
      </c>
      <c r="G40" s="216">
        <v>1252</v>
      </c>
    </row>
    <row r="41" spans="1:7" x14ac:dyDescent="0.2">
      <c r="A41" s="37" t="s">
        <v>41</v>
      </c>
      <c r="B41" s="222">
        <v>1150</v>
      </c>
      <c r="C41" s="222">
        <v>733</v>
      </c>
      <c r="D41" s="222">
        <v>4993</v>
      </c>
      <c r="E41" s="222">
        <v>1156</v>
      </c>
      <c r="F41" s="222">
        <v>1629</v>
      </c>
      <c r="G41" s="222">
        <v>704</v>
      </c>
    </row>
    <row r="42" spans="1:7" x14ac:dyDescent="0.2">
      <c r="A42" s="42" t="s">
        <v>42</v>
      </c>
      <c r="B42" s="214">
        <v>16466</v>
      </c>
      <c r="C42" s="214">
        <v>12196</v>
      </c>
      <c r="D42" s="214">
        <v>90074</v>
      </c>
      <c r="E42" s="214">
        <v>19307</v>
      </c>
      <c r="F42" s="214">
        <v>27541</v>
      </c>
      <c r="G42" s="214">
        <v>10546</v>
      </c>
    </row>
    <row r="43" spans="1:7" x14ac:dyDescent="0.2">
      <c r="A43" s="28" t="s">
        <v>43</v>
      </c>
      <c r="B43" s="216">
        <v>898</v>
      </c>
      <c r="C43" s="216">
        <v>733</v>
      </c>
      <c r="D43" s="216">
        <v>4108</v>
      </c>
      <c r="E43" s="216">
        <v>763</v>
      </c>
      <c r="F43" s="216">
        <v>1281</v>
      </c>
      <c r="G43" s="216">
        <v>512</v>
      </c>
    </row>
    <row r="44" spans="1:7" x14ac:dyDescent="0.2">
      <c r="A44" s="28" t="s">
        <v>44</v>
      </c>
      <c r="B44" s="216">
        <v>2264</v>
      </c>
      <c r="C44" s="216">
        <v>1662</v>
      </c>
      <c r="D44" s="216">
        <v>11569</v>
      </c>
      <c r="E44" s="216">
        <v>2318</v>
      </c>
      <c r="F44" s="216">
        <v>4749</v>
      </c>
      <c r="G44" s="216">
        <v>2324</v>
      </c>
    </row>
    <row r="45" spans="1:7" x14ac:dyDescent="0.2">
      <c r="A45" s="28" t="s">
        <v>45</v>
      </c>
      <c r="B45" s="216">
        <v>1071</v>
      </c>
      <c r="C45" s="216">
        <v>865</v>
      </c>
      <c r="D45" s="216">
        <v>5195</v>
      </c>
      <c r="E45" s="216">
        <v>1258</v>
      </c>
      <c r="F45" s="216">
        <v>1125</v>
      </c>
      <c r="G45" s="216">
        <v>422</v>
      </c>
    </row>
    <row r="46" spans="1:7" x14ac:dyDescent="0.2">
      <c r="A46" s="28" t="s">
        <v>46</v>
      </c>
      <c r="B46" s="216">
        <v>994</v>
      </c>
      <c r="C46" s="216">
        <v>799</v>
      </c>
      <c r="D46" s="216">
        <v>4468</v>
      </c>
      <c r="E46" s="216">
        <v>891</v>
      </c>
      <c r="F46" s="216">
        <v>1022</v>
      </c>
      <c r="G46" s="216">
        <v>441</v>
      </c>
    </row>
    <row r="47" spans="1:7" x14ac:dyDescent="0.2">
      <c r="A47" s="28" t="s">
        <v>47</v>
      </c>
      <c r="B47" s="216">
        <v>1931</v>
      </c>
      <c r="C47" s="216">
        <v>1591</v>
      </c>
      <c r="D47" s="216">
        <v>8981</v>
      </c>
      <c r="E47" s="216">
        <v>1926</v>
      </c>
      <c r="F47" s="216">
        <v>3343</v>
      </c>
      <c r="G47" s="216">
        <v>1293</v>
      </c>
    </row>
    <row r="48" spans="1:7" x14ac:dyDescent="0.2">
      <c r="A48" s="28" t="s">
        <v>48</v>
      </c>
      <c r="B48" s="216">
        <v>2163</v>
      </c>
      <c r="C48" s="216">
        <v>1478</v>
      </c>
      <c r="D48" s="216">
        <v>11861</v>
      </c>
      <c r="E48" s="216">
        <v>2367</v>
      </c>
      <c r="F48" s="216">
        <v>4480</v>
      </c>
      <c r="G48" s="216">
        <v>1209</v>
      </c>
    </row>
    <row r="49" spans="1:8" x14ac:dyDescent="0.2">
      <c r="A49" s="28" t="s">
        <v>49</v>
      </c>
      <c r="B49" s="216">
        <v>1161</v>
      </c>
      <c r="C49" s="216">
        <v>939</v>
      </c>
      <c r="D49" s="216">
        <v>8812</v>
      </c>
      <c r="E49" s="216">
        <v>2458</v>
      </c>
      <c r="F49" s="216">
        <v>1749</v>
      </c>
      <c r="G49" s="216">
        <v>872</v>
      </c>
    </row>
    <row r="50" spans="1:8" x14ac:dyDescent="0.2">
      <c r="A50" s="28" t="s">
        <v>50</v>
      </c>
      <c r="B50" s="216">
        <v>1888</v>
      </c>
      <c r="C50" s="216">
        <v>1283</v>
      </c>
      <c r="D50" s="216">
        <v>7514</v>
      </c>
      <c r="E50" s="216">
        <v>1832</v>
      </c>
      <c r="F50" s="216">
        <v>3169</v>
      </c>
      <c r="G50" s="216">
        <v>1013</v>
      </c>
    </row>
    <row r="51" spans="1:8" x14ac:dyDescent="0.2">
      <c r="A51" s="28" t="s">
        <v>51</v>
      </c>
      <c r="B51" s="216">
        <v>571</v>
      </c>
      <c r="C51" s="216">
        <v>427</v>
      </c>
      <c r="D51" s="216">
        <v>1930</v>
      </c>
      <c r="E51" s="216">
        <v>363</v>
      </c>
      <c r="F51" s="216">
        <v>736</v>
      </c>
      <c r="G51" s="216">
        <v>189</v>
      </c>
    </row>
    <row r="52" spans="1:8" x14ac:dyDescent="0.2">
      <c r="A52" s="28" t="s">
        <v>52</v>
      </c>
      <c r="B52" s="216">
        <v>615</v>
      </c>
      <c r="C52" s="216">
        <v>517</v>
      </c>
      <c r="D52" s="216">
        <v>4775</v>
      </c>
      <c r="E52" s="216">
        <v>1132</v>
      </c>
      <c r="F52" s="216">
        <v>1290</v>
      </c>
      <c r="G52" s="216">
        <v>589</v>
      </c>
    </row>
    <row r="53" spans="1:8" x14ac:dyDescent="0.2">
      <c r="A53" s="37" t="s">
        <v>53</v>
      </c>
      <c r="B53" s="222">
        <v>2910</v>
      </c>
      <c r="C53" s="222">
        <v>1902</v>
      </c>
      <c r="D53" s="222">
        <v>20861</v>
      </c>
      <c r="E53" s="222">
        <v>3999</v>
      </c>
      <c r="F53" s="222">
        <v>4597</v>
      </c>
      <c r="G53" s="222">
        <v>1682</v>
      </c>
    </row>
    <row r="54" spans="1:8" x14ac:dyDescent="0.2">
      <c r="A54" s="73"/>
      <c r="B54" s="47"/>
      <c r="C54" s="47"/>
      <c r="E54" s="47"/>
      <c r="F54" s="47"/>
      <c r="G54" s="47"/>
    </row>
    <row r="55" spans="1:8" x14ac:dyDescent="0.2">
      <c r="A55" s="73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3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5" t="s">
        <v>175</v>
      </c>
    </row>
    <row r="58" spans="1:8" s="6" customFormat="1" ht="12.75" customHeight="1" x14ac:dyDescent="0.2">
      <c r="A58" s="71"/>
      <c r="B58" s="265" t="s">
        <v>4</v>
      </c>
      <c r="C58" s="265" t="s">
        <v>338</v>
      </c>
      <c r="D58" s="265" t="s">
        <v>5</v>
      </c>
      <c r="E58" s="265" t="s">
        <v>307</v>
      </c>
      <c r="F58" s="265" t="s">
        <v>166</v>
      </c>
      <c r="G58" s="265" t="s">
        <v>167</v>
      </c>
    </row>
    <row r="59" spans="1:8" s="6" customFormat="1" ht="12.75" customHeight="1" x14ac:dyDescent="0.2">
      <c r="A59" s="72"/>
      <c r="B59" s="266"/>
      <c r="C59" s="267"/>
      <c r="D59" s="266"/>
      <c r="E59" s="267"/>
      <c r="F59" s="266"/>
      <c r="G59" s="266"/>
    </row>
    <row r="60" spans="1:8" ht="12.75" customHeight="1" x14ac:dyDescent="0.2">
      <c r="A60" s="42" t="s">
        <v>54</v>
      </c>
      <c r="B60" s="222">
        <v>36224</v>
      </c>
      <c r="C60" s="222">
        <v>27886</v>
      </c>
      <c r="D60" s="222">
        <v>77619</v>
      </c>
      <c r="E60" s="222">
        <v>16046</v>
      </c>
      <c r="F60" s="222">
        <v>19830</v>
      </c>
      <c r="G60" s="222">
        <v>6382</v>
      </c>
    </row>
    <row r="61" spans="1:8" x14ac:dyDescent="0.2">
      <c r="A61" s="28" t="s">
        <v>55</v>
      </c>
      <c r="B61" s="216">
        <v>2338</v>
      </c>
      <c r="C61" s="216">
        <v>1698</v>
      </c>
      <c r="D61" s="216">
        <v>13606</v>
      </c>
      <c r="E61" s="216">
        <v>2393</v>
      </c>
      <c r="F61" s="216">
        <v>1747</v>
      </c>
      <c r="G61" s="216">
        <v>455</v>
      </c>
    </row>
    <row r="62" spans="1:8" ht="14.25" x14ac:dyDescent="0.2">
      <c r="A62" s="28" t="s">
        <v>56</v>
      </c>
      <c r="B62" s="216">
        <v>829</v>
      </c>
      <c r="C62" s="216">
        <v>69</v>
      </c>
      <c r="D62" s="216">
        <v>2027</v>
      </c>
      <c r="E62" s="216">
        <v>383</v>
      </c>
      <c r="F62" s="216">
        <v>406</v>
      </c>
      <c r="G62" s="216">
        <v>103</v>
      </c>
      <c r="H62" s="3"/>
    </row>
    <row r="63" spans="1:8" s="3" customFormat="1" ht="15" customHeight="1" x14ac:dyDescent="0.2">
      <c r="A63" s="28" t="s">
        <v>57</v>
      </c>
      <c r="B63" s="216">
        <v>2963</v>
      </c>
      <c r="C63" s="216">
        <v>2459</v>
      </c>
      <c r="D63" s="216">
        <v>7342</v>
      </c>
      <c r="E63" s="216">
        <v>1499</v>
      </c>
      <c r="F63" s="216">
        <v>1080</v>
      </c>
      <c r="G63" s="216">
        <v>359</v>
      </c>
    </row>
    <row r="64" spans="1:8" s="3" customFormat="1" ht="15" customHeight="1" x14ac:dyDescent="0.2">
      <c r="A64" s="28" t="s">
        <v>58</v>
      </c>
      <c r="B64" s="216">
        <v>1368</v>
      </c>
      <c r="C64" s="216">
        <v>897</v>
      </c>
      <c r="D64" s="216">
        <v>3826</v>
      </c>
      <c r="E64" s="216">
        <v>741</v>
      </c>
      <c r="F64" s="216">
        <v>602</v>
      </c>
      <c r="G64" s="216">
        <v>245</v>
      </c>
      <c r="H64" s="6"/>
    </row>
    <row r="65" spans="1:7" ht="15" customHeight="1" x14ac:dyDescent="0.2">
      <c r="A65" s="28" t="s">
        <v>59</v>
      </c>
      <c r="B65" s="216">
        <v>1370</v>
      </c>
      <c r="C65" s="216">
        <v>1031</v>
      </c>
      <c r="D65" s="216">
        <v>2697</v>
      </c>
      <c r="E65" s="216">
        <v>521</v>
      </c>
      <c r="F65" s="216">
        <v>732</v>
      </c>
      <c r="G65" s="216">
        <v>220</v>
      </c>
    </row>
    <row r="66" spans="1:7" ht="12.75" customHeight="1" x14ac:dyDescent="0.2">
      <c r="A66" s="28" t="s">
        <v>60</v>
      </c>
      <c r="B66" s="216">
        <v>5176</v>
      </c>
      <c r="C66" s="216">
        <v>3396</v>
      </c>
      <c r="D66" s="216">
        <v>8531</v>
      </c>
      <c r="E66" s="216">
        <v>1880</v>
      </c>
      <c r="F66" s="216">
        <v>4293</v>
      </c>
      <c r="G66" s="216">
        <v>1455</v>
      </c>
    </row>
    <row r="67" spans="1:7" x14ac:dyDescent="0.2">
      <c r="A67" s="28" t="s">
        <v>61</v>
      </c>
      <c r="B67" s="216">
        <v>1748</v>
      </c>
      <c r="C67" s="216">
        <v>1541</v>
      </c>
      <c r="D67" s="216">
        <v>2412</v>
      </c>
      <c r="E67" s="216">
        <v>471</v>
      </c>
      <c r="F67" s="216">
        <v>1403</v>
      </c>
      <c r="G67" s="216">
        <v>428</v>
      </c>
    </row>
    <row r="68" spans="1:7" x14ac:dyDescent="0.2">
      <c r="A68" s="28" t="s">
        <v>62</v>
      </c>
      <c r="B68" s="216">
        <v>4217</v>
      </c>
      <c r="C68" s="216">
        <v>3594</v>
      </c>
      <c r="D68" s="216">
        <v>4845</v>
      </c>
      <c r="E68" s="216">
        <v>1171</v>
      </c>
      <c r="F68" s="216">
        <v>1567</v>
      </c>
      <c r="G68" s="216">
        <v>292</v>
      </c>
    </row>
    <row r="69" spans="1:7" x14ac:dyDescent="0.2">
      <c r="A69" s="28" t="s">
        <v>63</v>
      </c>
      <c r="B69" s="216">
        <v>8103</v>
      </c>
      <c r="C69" s="216">
        <v>7202</v>
      </c>
      <c r="D69" s="216">
        <v>10155</v>
      </c>
      <c r="E69" s="216">
        <v>2590</v>
      </c>
      <c r="F69" s="216">
        <v>3336</v>
      </c>
      <c r="G69" s="216">
        <v>1165</v>
      </c>
    </row>
    <row r="70" spans="1:7" x14ac:dyDescent="0.2">
      <c r="A70" s="28" t="s">
        <v>64</v>
      </c>
      <c r="B70" s="216">
        <v>3026</v>
      </c>
      <c r="C70" s="216">
        <v>2184</v>
      </c>
      <c r="D70" s="216">
        <v>5033</v>
      </c>
      <c r="E70" s="216">
        <v>1221</v>
      </c>
      <c r="F70" s="216">
        <v>1419</v>
      </c>
      <c r="G70" s="216">
        <v>569</v>
      </c>
    </row>
    <row r="71" spans="1:7" x14ac:dyDescent="0.2">
      <c r="A71" s="28" t="s">
        <v>65</v>
      </c>
      <c r="B71" s="216">
        <v>2149</v>
      </c>
      <c r="C71" s="216">
        <v>1448</v>
      </c>
      <c r="D71" s="216">
        <v>8424</v>
      </c>
      <c r="E71" s="216">
        <v>1506</v>
      </c>
      <c r="F71" s="216">
        <v>1227</v>
      </c>
      <c r="G71" s="216">
        <v>374</v>
      </c>
    </row>
    <row r="72" spans="1:7" x14ac:dyDescent="0.2">
      <c r="A72" s="28" t="s">
        <v>66</v>
      </c>
      <c r="B72" s="216">
        <v>1247</v>
      </c>
      <c r="C72" s="216">
        <v>968</v>
      </c>
      <c r="D72" s="216">
        <v>3077</v>
      </c>
      <c r="E72" s="216">
        <v>640</v>
      </c>
      <c r="F72" s="216">
        <v>884</v>
      </c>
      <c r="G72" s="216">
        <v>322</v>
      </c>
    </row>
    <row r="73" spans="1:7" x14ac:dyDescent="0.2">
      <c r="A73" s="28" t="s">
        <v>67</v>
      </c>
      <c r="B73" s="216">
        <v>1690</v>
      </c>
      <c r="C73" s="216">
        <v>1399</v>
      </c>
      <c r="D73" s="216">
        <v>5646</v>
      </c>
      <c r="E73" s="216">
        <v>1030</v>
      </c>
      <c r="F73" s="216">
        <v>1134</v>
      </c>
      <c r="G73" s="216">
        <v>395</v>
      </c>
    </row>
    <row r="74" spans="1:7" x14ac:dyDescent="0.2">
      <c r="A74" s="42" t="s">
        <v>68</v>
      </c>
      <c r="B74" s="214">
        <v>34823</v>
      </c>
      <c r="C74" s="214">
        <v>29364</v>
      </c>
      <c r="D74" s="214">
        <v>102708</v>
      </c>
      <c r="E74" s="214">
        <v>23492</v>
      </c>
      <c r="F74" s="214">
        <v>30065</v>
      </c>
      <c r="G74" s="214">
        <v>10021</v>
      </c>
    </row>
    <row r="75" spans="1:7" x14ac:dyDescent="0.2">
      <c r="A75" s="25" t="s">
        <v>69</v>
      </c>
      <c r="B75" s="220">
        <v>2823</v>
      </c>
      <c r="C75" s="220">
        <v>2453</v>
      </c>
      <c r="D75" s="220">
        <v>9568</v>
      </c>
      <c r="E75" s="220">
        <v>2050</v>
      </c>
      <c r="F75" s="220">
        <v>2968</v>
      </c>
      <c r="G75" s="220">
        <v>1290</v>
      </c>
    </row>
    <row r="76" spans="1:7" x14ac:dyDescent="0.2">
      <c r="A76" s="28" t="s">
        <v>70</v>
      </c>
      <c r="B76" s="216">
        <v>2552</v>
      </c>
      <c r="C76" s="216">
        <v>2130</v>
      </c>
      <c r="D76" s="216">
        <v>7604</v>
      </c>
      <c r="E76" s="216">
        <v>1414</v>
      </c>
      <c r="F76" s="216">
        <v>2837</v>
      </c>
      <c r="G76" s="216">
        <v>742</v>
      </c>
    </row>
    <row r="77" spans="1:7" x14ac:dyDescent="0.2">
      <c r="A77" s="28" t="s">
        <v>71</v>
      </c>
      <c r="B77" s="216">
        <v>4050</v>
      </c>
      <c r="C77" s="216">
        <v>3472</v>
      </c>
      <c r="D77" s="216">
        <v>9703</v>
      </c>
      <c r="E77" s="216">
        <v>2826</v>
      </c>
      <c r="F77" s="216">
        <v>1929</v>
      </c>
      <c r="G77" s="216">
        <v>524</v>
      </c>
    </row>
    <row r="78" spans="1:7" x14ac:dyDescent="0.2">
      <c r="A78" s="28" t="s">
        <v>72</v>
      </c>
      <c r="B78" s="216">
        <v>1826</v>
      </c>
      <c r="C78" s="216">
        <v>1556</v>
      </c>
      <c r="D78" s="216">
        <v>4215</v>
      </c>
      <c r="E78" s="216">
        <v>957</v>
      </c>
      <c r="F78" s="216">
        <v>1526</v>
      </c>
      <c r="G78" s="216">
        <v>403</v>
      </c>
    </row>
    <row r="79" spans="1:7" x14ac:dyDescent="0.2">
      <c r="A79" s="28" t="s">
        <v>73</v>
      </c>
      <c r="B79" s="216">
        <v>824</v>
      </c>
      <c r="C79" s="216">
        <v>711</v>
      </c>
      <c r="D79" s="216">
        <v>1282</v>
      </c>
      <c r="E79" s="216">
        <v>252</v>
      </c>
      <c r="F79" s="216">
        <v>871</v>
      </c>
      <c r="G79" s="216">
        <v>161</v>
      </c>
    </row>
    <row r="80" spans="1:7" x14ac:dyDescent="0.2">
      <c r="A80" s="28" t="s">
        <v>74</v>
      </c>
      <c r="B80" s="216">
        <v>3264</v>
      </c>
      <c r="C80" s="216">
        <v>2748</v>
      </c>
      <c r="D80" s="216">
        <v>12962</v>
      </c>
      <c r="E80" s="216">
        <v>2819</v>
      </c>
      <c r="F80" s="216">
        <v>3457</v>
      </c>
      <c r="G80" s="216">
        <v>989</v>
      </c>
    </row>
    <row r="81" spans="1:7" x14ac:dyDescent="0.2">
      <c r="A81" s="28" t="s">
        <v>75</v>
      </c>
      <c r="B81" s="216">
        <v>5608</v>
      </c>
      <c r="C81" s="216">
        <v>4882</v>
      </c>
      <c r="D81" s="216">
        <v>21412</v>
      </c>
      <c r="E81" s="216">
        <v>4687</v>
      </c>
      <c r="F81" s="216">
        <v>5108</v>
      </c>
      <c r="G81" s="216">
        <v>1796</v>
      </c>
    </row>
    <row r="82" spans="1:7" x14ac:dyDescent="0.2">
      <c r="A82" s="28" t="s">
        <v>76</v>
      </c>
      <c r="B82" s="216">
        <v>2973</v>
      </c>
      <c r="C82" s="216">
        <v>2594</v>
      </c>
      <c r="D82" s="216">
        <v>7836</v>
      </c>
      <c r="E82" s="216">
        <v>2053</v>
      </c>
      <c r="F82" s="216">
        <v>1427</v>
      </c>
      <c r="G82" s="216">
        <v>740</v>
      </c>
    </row>
    <row r="83" spans="1:7" x14ac:dyDescent="0.2">
      <c r="A83" s="28" t="s">
        <v>77</v>
      </c>
      <c r="B83" s="216">
        <v>2151</v>
      </c>
      <c r="C83" s="216">
        <v>1657</v>
      </c>
      <c r="D83" s="216">
        <v>4467</v>
      </c>
      <c r="E83" s="216">
        <v>895</v>
      </c>
      <c r="F83" s="216">
        <v>2290</v>
      </c>
      <c r="G83" s="216">
        <v>518</v>
      </c>
    </row>
    <row r="84" spans="1:7" x14ac:dyDescent="0.2">
      <c r="A84" s="28" t="s">
        <v>78</v>
      </c>
      <c r="B84" s="216">
        <v>1468</v>
      </c>
      <c r="C84" s="216">
        <v>1109</v>
      </c>
      <c r="D84" s="216">
        <v>6746</v>
      </c>
      <c r="E84" s="216">
        <v>1641</v>
      </c>
      <c r="F84" s="216">
        <v>1629</v>
      </c>
      <c r="G84" s="216">
        <v>682</v>
      </c>
    </row>
    <row r="85" spans="1:7" x14ac:dyDescent="0.2">
      <c r="A85" s="28" t="s">
        <v>79</v>
      </c>
      <c r="B85" s="216">
        <v>1159</v>
      </c>
      <c r="C85" s="216">
        <v>920</v>
      </c>
      <c r="D85" s="216">
        <v>2537</v>
      </c>
      <c r="E85" s="216">
        <v>488</v>
      </c>
      <c r="F85" s="216">
        <v>1066</v>
      </c>
      <c r="G85" s="216">
        <v>274</v>
      </c>
    </row>
    <row r="86" spans="1:7" x14ac:dyDescent="0.2">
      <c r="A86" s="28" t="s">
        <v>80</v>
      </c>
      <c r="B86" s="216">
        <v>1751</v>
      </c>
      <c r="C86" s="216">
        <v>1420</v>
      </c>
      <c r="D86" s="216">
        <v>4024</v>
      </c>
      <c r="E86" s="216">
        <v>857</v>
      </c>
      <c r="F86" s="216">
        <v>1502</v>
      </c>
      <c r="G86" s="216">
        <v>431</v>
      </c>
    </row>
    <row r="87" spans="1:7" x14ac:dyDescent="0.2">
      <c r="A87" s="37" t="s">
        <v>81</v>
      </c>
      <c r="B87" s="222">
        <v>4374</v>
      </c>
      <c r="C87" s="222">
        <v>3712</v>
      </c>
      <c r="D87" s="222">
        <v>10353</v>
      </c>
      <c r="E87" s="222">
        <v>2553</v>
      </c>
      <c r="F87" s="222">
        <v>3455</v>
      </c>
      <c r="G87" s="222">
        <v>1471</v>
      </c>
    </row>
    <row r="88" spans="1:7" x14ac:dyDescent="0.2">
      <c r="A88" s="42" t="s">
        <v>82</v>
      </c>
      <c r="B88" s="214">
        <v>41248</v>
      </c>
      <c r="C88" s="214">
        <v>31655</v>
      </c>
      <c r="D88" s="214">
        <v>93680</v>
      </c>
      <c r="E88" s="214">
        <v>21691</v>
      </c>
      <c r="F88" s="214">
        <v>25424</v>
      </c>
      <c r="G88" s="214">
        <v>9607</v>
      </c>
    </row>
    <row r="89" spans="1:7" x14ac:dyDescent="0.2">
      <c r="A89" s="28" t="s">
        <v>83</v>
      </c>
      <c r="B89" s="216">
        <v>1692</v>
      </c>
      <c r="C89" s="216">
        <v>1443</v>
      </c>
      <c r="D89" s="216">
        <v>3863</v>
      </c>
      <c r="E89" s="216">
        <v>1056</v>
      </c>
      <c r="F89" s="216">
        <v>2160</v>
      </c>
      <c r="G89" s="216">
        <v>714</v>
      </c>
    </row>
    <row r="90" spans="1:7" x14ac:dyDescent="0.2">
      <c r="A90" s="28" t="s">
        <v>84</v>
      </c>
      <c r="B90" s="216">
        <v>1889</v>
      </c>
      <c r="C90" s="216">
        <v>1282</v>
      </c>
      <c r="D90" s="216">
        <v>8541</v>
      </c>
      <c r="E90" s="216">
        <v>1406</v>
      </c>
      <c r="F90" s="216">
        <v>1439</v>
      </c>
      <c r="G90" s="216">
        <v>458</v>
      </c>
    </row>
    <row r="91" spans="1:7" x14ac:dyDescent="0.2">
      <c r="A91" s="28" t="s">
        <v>85</v>
      </c>
      <c r="B91" s="216">
        <v>2630</v>
      </c>
      <c r="C91" s="216">
        <v>1762</v>
      </c>
      <c r="D91" s="216">
        <v>9760</v>
      </c>
      <c r="E91" s="216">
        <v>1974</v>
      </c>
      <c r="F91" s="216">
        <v>2023</v>
      </c>
      <c r="G91" s="216">
        <v>553</v>
      </c>
    </row>
    <row r="92" spans="1:7" x14ac:dyDescent="0.2">
      <c r="A92" s="28" t="s">
        <v>86</v>
      </c>
      <c r="B92" s="216">
        <v>921</v>
      </c>
      <c r="C92" s="216">
        <v>578</v>
      </c>
      <c r="D92" s="216">
        <v>3491</v>
      </c>
      <c r="E92" s="216">
        <v>799</v>
      </c>
      <c r="F92" s="216">
        <v>722</v>
      </c>
      <c r="G92" s="216">
        <v>206</v>
      </c>
    </row>
    <row r="93" spans="1:7" x14ac:dyDescent="0.2">
      <c r="A93" s="28" t="s">
        <v>87</v>
      </c>
      <c r="B93" s="216">
        <v>1937</v>
      </c>
      <c r="C93" s="216">
        <v>1135</v>
      </c>
      <c r="D93" s="216">
        <v>6690</v>
      </c>
      <c r="E93" s="216">
        <v>1289</v>
      </c>
      <c r="F93" s="216">
        <v>1381</v>
      </c>
      <c r="G93" s="216">
        <v>454</v>
      </c>
    </row>
    <row r="94" spans="1:7" x14ac:dyDescent="0.2">
      <c r="A94" s="28" t="s">
        <v>88</v>
      </c>
      <c r="B94" s="216">
        <v>6500</v>
      </c>
      <c r="C94" s="216">
        <v>5362</v>
      </c>
      <c r="D94" s="216">
        <v>15222</v>
      </c>
      <c r="E94" s="216">
        <v>3910</v>
      </c>
      <c r="F94" s="216">
        <v>4084</v>
      </c>
      <c r="G94" s="216">
        <v>1813</v>
      </c>
    </row>
    <row r="95" spans="1:7" x14ac:dyDescent="0.2">
      <c r="A95" s="28" t="s">
        <v>89</v>
      </c>
      <c r="B95" s="216">
        <v>5803</v>
      </c>
      <c r="C95" s="216">
        <v>4925</v>
      </c>
      <c r="D95" s="216">
        <v>12078</v>
      </c>
      <c r="E95" s="216">
        <v>2905</v>
      </c>
      <c r="F95" s="216">
        <v>3211</v>
      </c>
      <c r="G95" s="216">
        <v>1300</v>
      </c>
    </row>
    <row r="96" spans="1:7" x14ac:dyDescent="0.2">
      <c r="A96" s="28" t="s">
        <v>90</v>
      </c>
      <c r="B96" s="216">
        <v>5856</v>
      </c>
      <c r="C96" s="216">
        <v>3931</v>
      </c>
      <c r="D96" s="216">
        <v>7389</v>
      </c>
      <c r="E96" s="216">
        <v>1663</v>
      </c>
      <c r="F96" s="216">
        <v>2575</v>
      </c>
      <c r="G96" s="216">
        <v>1319</v>
      </c>
    </row>
    <row r="97" spans="1:8" x14ac:dyDescent="0.2">
      <c r="A97" s="28" t="s">
        <v>91</v>
      </c>
      <c r="B97" s="216">
        <v>1702</v>
      </c>
      <c r="C97" s="216">
        <v>1415</v>
      </c>
      <c r="D97" s="216">
        <v>2513</v>
      </c>
      <c r="E97" s="216">
        <v>586</v>
      </c>
      <c r="F97" s="216">
        <v>1020</v>
      </c>
      <c r="G97" s="216">
        <v>436</v>
      </c>
    </row>
    <row r="98" spans="1:8" x14ac:dyDescent="0.2">
      <c r="A98" s="28" t="s">
        <v>92</v>
      </c>
      <c r="B98" s="216">
        <v>4245</v>
      </c>
      <c r="C98" s="216">
        <v>3615</v>
      </c>
      <c r="D98" s="216">
        <v>12144</v>
      </c>
      <c r="E98" s="216">
        <v>3033</v>
      </c>
      <c r="F98" s="216">
        <v>3464</v>
      </c>
      <c r="G98" s="216">
        <v>781</v>
      </c>
    </row>
    <row r="99" spans="1:8" x14ac:dyDescent="0.2">
      <c r="A99" s="37" t="s">
        <v>93</v>
      </c>
      <c r="B99" s="222">
        <v>8073</v>
      </c>
      <c r="C99" s="222">
        <v>6207</v>
      </c>
      <c r="D99" s="222">
        <v>11992</v>
      </c>
      <c r="E99" s="222">
        <v>3070</v>
      </c>
      <c r="F99" s="222">
        <v>3346</v>
      </c>
      <c r="G99" s="222">
        <v>1573</v>
      </c>
    </row>
    <row r="100" spans="1:8" x14ac:dyDescent="0.2">
      <c r="A100" s="268" t="s">
        <v>94</v>
      </c>
      <c r="B100" s="268"/>
      <c r="C100" s="268"/>
      <c r="D100" s="268"/>
      <c r="E100" s="268"/>
      <c r="F100" s="268"/>
      <c r="G100" s="268"/>
      <c r="H100" s="268"/>
    </row>
    <row r="101" spans="1:8" x14ac:dyDescent="0.2">
      <c r="A101" s="268" t="s">
        <v>339</v>
      </c>
      <c r="B101" s="268"/>
      <c r="C101" s="268"/>
      <c r="D101" s="268"/>
      <c r="E101" s="268"/>
      <c r="F101" s="268"/>
      <c r="G101" s="268"/>
      <c r="H101" s="268"/>
    </row>
    <row r="102" spans="1:8" x14ac:dyDescent="0.2">
      <c r="A102" s="268" t="s">
        <v>215</v>
      </c>
      <c r="B102" s="268"/>
      <c r="C102" s="268"/>
      <c r="D102" s="268"/>
      <c r="E102" s="268"/>
      <c r="F102" s="268"/>
      <c r="G102" s="268"/>
      <c r="H102" s="268"/>
    </row>
    <row r="103" spans="1:8" x14ac:dyDescent="0.2">
      <c r="A103" s="268" t="s">
        <v>342</v>
      </c>
      <c r="B103" s="268"/>
      <c r="C103" s="268"/>
      <c r="D103" s="268"/>
      <c r="E103" s="268"/>
      <c r="F103" s="268"/>
      <c r="G103" s="268"/>
      <c r="H103" s="268"/>
    </row>
    <row r="104" spans="1:8" x14ac:dyDescent="0.2">
      <c r="A104" s="268" t="s">
        <v>343</v>
      </c>
      <c r="B104" s="268"/>
      <c r="C104" s="268"/>
      <c r="D104" s="268"/>
      <c r="E104" s="268"/>
      <c r="F104" s="268"/>
      <c r="G104" s="268"/>
      <c r="H104" s="268"/>
    </row>
    <row r="105" spans="1:8" x14ac:dyDescent="0.2">
      <c r="A105" s="268" t="s">
        <v>216</v>
      </c>
      <c r="B105" s="268"/>
      <c r="C105" s="268"/>
      <c r="D105" s="268"/>
      <c r="E105" s="268"/>
      <c r="F105" s="268"/>
      <c r="G105" s="268"/>
      <c r="H105" s="268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15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G6" sqref="G6:G53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855468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223</v>
      </c>
    </row>
    <row r="2" spans="1:7" ht="15.75" x14ac:dyDescent="0.25">
      <c r="A2" s="31"/>
    </row>
    <row r="3" spans="1:7" s="6" customFormat="1" ht="15" customHeight="1" x14ac:dyDescent="0.2">
      <c r="A3" s="32" t="s">
        <v>462</v>
      </c>
      <c r="B3" s="19"/>
      <c r="C3" s="19"/>
      <c r="D3" s="19"/>
      <c r="E3" s="19"/>
      <c r="F3" s="19"/>
      <c r="G3" s="3" t="s">
        <v>202</v>
      </c>
    </row>
    <row r="4" spans="1:7" s="6" customFormat="1" ht="12.75" customHeight="1" x14ac:dyDescent="0.2">
      <c r="A4" s="71"/>
      <c r="B4" s="265" t="s">
        <v>4</v>
      </c>
      <c r="C4" s="265" t="s">
        <v>338</v>
      </c>
      <c r="D4" s="265" t="s">
        <v>5</v>
      </c>
      <c r="E4" s="265" t="s">
        <v>307</v>
      </c>
      <c r="F4" s="265" t="s">
        <v>166</v>
      </c>
      <c r="G4" s="265" t="s">
        <v>167</v>
      </c>
    </row>
    <row r="5" spans="1:7" s="6" customFormat="1" x14ac:dyDescent="0.2">
      <c r="A5" s="72"/>
      <c r="B5" s="266"/>
      <c r="C5" s="267"/>
      <c r="D5" s="266"/>
      <c r="E5" s="267"/>
      <c r="F5" s="266"/>
      <c r="G5" s="266"/>
    </row>
    <row r="6" spans="1:7" s="6" customFormat="1" x14ac:dyDescent="0.2">
      <c r="A6" s="33" t="s">
        <v>6</v>
      </c>
      <c r="B6" s="212">
        <v>22322286.460000001</v>
      </c>
      <c r="C6" s="212">
        <v>18505054.489999998</v>
      </c>
      <c r="D6" s="212">
        <v>25747884.34</v>
      </c>
      <c r="E6" s="212">
        <v>28589337.84</v>
      </c>
      <c r="F6" s="212">
        <v>10916665.07</v>
      </c>
      <c r="G6" s="212">
        <v>8543266.6600000001</v>
      </c>
    </row>
    <row r="7" spans="1:7" x14ac:dyDescent="0.2">
      <c r="A7" s="37" t="s">
        <v>7</v>
      </c>
      <c r="B7" s="214">
        <v>396828.76</v>
      </c>
      <c r="C7" s="214">
        <v>180236.15</v>
      </c>
      <c r="D7" s="214">
        <v>2790774.7</v>
      </c>
      <c r="E7" s="222">
        <v>3591883.33</v>
      </c>
      <c r="F7" s="214">
        <v>1208782.48</v>
      </c>
      <c r="G7" s="214">
        <v>355234.09</v>
      </c>
    </row>
    <row r="8" spans="1:7" x14ac:dyDescent="0.2">
      <c r="A8" s="28" t="s">
        <v>8</v>
      </c>
      <c r="B8" s="216">
        <v>21174.18</v>
      </c>
      <c r="C8" s="216">
        <v>11164.13</v>
      </c>
      <c r="D8" s="216">
        <v>153453.29999999999</v>
      </c>
      <c r="E8" s="216">
        <v>194151.4</v>
      </c>
      <c r="F8" s="216">
        <v>96692.19</v>
      </c>
      <c r="G8" s="216">
        <v>17540.47</v>
      </c>
    </row>
    <row r="9" spans="1:7" x14ac:dyDescent="0.2">
      <c r="A9" s="28" t="s">
        <v>9</v>
      </c>
      <c r="B9" s="216">
        <v>74145.919999999998</v>
      </c>
      <c r="C9" s="216">
        <v>1187.5</v>
      </c>
      <c r="D9" s="216">
        <v>493137.12</v>
      </c>
      <c r="E9" s="216">
        <v>643084</v>
      </c>
      <c r="F9" s="216">
        <v>236335.32</v>
      </c>
      <c r="G9" s="216">
        <v>56708.68</v>
      </c>
    </row>
    <row r="10" spans="1:7" x14ac:dyDescent="0.2">
      <c r="A10" s="28" t="s">
        <v>10</v>
      </c>
      <c r="B10" s="216">
        <v>27849.86</v>
      </c>
      <c r="C10" s="216">
        <v>14315.9</v>
      </c>
      <c r="D10" s="216">
        <v>265650</v>
      </c>
      <c r="E10" s="216">
        <v>364330</v>
      </c>
      <c r="F10" s="216">
        <v>196956.02</v>
      </c>
      <c r="G10" s="216">
        <v>25481.94</v>
      </c>
    </row>
    <row r="11" spans="1:7" x14ac:dyDescent="0.2">
      <c r="A11" s="28" t="s">
        <v>11</v>
      </c>
      <c r="B11" s="216">
        <v>32409.08</v>
      </c>
      <c r="C11" s="216">
        <v>24002.880000000001</v>
      </c>
      <c r="D11" s="216">
        <v>445160.1</v>
      </c>
      <c r="E11" s="216">
        <v>509730.6</v>
      </c>
      <c r="F11" s="216">
        <v>146647.51999999999</v>
      </c>
      <c r="G11" s="216">
        <v>32597.4</v>
      </c>
    </row>
    <row r="12" spans="1:7" x14ac:dyDescent="0.2">
      <c r="A12" s="28" t="s">
        <v>12</v>
      </c>
      <c r="B12" s="216">
        <v>55385.53</v>
      </c>
      <c r="C12" s="216">
        <v>31171.47</v>
      </c>
      <c r="D12" s="216">
        <v>432547.5</v>
      </c>
      <c r="E12" s="216">
        <v>673988.5</v>
      </c>
      <c r="F12" s="216">
        <v>208212.71</v>
      </c>
      <c r="G12" s="216">
        <v>49637.01</v>
      </c>
    </row>
    <row r="13" spans="1:7" x14ac:dyDescent="0.2">
      <c r="A13" s="28" t="s">
        <v>13</v>
      </c>
      <c r="B13" s="216">
        <v>96714</v>
      </c>
      <c r="C13" s="216">
        <v>51864.19</v>
      </c>
      <c r="D13" s="216">
        <v>338575.02</v>
      </c>
      <c r="E13" s="216">
        <v>393811.8</v>
      </c>
      <c r="F13" s="216">
        <v>76792.87</v>
      </c>
      <c r="G13" s="216">
        <v>45516.53</v>
      </c>
    </row>
    <row r="14" spans="1:7" x14ac:dyDescent="0.2">
      <c r="A14" s="28" t="s">
        <v>14</v>
      </c>
      <c r="B14" s="216">
        <v>50646.49</v>
      </c>
      <c r="C14" s="216">
        <v>29071.4</v>
      </c>
      <c r="D14" s="216">
        <v>302122.65999999997</v>
      </c>
      <c r="E14" s="216">
        <v>344975</v>
      </c>
      <c r="F14" s="216">
        <v>148124.1</v>
      </c>
      <c r="G14" s="216">
        <v>57630.25</v>
      </c>
    </row>
    <row r="15" spans="1:7" x14ac:dyDescent="0.2">
      <c r="A15" s="28" t="s">
        <v>15</v>
      </c>
      <c r="B15" s="216">
        <v>38503.699999999997</v>
      </c>
      <c r="C15" s="216">
        <v>17458.68</v>
      </c>
      <c r="D15" s="216">
        <v>360129</v>
      </c>
      <c r="E15" s="216">
        <v>467812.03</v>
      </c>
      <c r="F15" s="216">
        <v>99021.75</v>
      </c>
      <c r="G15" s="216">
        <v>70121.81</v>
      </c>
    </row>
    <row r="16" spans="1:7" x14ac:dyDescent="0.2">
      <c r="A16" s="42" t="s">
        <v>16</v>
      </c>
      <c r="B16" s="214">
        <v>1150942.01</v>
      </c>
      <c r="C16" s="214">
        <v>592490.03</v>
      </c>
      <c r="D16" s="214">
        <v>2496134.2000000002</v>
      </c>
      <c r="E16" s="214">
        <v>2688702.42</v>
      </c>
      <c r="F16" s="214">
        <v>1177216.73</v>
      </c>
      <c r="G16" s="214">
        <v>784044.54</v>
      </c>
    </row>
    <row r="17" spans="1:7" x14ac:dyDescent="0.2">
      <c r="A17" s="28" t="s">
        <v>17</v>
      </c>
      <c r="B17" s="216">
        <v>318906.82</v>
      </c>
      <c r="C17" s="216">
        <v>147749.21</v>
      </c>
      <c r="D17" s="216">
        <v>520534.28</v>
      </c>
      <c r="E17" s="216">
        <v>572783.9</v>
      </c>
      <c r="F17" s="216">
        <v>236151.69</v>
      </c>
      <c r="G17" s="216">
        <v>226180.6</v>
      </c>
    </row>
    <row r="18" spans="1:7" x14ac:dyDescent="0.2">
      <c r="A18" s="28" t="s">
        <v>18</v>
      </c>
      <c r="B18" s="216">
        <v>206273</v>
      </c>
      <c r="C18" s="216">
        <v>42630.55</v>
      </c>
      <c r="D18" s="216">
        <v>416608.5</v>
      </c>
      <c r="E18" s="216">
        <v>441817.59999999998</v>
      </c>
      <c r="F18" s="216">
        <v>135685.41</v>
      </c>
      <c r="G18" s="216">
        <v>153050.59</v>
      </c>
    </row>
    <row r="19" spans="1:7" x14ac:dyDescent="0.2">
      <c r="A19" s="28" t="s">
        <v>19</v>
      </c>
      <c r="B19" s="216">
        <v>101868.52</v>
      </c>
      <c r="C19" s="216">
        <v>81436.77</v>
      </c>
      <c r="D19" s="216">
        <v>209309.1</v>
      </c>
      <c r="E19" s="216">
        <v>215007.4</v>
      </c>
      <c r="F19" s="216">
        <v>71122.539999999994</v>
      </c>
      <c r="G19" s="216">
        <v>70162.89</v>
      </c>
    </row>
    <row r="20" spans="1:7" x14ac:dyDescent="0.2">
      <c r="A20" s="28" t="s">
        <v>20</v>
      </c>
      <c r="B20" s="216">
        <v>111987.55</v>
      </c>
      <c r="C20" s="216">
        <v>74895.48</v>
      </c>
      <c r="D20" s="216">
        <v>268329.59999999998</v>
      </c>
      <c r="E20" s="216">
        <v>284058.5</v>
      </c>
      <c r="F20" s="216">
        <v>182371.56</v>
      </c>
      <c r="G20" s="216">
        <v>90107.61</v>
      </c>
    </row>
    <row r="21" spans="1:7" x14ac:dyDescent="0.2">
      <c r="A21" s="28" t="s">
        <v>21</v>
      </c>
      <c r="B21" s="216">
        <v>156856.17000000001</v>
      </c>
      <c r="C21" s="216">
        <v>97599.5</v>
      </c>
      <c r="D21" s="216">
        <v>274497.3</v>
      </c>
      <c r="E21" s="216">
        <v>295752.40000000002</v>
      </c>
      <c r="F21" s="216">
        <v>91534.23</v>
      </c>
      <c r="G21" s="216">
        <v>50909.7</v>
      </c>
    </row>
    <row r="22" spans="1:7" x14ac:dyDescent="0.2">
      <c r="A22" s="28" t="s">
        <v>22</v>
      </c>
      <c r="B22" s="216">
        <v>120759.39</v>
      </c>
      <c r="C22" s="216">
        <v>77753.14</v>
      </c>
      <c r="D22" s="216">
        <v>219286.06</v>
      </c>
      <c r="E22" s="216">
        <v>236849.5</v>
      </c>
      <c r="F22" s="216">
        <v>85174.25</v>
      </c>
      <c r="G22" s="216">
        <v>31977.03</v>
      </c>
    </row>
    <row r="23" spans="1:7" x14ac:dyDescent="0.2">
      <c r="A23" s="28" t="s">
        <v>23</v>
      </c>
      <c r="B23" s="216">
        <v>134290.56</v>
      </c>
      <c r="C23" s="216">
        <v>70425.38</v>
      </c>
      <c r="D23" s="216">
        <v>587569.36</v>
      </c>
      <c r="E23" s="216">
        <v>642433.12</v>
      </c>
      <c r="F23" s="216">
        <v>375177.05</v>
      </c>
      <c r="G23" s="216">
        <v>161656.12</v>
      </c>
    </row>
    <row r="24" spans="1:7" x14ac:dyDescent="0.2">
      <c r="A24" s="42" t="s">
        <v>24</v>
      </c>
      <c r="B24" s="214">
        <v>1114929.83</v>
      </c>
      <c r="C24" s="214">
        <v>894618.94</v>
      </c>
      <c r="D24" s="214">
        <v>2617687.52</v>
      </c>
      <c r="E24" s="214">
        <v>2901314.89</v>
      </c>
      <c r="F24" s="214">
        <v>880556.36</v>
      </c>
      <c r="G24" s="214">
        <v>651837.66</v>
      </c>
    </row>
    <row r="25" spans="1:7" x14ac:dyDescent="0.2">
      <c r="A25" s="28" t="s">
        <v>25</v>
      </c>
      <c r="B25" s="216">
        <v>84301.42</v>
      </c>
      <c r="C25" s="216">
        <v>71482.95</v>
      </c>
      <c r="D25" s="216">
        <v>169507.8</v>
      </c>
      <c r="E25" s="216">
        <v>177860.8</v>
      </c>
      <c r="F25" s="216">
        <v>88291.77</v>
      </c>
      <c r="G25" s="216">
        <v>51784.55</v>
      </c>
    </row>
    <row r="26" spans="1:7" x14ac:dyDescent="0.2">
      <c r="A26" s="28" t="s">
        <v>26</v>
      </c>
      <c r="B26" s="216">
        <v>133700.49</v>
      </c>
      <c r="C26" s="216">
        <v>91716.32</v>
      </c>
      <c r="D26" s="216">
        <v>266689.5</v>
      </c>
      <c r="E26" s="216">
        <v>283129.86</v>
      </c>
      <c r="F26" s="216">
        <v>62980.639999999999</v>
      </c>
      <c r="G26" s="216">
        <v>48783.01</v>
      </c>
    </row>
    <row r="27" spans="1:7" x14ac:dyDescent="0.2">
      <c r="A27" s="28" t="s">
        <v>27</v>
      </c>
      <c r="B27" s="216">
        <v>37597.339999999997</v>
      </c>
      <c r="C27" s="216">
        <v>25412.74</v>
      </c>
      <c r="D27" s="216">
        <v>108939.6</v>
      </c>
      <c r="E27" s="216">
        <v>118885.1</v>
      </c>
      <c r="F27" s="216">
        <v>32312.31</v>
      </c>
      <c r="G27" s="216">
        <v>20846.79</v>
      </c>
    </row>
    <row r="28" spans="1:7" x14ac:dyDescent="0.2">
      <c r="A28" s="28" t="s">
        <v>28</v>
      </c>
      <c r="B28" s="216">
        <v>81937.460000000006</v>
      </c>
      <c r="C28" s="216">
        <v>69367.61</v>
      </c>
      <c r="D28" s="216">
        <v>273550.2</v>
      </c>
      <c r="E28" s="216">
        <v>292069.90000000002</v>
      </c>
      <c r="F28" s="216">
        <v>73863.62</v>
      </c>
      <c r="G28" s="216">
        <v>54555.31</v>
      </c>
    </row>
    <row r="29" spans="1:7" x14ac:dyDescent="0.2">
      <c r="A29" s="28" t="s">
        <v>29</v>
      </c>
      <c r="B29" s="216">
        <v>140620.51999999999</v>
      </c>
      <c r="C29" s="216">
        <v>75074.740000000005</v>
      </c>
      <c r="D29" s="216">
        <v>191660.7</v>
      </c>
      <c r="E29" s="216">
        <v>214493</v>
      </c>
      <c r="F29" s="216">
        <v>86930.65</v>
      </c>
      <c r="G29" s="216">
        <v>76906.27</v>
      </c>
    </row>
    <row r="30" spans="1:7" x14ac:dyDescent="0.2">
      <c r="A30" s="28" t="s">
        <v>30</v>
      </c>
      <c r="B30" s="216">
        <v>146838.88</v>
      </c>
      <c r="C30" s="216">
        <v>134795.97</v>
      </c>
      <c r="D30" s="216">
        <v>304273.2</v>
      </c>
      <c r="E30" s="216">
        <v>318961.2</v>
      </c>
      <c r="F30" s="216">
        <v>99637.99</v>
      </c>
      <c r="G30" s="216">
        <v>84243.44</v>
      </c>
    </row>
    <row r="31" spans="1:7" x14ac:dyDescent="0.2">
      <c r="A31" s="28" t="s">
        <v>31</v>
      </c>
      <c r="B31" s="216">
        <v>293999.89</v>
      </c>
      <c r="C31" s="216">
        <v>262467.06</v>
      </c>
      <c r="D31" s="216">
        <v>577106.18000000005</v>
      </c>
      <c r="E31" s="216">
        <v>759233.5</v>
      </c>
      <c r="F31" s="216">
        <v>226067.91</v>
      </c>
      <c r="G31" s="216">
        <v>149611.10999999999</v>
      </c>
    </row>
    <row r="32" spans="1:7" x14ac:dyDescent="0.2">
      <c r="A32" s="28" t="s">
        <v>32</v>
      </c>
      <c r="B32" s="216">
        <v>57203.38</v>
      </c>
      <c r="C32" s="216">
        <v>50174.2</v>
      </c>
      <c r="D32" s="216">
        <v>218064</v>
      </c>
      <c r="E32" s="216">
        <v>216264.9</v>
      </c>
      <c r="F32" s="216">
        <v>61378.31</v>
      </c>
      <c r="G32" s="216">
        <v>68680.08</v>
      </c>
    </row>
    <row r="33" spans="1:7" x14ac:dyDescent="0.2">
      <c r="A33" s="37" t="s">
        <v>33</v>
      </c>
      <c r="B33" s="216">
        <v>138730.45000000001</v>
      </c>
      <c r="C33" s="216">
        <v>114127.35</v>
      </c>
      <c r="D33" s="216">
        <v>507896.34</v>
      </c>
      <c r="E33" s="216">
        <v>520416.63</v>
      </c>
      <c r="F33" s="216">
        <v>149093.16</v>
      </c>
      <c r="G33" s="216">
        <v>96427.1</v>
      </c>
    </row>
    <row r="34" spans="1:7" x14ac:dyDescent="0.2">
      <c r="A34" s="42" t="s">
        <v>34</v>
      </c>
      <c r="B34" s="214">
        <v>2553997.42</v>
      </c>
      <c r="C34" s="214">
        <v>1823088.23</v>
      </c>
      <c r="D34" s="214">
        <v>3016626</v>
      </c>
      <c r="E34" s="214">
        <v>3331809.95</v>
      </c>
      <c r="F34" s="214">
        <v>1188414.6399999999</v>
      </c>
      <c r="G34" s="214">
        <v>1450245.84</v>
      </c>
    </row>
    <row r="35" spans="1:7" x14ac:dyDescent="0.2">
      <c r="A35" s="25" t="s">
        <v>35</v>
      </c>
      <c r="B35" s="220">
        <v>493348.06</v>
      </c>
      <c r="C35" s="216">
        <v>395474.61</v>
      </c>
      <c r="D35" s="220">
        <v>420696.08</v>
      </c>
      <c r="E35" s="220">
        <v>440478.4</v>
      </c>
      <c r="F35" s="220">
        <v>191258.87</v>
      </c>
      <c r="G35" s="220">
        <v>310434.13</v>
      </c>
    </row>
    <row r="36" spans="1:7" x14ac:dyDescent="0.2">
      <c r="A36" s="28" t="s">
        <v>36</v>
      </c>
      <c r="B36" s="216">
        <v>651056.28</v>
      </c>
      <c r="C36" s="216">
        <v>516882.57</v>
      </c>
      <c r="D36" s="216">
        <v>499241.48</v>
      </c>
      <c r="E36" s="216">
        <v>517394.87</v>
      </c>
      <c r="F36" s="216">
        <v>308640.56</v>
      </c>
      <c r="G36" s="216">
        <v>341072.57</v>
      </c>
    </row>
    <row r="37" spans="1:7" x14ac:dyDescent="0.2">
      <c r="A37" s="28" t="s">
        <v>37</v>
      </c>
      <c r="B37" s="216">
        <v>346318.15</v>
      </c>
      <c r="C37" s="216">
        <v>209420.04</v>
      </c>
      <c r="D37" s="216">
        <v>759479.56</v>
      </c>
      <c r="E37" s="216">
        <v>855721.13</v>
      </c>
      <c r="F37" s="216">
        <v>217274.06</v>
      </c>
      <c r="G37" s="216">
        <v>265030.01</v>
      </c>
    </row>
    <row r="38" spans="1:7" x14ac:dyDescent="0.2">
      <c r="A38" s="28" t="s">
        <v>38</v>
      </c>
      <c r="B38" s="216">
        <v>585274.81999999995</v>
      </c>
      <c r="C38" s="216">
        <v>394269.02</v>
      </c>
      <c r="D38" s="216">
        <v>584841.88</v>
      </c>
      <c r="E38" s="216">
        <v>637774.06000000006</v>
      </c>
      <c r="F38" s="216">
        <v>176290.34</v>
      </c>
      <c r="G38" s="216">
        <v>206273.88</v>
      </c>
    </row>
    <row r="39" spans="1:7" x14ac:dyDescent="0.2">
      <c r="A39" s="28" t="s">
        <v>39</v>
      </c>
      <c r="B39" s="216">
        <v>196314.38</v>
      </c>
      <c r="C39" s="216">
        <v>81823.72</v>
      </c>
      <c r="D39" s="216">
        <v>241048.5</v>
      </c>
      <c r="E39" s="216">
        <v>272639.21999999997</v>
      </c>
      <c r="F39" s="216">
        <v>46050.97</v>
      </c>
      <c r="G39" s="216">
        <v>60889.57</v>
      </c>
    </row>
    <row r="40" spans="1:7" x14ac:dyDescent="0.2">
      <c r="A40" s="28" t="s">
        <v>40</v>
      </c>
      <c r="B40" s="216">
        <v>169238.23</v>
      </c>
      <c r="C40" s="216">
        <v>141833.57</v>
      </c>
      <c r="D40" s="216">
        <v>323215.2</v>
      </c>
      <c r="E40" s="216">
        <v>376142.2</v>
      </c>
      <c r="F40" s="216">
        <v>165438.19</v>
      </c>
      <c r="G40" s="216">
        <v>169637.94</v>
      </c>
    </row>
    <row r="41" spans="1:7" x14ac:dyDescent="0.2">
      <c r="A41" s="37" t="s">
        <v>41</v>
      </c>
      <c r="B41" s="222">
        <v>112447.5</v>
      </c>
      <c r="C41" s="222">
        <v>83384.7</v>
      </c>
      <c r="D41" s="222">
        <v>188103.3</v>
      </c>
      <c r="E41" s="222">
        <v>231660.07</v>
      </c>
      <c r="F41" s="222">
        <v>83461.649999999994</v>
      </c>
      <c r="G41" s="222">
        <v>96907.74</v>
      </c>
    </row>
    <row r="42" spans="1:7" x14ac:dyDescent="0.2">
      <c r="A42" s="42" t="s">
        <v>42</v>
      </c>
      <c r="B42" s="214">
        <v>1660756.02</v>
      </c>
      <c r="C42" s="214">
        <v>1384533.98</v>
      </c>
      <c r="D42" s="214">
        <v>3575763.38</v>
      </c>
      <c r="E42" s="214">
        <v>3852016.28</v>
      </c>
      <c r="F42" s="214">
        <v>1606349.86</v>
      </c>
      <c r="G42" s="214">
        <v>1461392.28</v>
      </c>
    </row>
    <row r="43" spans="1:7" x14ac:dyDescent="0.2">
      <c r="A43" s="28" t="s">
        <v>43</v>
      </c>
      <c r="B43" s="216">
        <v>90177.62</v>
      </c>
      <c r="C43" s="216">
        <v>82734.22</v>
      </c>
      <c r="D43" s="216">
        <v>166065.9</v>
      </c>
      <c r="E43" s="216">
        <v>152145.78</v>
      </c>
      <c r="F43" s="216">
        <v>63587.199999999997</v>
      </c>
      <c r="G43" s="216">
        <v>72660.149999999994</v>
      </c>
    </row>
    <row r="44" spans="1:7" x14ac:dyDescent="0.2">
      <c r="A44" s="28" t="s">
        <v>44</v>
      </c>
      <c r="B44" s="216">
        <v>219066.45</v>
      </c>
      <c r="C44" s="216">
        <v>182181.86</v>
      </c>
      <c r="D44" s="216">
        <v>454377</v>
      </c>
      <c r="E44" s="216">
        <v>459872.78</v>
      </c>
      <c r="F44" s="216">
        <v>261751.16</v>
      </c>
      <c r="G44" s="216">
        <v>333064.68</v>
      </c>
    </row>
    <row r="45" spans="1:7" x14ac:dyDescent="0.2">
      <c r="A45" s="28" t="s">
        <v>45</v>
      </c>
      <c r="B45" s="216">
        <v>110212.35</v>
      </c>
      <c r="C45" s="216">
        <v>99219.39</v>
      </c>
      <c r="D45" s="216">
        <v>218479.8</v>
      </c>
      <c r="E45" s="216">
        <v>251690.92</v>
      </c>
      <c r="F45" s="216">
        <v>65591.570000000007</v>
      </c>
      <c r="G45" s="216">
        <v>56659.34</v>
      </c>
    </row>
    <row r="46" spans="1:7" x14ac:dyDescent="0.2">
      <c r="A46" s="28" t="s">
        <v>46</v>
      </c>
      <c r="B46" s="216">
        <v>97467.46</v>
      </c>
      <c r="C46" s="216">
        <v>87436.29</v>
      </c>
      <c r="D46" s="216">
        <v>171009.3</v>
      </c>
      <c r="E46" s="216">
        <v>177632.7</v>
      </c>
      <c r="F46" s="216">
        <v>46186.16</v>
      </c>
      <c r="G46" s="216">
        <v>61117.01</v>
      </c>
    </row>
    <row r="47" spans="1:7" x14ac:dyDescent="0.2">
      <c r="A47" s="28" t="s">
        <v>47</v>
      </c>
      <c r="B47" s="216">
        <v>220568.42</v>
      </c>
      <c r="C47" s="216">
        <v>202408.55</v>
      </c>
      <c r="D47" s="216">
        <v>333610.2</v>
      </c>
      <c r="E47" s="216">
        <v>385584</v>
      </c>
      <c r="F47" s="216">
        <v>232731.41</v>
      </c>
      <c r="G47" s="216">
        <v>172313.47</v>
      </c>
    </row>
    <row r="48" spans="1:7" x14ac:dyDescent="0.2">
      <c r="A48" s="28" t="s">
        <v>48</v>
      </c>
      <c r="B48" s="216">
        <v>209127.54</v>
      </c>
      <c r="C48" s="216">
        <v>156199.51999999999</v>
      </c>
      <c r="D48" s="216">
        <v>429912.98</v>
      </c>
      <c r="E48" s="216">
        <v>472917.8</v>
      </c>
      <c r="F48" s="216">
        <v>312323.06</v>
      </c>
      <c r="G48" s="216">
        <v>154577.82</v>
      </c>
    </row>
    <row r="49" spans="1:9" x14ac:dyDescent="0.2">
      <c r="A49" s="28" t="s">
        <v>49</v>
      </c>
      <c r="B49" s="216">
        <v>132881.01999999999</v>
      </c>
      <c r="C49" s="216">
        <v>119504.3</v>
      </c>
      <c r="D49" s="216">
        <v>427234.5</v>
      </c>
      <c r="E49" s="216">
        <v>487373.35</v>
      </c>
      <c r="F49" s="216">
        <v>119117.08</v>
      </c>
      <c r="G49" s="216">
        <v>142375.54</v>
      </c>
    </row>
    <row r="50" spans="1:9" x14ac:dyDescent="0.2">
      <c r="A50" s="28" t="s">
        <v>50</v>
      </c>
      <c r="B50" s="216">
        <v>195276.66</v>
      </c>
      <c r="C50" s="216">
        <v>152041.75</v>
      </c>
      <c r="D50" s="216">
        <v>297574.2</v>
      </c>
      <c r="E50" s="216">
        <v>366419.13</v>
      </c>
      <c r="F50" s="216">
        <v>174282.18</v>
      </c>
      <c r="G50" s="216">
        <v>138961.79999999999</v>
      </c>
    </row>
    <row r="51" spans="1:9" x14ac:dyDescent="0.2">
      <c r="A51" s="28" t="s">
        <v>51</v>
      </c>
      <c r="B51" s="216">
        <v>58430.53</v>
      </c>
      <c r="C51" s="216">
        <v>50040.44</v>
      </c>
      <c r="D51" s="216">
        <v>70709.100000000006</v>
      </c>
      <c r="E51" s="216">
        <v>72678.5</v>
      </c>
      <c r="F51" s="216">
        <v>48313.81</v>
      </c>
      <c r="G51" s="216">
        <v>24310.49</v>
      </c>
    </row>
    <row r="52" spans="1:9" x14ac:dyDescent="0.2">
      <c r="A52" s="28" t="s">
        <v>52</v>
      </c>
      <c r="B52" s="216">
        <v>60987.76</v>
      </c>
      <c r="C52" s="216">
        <v>56108.02</v>
      </c>
      <c r="D52" s="216">
        <v>215754</v>
      </c>
      <c r="E52" s="216">
        <v>225873.66</v>
      </c>
      <c r="F52" s="216">
        <v>51867.31</v>
      </c>
      <c r="G52" s="216">
        <v>80590.960000000006</v>
      </c>
    </row>
    <row r="53" spans="1:9" x14ac:dyDescent="0.2">
      <c r="A53" s="37" t="s">
        <v>53</v>
      </c>
      <c r="B53" s="222">
        <v>266560.21000000002</v>
      </c>
      <c r="C53" s="222">
        <v>196659.64</v>
      </c>
      <c r="D53" s="222">
        <v>791036.4</v>
      </c>
      <c r="E53" s="222">
        <v>799827.66</v>
      </c>
      <c r="F53" s="222">
        <v>230598.92</v>
      </c>
      <c r="G53" s="222">
        <v>224761.02</v>
      </c>
    </row>
    <row r="54" spans="1:9" x14ac:dyDescent="0.2">
      <c r="A54" s="73"/>
      <c r="B54" s="47"/>
      <c r="C54" s="47"/>
      <c r="D54" s="47"/>
      <c r="E54" s="47"/>
      <c r="F54" s="47"/>
      <c r="G54" s="47"/>
    </row>
    <row r="55" spans="1:9" x14ac:dyDescent="0.2">
      <c r="A55" s="73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3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225</v>
      </c>
      <c r="G57" s="19"/>
    </row>
    <row r="58" spans="1:9" s="6" customFormat="1" ht="12.75" customHeight="1" x14ac:dyDescent="0.2">
      <c r="A58" s="71"/>
      <c r="B58" s="265" t="s">
        <v>4</v>
      </c>
      <c r="C58" s="265" t="s">
        <v>338</v>
      </c>
      <c r="D58" s="265" t="s">
        <v>5</v>
      </c>
      <c r="E58" s="265" t="s">
        <v>307</v>
      </c>
      <c r="F58" s="265" t="s">
        <v>166</v>
      </c>
      <c r="G58" s="265" t="s">
        <v>167</v>
      </c>
    </row>
    <row r="59" spans="1:9" s="6" customFormat="1" x14ac:dyDescent="0.2">
      <c r="A59" s="72"/>
      <c r="B59" s="266"/>
      <c r="C59" s="267"/>
      <c r="D59" s="266"/>
      <c r="E59" s="267"/>
      <c r="F59" s="266"/>
      <c r="G59" s="266"/>
    </row>
    <row r="60" spans="1:9" ht="12.75" customHeight="1" x14ac:dyDescent="0.2">
      <c r="A60" s="42" t="s">
        <v>54</v>
      </c>
      <c r="B60" s="222">
        <v>5025488</v>
      </c>
      <c r="C60" s="222">
        <v>4341489.95</v>
      </c>
      <c r="D60" s="214">
        <v>2933670.74</v>
      </c>
      <c r="E60" s="222">
        <v>3200301.1</v>
      </c>
      <c r="F60" s="222">
        <v>1026818.44</v>
      </c>
      <c r="G60" s="222">
        <v>950683.14</v>
      </c>
    </row>
    <row r="61" spans="1:9" x14ac:dyDescent="0.2">
      <c r="A61" s="28" t="s">
        <v>55</v>
      </c>
      <c r="B61" s="216">
        <v>216165.7</v>
      </c>
      <c r="C61" s="216">
        <v>172495.81</v>
      </c>
      <c r="D61" s="216">
        <v>476457.8</v>
      </c>
      <c r="E61" s="216">
        <v>478522.5</v>
      </c>
      <c r="F61" s="216">
        <v>96645</v>
      </c>
      <c r="G61" s="216">
        <v>60625.78</v>
      </c>
    </row>
    <row r="62" spans="1:9" x14ac:dyDescent="0.2">
      <c r="A62" s="28" t="s">
        <v>56</v>
      </c>
      <c r="B62" s="216">
        <v>91217.55</v>
      </c>
      <c r="C62" s="216">
        <v>11819.64</v>
      </c>
      <c r="D62" s="216">
        <v>75883.5</v>
      </c>
      <c r="E62" s="216">
        <v>76546.600000000006</v>
      </c>
      <c r="F62" s="216">
        <v>14359.18</v>
      </c>
      <c r="G62" s="216">
        <v>15766.46</v>
      </c>
    </row>
    <row r="63" spans="1:9" s="3" customFormat="1" ht="15" customHeight="1" x14ac:dyDescent="0.2">
      <c r="A63" s="28" t="s">
        <v>57</v>
      </c>
      <c r="B63" s="216">
        <v>365913.26</v>
      </c>
      <c r="C63" s="216">
        <v>334666.37</v>
      </c>
      <c r="D63" s="216">
        <v>286440</v>
      </c>
      <c r="E63" s="216">
        <v>298965.02</v>
      </c>
      <c r="F63" s="216">
        <v>54663.89</v>
      </c>
      <c r="G63" s="216">
        <v>55453.120000000003</v>
      </c>
    </row>
    <row r="64" spans="1:9" s="3" customFormat="1" ht="15" customHeight="1" x14ac:dyDescent="0.2">
      <c r="A64" s="28" t="s">
        <v>58</v>
      </c>
      <c r="B64" s="216">
        <v>163912.70000000001</v>
      </c>
      <c r="C64" s="216">
        <v>123232.58</v>
      </c>
      <c r="D64" s="216">
        <v>145414.5</v>
      </c>
      <c r="E64" s="216">
        <v>147971.9</v>
      </c>
      <c r="F64" s="216">
        <v>28030.79</v>
      </c>
      <c r="G64" s="216">
        <v>37116.199999999997</v>
      </c>
    </row>
    <row r="65" spans="1:7" s="6" customFormat="1" ht="15" customHeight="1" x14ac:dyDescent="0.2">
      <c r="A65" s="28" t="s">
        <v>59</v>
      </c>
      <c r="B65" s="216">
        <v>172873.04</v>
      </c>
      <c r="C65" s="216">
        <v>146811.48000000001</v>
      </c>
      <c r="D65" s="216">
        <v>111804</v>
      </c>
      <c r="E65" s="216">
        <v>103898.5</v>
      </c>
      <c r="F65" s="216">
        <v>34713.08</v>
      </c>
      <c r="G65" s="216">
        <v>31218.92</v>
      </c>
    </row>
    <row r="66" spans="1:7" s="6" customFormat="1" ht="12.75" customHeight="1" x14ac:dyDescent="0.2">
      <c r="A66" s="28" t="s">
        <v>60</v>
      </c>
      <c r="B66" s="216">
        <v>727949.88</v>
      </c>
      <c r="C66" s="216">
        <v>538398.43999999994</v>
      </c>
      <c r="D66" s="216">
        <v>324045.12</v>
      </c>
      <c r="E66" s="216">
        <v>374759.12</v>
      </c>
      <c r="F66" s="216">
        <v>210494.48</v>
      </c>
      <c r="G66" s="216">
        <v>217531.68</v>
      </c>
    </row>
    <row r="67" spans="1:7" s="6" customFormat="1" x14ac:dyDescent="0.2">
      <c r="A67" s="28" t="s">
        <v>61</v>
      </c>
      <c r="B67" s="216">
        <v>235766.43</v>
      </c>
      <c r="C67" s="216">
        <v>225507.91</v>
      </c>
      <c r="D67" s="216">
        <v>92561.7</v>
      </c>
      <c r="E67" s="216">
        <v>94055.3</v>
      </c>
      <c r="F67" s="216">
        <v>98332.2</v>
      </c>
      <c r="G67" s="216">
        <v>60263.96</v>
      </c>
    </row>
    <row r="68" spans="1:7" x14ac:dyDescent="0.2">
      <c r="A68" s="28" t="s">
        <v>62</v>
      </c>
      <c r="B68" s="216">
        <v>684017.84</v>
      </c>
      <c r="C68" s="216">
        <v>635160.68999999994</v>
      </c>
      <c r="D68" s="216">
        <v>198336.6</v>
      </c>
      <c r="E68" s="216">
        <v>232588.13</v>
      </c>
      <c r="F68" s="216">
        <v>47311.42</v>
      </c>
      <c r="G68" s="216">
        <v>45993.91</v>
      </c>
    </row>
    <row r="69" spans="1:7" x14ac:dyDescent="0.2">
      <c r="A69" s="28" t="s">
        <v>63</v>
      </c>
      <c r="B69" s="216">
        <v>1441109.62</v>
      </c>
      <c r="C69" s="216">
        <v>1380716.22</v>
      </c>
      <c r="D69" s="216">
        <v>406560</v>
      </c>
      <c r="E69" s="216">
        <v>514037.93</v>
      </c>
      <c r="F69" s="216">
        <v>147907.12</v>
      </c>
      <c r="G69" s="216">
        <v>183662.83</v>
      </c>
    </row>
    <row r="70" spans="1:7" x14ac:dyDescent="0.2">
      <c r="A70" s="28" t="s">
        <v>64</v>
      </c>
      <c r="B70" s="216">
        <v>389914.87</v>
      </c>
      <c r="C70" s="216">
        <v>326671.26</v>
      </c>
      <c r="D70" s="216">
        <v>186301.5</v>
      </c>
      <c r="E70" s="216">
        <v>244298</v>
      </c>
      <c r="F70" s="216">
        <v>98593.71</v>
      </c>
      <c r="G70" s="216">
        <v>84873.71</v>
      </c>
    </row>
    <row r="71" spans="1:7" x14ac:dyDescent="0.2">
      <c r="A71" s="28" t="s">
        <v>65</v>
      </c>
      <c r="B71" s="216">
        <v>220320.07</v>
      </c>
      <c r="C71" s="216">
        <v>165115.09</v>
      </c>
      <c r="D71" s="216">
        <v>304227</v>
      </c>
      <c r="E71" s="216">
        <v>300620.5</v>
      </c>
      <c r="F71" s="216">
        <v>101269.45</v>
      </c>
      <c r="G71" s="216">
        <v>53223.74</v>
      </c>
    </row>
    <row r="72" spans="1:7" x14ac:dyDescent="0.2">
      <c r="A72" s="28" t="s">
        <v>66</v>
      </c>
      <c r="B72" s="216">
        <v>142875.95000000001</v>
      </c>
      <c r="C72" s="216">
        <v>124437.14</v>
      </c>
      <c r="D72" s="216">
        <v>119357.7</v>
      </c>
      <c r="E72" s="216">
        <v>128084.2</v>
      </c>
      <c r="F72" s="216">
        <v>33354.9</v>
      </c>
      <c r="G72" s="216">
        <v>45500.88</v>
      </c>
    </row>
    <row r="73" spans="1:7" x14ac:dyDescent="0.2">
      <c r="A73" s="28" t="s">
        <v>67</v>
      </c>
      <c r="B73" s="216">
        <v>173451.09</v>
      </c>
      <c r="C73" s="216">
        <v>156457.32</v>
      </c>
      <c r="D73" s="216">
        <v>206281.32</v>
      </c>
      <c r="E73" s="216">
        <v>205953.4</v>
      </c>
      <c r="F73" s="216">
        <v>61143.22</v>
      </c>
      <c r="G73" s="216">
        <v>59451.95</v>
      </c>
    </row>
    <row r="74" spans="1:7" x14ac:dyDescent="0.2">
      <c r="A74" s="42" t="s">
        <v>68</v>
      </c>
      <c r="B74" s="214">
        <v>5033913.97</v>
      </c>
      <c r="C74" s="214">
        <v>4696776.16</v>
      </c>
      <c r="D74" s="214">
        <v>4498023.5999999996</v>
      </c>
      <c r="E74" s="214">
        <v>4693708.09</v>
      </c>
      <c r="F74" s="214">
        <v>1989221.06</v>
      </c>
      <c r="G74" s="214">
        <v>1490908.48</v>
      </c>
    </row>
    <row r="75" spans="1:7" x14ac:dyDescent="0.2">
      <c r="A75" s="25" t="s">
        <v>69</v>
      </c>
      <c r="B75" s="220">
        <v>426800.98</v>
      </c>
      <c r="C75" s="220">
        <v>404089.12</v>
      </c>
      <c r="D75" s="216">
        <v>426771.38</v>
      </c>
      <c r="E75" s="220">
        <v>408756.56</v>
      </c>
      <c r="F75" s="220">
        <v>145321.35999999999</v>
      </c>
      <c r="G75" s="220">
        <v>185212.12</v>
      </c>
    </row>
    <row r="76" spans="1:7" x14ac:dyDescent="0.2">
      <c r="A76" s="28" t="s">
        <v>70</v>
      </c>
      <c r="B76" s="216">
        <v>286241.2</v>
      </c>
      <c r="C76" s="216">
        <v>266230.63</v>
      </c>
      <c r="D76" s="216">
        <v>292145.7</v>
      </c>
      <c r="E76" s="216">
        <v>282899.90000000002</v>
      </c>
      <c r="F76" s="216">
        <v>145058.04999999999</v>
      </c>
      <c r="G76" s="216">
        <v>108935.13</v>
      </c>
    </row>
    <row r="77" spans="1:7" x14ac:dyDescent="0.2">
      <c r="A77" s="28" t="s">
        <v>71</v>
      </c>
      <c r="B77" s="216">
        <v>738832.84</v>
      </c>
      <c r="C77" s="216">
        <v>665299.31999999995</v>
      </c>
      <c r="D77" s="216">
        <v>475120.8</v>
      </c>
      <c r="E77" s="216">
        <v>565868.80000000005</v>
      </c>
      <c r="F77" s="216">
        <v>122655.07</v>
      </c>
      <c r="G77" s="216">
        <v>84951.78</v>
      </c>
    </row>
    <row r="78" spans="1:7" x14ac:dyDescent="0.2">
      <c r="A78" s="28" t="s">
        <v>72</v>
      </c>
      <c r="B78" s="216">
        <v>259936.48</v>
      </c>
      <c r="C78" s="216">
        <v>244278.76</v>
      </c>
      <c r="D78" s="216">
        <v>185677.8</v>
      </c>
      <c r="E78" s="216">
        <v>191612.3</v>
      </c>
      <c r="F78" s="216">
        <v>107771.13</v>
      </c>
      <c r="G78" s="216">
        <v>58319.51</v>
      </c>
    </row>
    <row r="79" spans="1:7" x14ac:dyDescent="0.2">
      <c r="A79" s="28" t="s">
        <v>73</v>
      </c>
      <c r="B79" s="216">
        <v>109212.86</v>
      </c>
      <c r="C79" s="216">
        <v>103118.36</v>
      </c>
      <c r="D79" s="216">
        <v>54608.4</v>
      </c>
      <c r="E79" s="216">
        <v>50189.4</v>
      </c>
      <c r="F79" s="216">
        <v>40966.93</v>
      </c>
      <c r="G79" s="216">
        <v>22478.18</v>
      </c>
    </row>
    <row r="80" spans="1:7" x14ac:dyDescent="0.2">
      <c r="A80" s="28" t="s">
        <v>74</v>
      </c>
      <c r="B80" s="216">
        <v>401590.24</v>
      </c>
      <c r="C80" s="216">
        <v>374382.31</v>
      </c>
      <c r="D80" s="216">
        <v>527650.19999999995</v>
      </c>
      <c r="E80" s="216">
        <v>563853.9</v>
      </c>
      <c r="F80" s="216">
        <v>259863.98</v>
      </c>
      <c r="G80" s="216">
        <v>137897.07999999999</v>
      </c>
    </row>
    <row r="81" spans="1:7" x14ac:dyDescent="0.2">
      <c r="A81" s="28" t="s">
        <v>75</v>
      </c>
      <c r="B81" s="216">
        <v>755829.49</v>
      </c>
      <c r="C81" s="216">
        <v>715592.77</v>
      </c>
      <c r="D81" s="216">
        <v>913972.92</v>
      </c>
      <c r="E81" s="216">
        <v>937116.15</v>
      </c>
      <c r="F81" s="216">
        <v>430773.27</v>
      </c>
      <c r="G81" s="216">
        <v>263830.90000000002</v>
      </c>
    </row>
    <row r="82" spans="1:7" x14ac:dyDescent="0.2">
      <c r="A82" s="28" t="s">
        <v>76</v>
      </c>
      <c r="B82" s="216">
        <v>470758.25</v>
      </c>
      <c r="C82" s="216">
        <v>449730.27</v>
      </c>
      <c r="D82" s="216">
        <v>391914.6</v>
      </c>
      <c r="E82" s="216">
        <v>409503.8</v>
      </c>
      <c r="F82" s="216">
        <v>75105.210000000006</v>
      </c>
      <c r="G82" s="216">
        <v>121340.32</v>
      </c>
    </row>
    <row r="83" spans="1:7" x14ac:dyDescent="0.2">
      <c r="A83" s="28" t="s">
        <v>77</v>
      </c>
      <c r="B83" s="216">
        <v>269485.95</v>
      </c>
      <c r="C83" s="216">
        <v>244393.77</v>
      </c>
      <c r="D83" s="216">
        <v>174705.3</v>
      </c>
      <c r="E83" s="216">
        <v>178720.9</v>
      </c>
      <c r="F83" s="216">
        <v>142166.87</v>
      </c>
      <c r="G83" s="216">
        <v>76777.88</v>
      </c>
    </row>
    <row r="84" spans="1:7" x14ac:dyDescent="0.2">
      <c r="A84" s="28" t="s">
        <v>78</v>
      </c>
      <c r="B84" s="216">
        <v>187791.52</v>
      </c>
      <c r="C84" s="216">
        <v>161928.01</v>
      </c>
      <c r="D84" s="216">
        <v>326193.98</v>
      </c>
      <c r="E84" s="216">
        <v>327859.88</v>
      </c>
      <c r="F84" s="216">
        <v>140598.62</v>
      </c>
      <c r="G84" s="216">
        <v>104897.84</v>
      </c>
    </row>
    <row r="85" spans="1:7" x14ac:dyDescent="0.2">
      <c r="A85" s="28" t="s">
        <v>79</v>
      </c>
      <c r="B85" s="216">
        <v>157256.44</v>
      </c>
      <c r="C85" s="216">
        <v>146407.51999999999</v>
      </c>
      <c r="D85" s="216">
        <v>104920.2</v>
      </c>
      <c r="E85" s="216">
        <v>97288.3</v>
      </c>
      <c r="F85" s="216">
        <v>121459.7</v>
      </c>
      <c r="G85" s="216">
        <v>35574.42</v>
      </c>
    </row>
    <row r="86" spans="1:7" x14ac:dyDescent="0.2">
      <c r="A86" s="28" t="s">
        <v>80</v>
      </c>
      <c r="B86" s="216">
        <v>262825.82</v>
      </c>
      <c r="C86" s="216">
        <v>246656.25</v>
      </c>
      <c r="D86" s="216">
        <v>165603.9</v>
      </c>
      <c r="E86" s="216">
        <v>171222.39999999999</v>
      </c>
      <c r="F86" s="216">
        <v>75662.91</v>
      </c>
      <c r="G86" s="216">
        <v>62914.04</v>
      </c>
    </row>
    <row r="87" spans="1:7" x14ac:dyDescent="0.2">
      <c r="A87" s="37" t="s">
        <v>81</v>
      </c>
      <c r="B87" s="222">
        <v>707351.9</v>
      </c>
      <c r="C87" s="222">
        <v>674669.07</v>
      </c>
      <c r="D87" s="216">
        <v>458738.42</v>
      </c>
      <c r="E87" s="222">
        <v>508815.8</v>
      </c>
      <c r="F87" s="222">
        <v>181817.96</v>
      </c>
      <c r="G87" s="222">
        <v>227779.28</v>
      </c>
    </row>
    <row r="88" spans="1:7" x14ac:dyDescent="0.2">
      <c r="A88" s="42" t="s">
        <v>82</v>
      </c>
      <c r="B88" s="214">
        <v>5385430.4500000002</v>
      </c>
      <c r="C88" s="214">
        <v>4591821.05</v>
      </c>
      <c r="D88" s="214">
        <v>3819204.2</v>
      </c>
      <c r="E88" s="214">
        <v>4329601.78</v>
      </c>
      <c r="F88" s="214">
        <v>1839305.5</v>
      </c>
      <c r="G88" s="214">
        <v>1398920.63</v>
      </c>
    </row>
    <row r="89" spans="1:7" x14ac:dyDescent="0.2">
      <c r="A89" s="28" t="s">
        <v>83</v>
      </c>
      <c r="B89" s="216">
        <v>259378.1</v>
      </c>
      <c r="C89" s="216">
        <v>241462.55</v>
      </c>
      <c r="D89" s="216">
        <v>182466.9</v>
      </c>
      <c r="E89" s="216">
        <v>211018.1</v>
      </c>
      <c r="F89" s="216">
        <v>153807.74</v>
      </c>
      <c r="G89" s="216">
        <v>102271.45</v>
      </c>
    </row>
    <row r="90" spans="1:7" x14ac:dyDescent="0.2">
      <c r="A90" s="28" t="s">
        <v>84</v>
      </c>
      <c r="B90" s="216">
        <v>172847.17</v>
      </c>
      <c r="C90" s="216">
        <v>129397.16</v>
      </c>
      <c r="D90" s="216">
        <v>308639.09999999998</v>
      </c>
      <c r="E90" s="216">
        <v>281322.2</v>
      </c>
      <c r="F90" s="216">
        <v>142502.04</v>
      </c>
      <c r="G90" s="216">
        <v>61224.81</v>
      </c>
    </row>
    <row r="91" spans="1:7" x14ac:dyDescent="0.2">
      <c r="A91" s="28" t="s">
        <v>85</v>
      </c>
      <c r="B91" s="216">
        <v>254234.96</v>
      </c>
      <c r="C91" s="216">
        <v>179926.43</v>
      </c>
      <c r="D91" s="216">
        <v>361952.78</v>
      </c>
      <c r="E91" s="216">
        <v>394041.1</v>
      </c>
      <c r="F91" s="216">
        <v>203776.27</v>
      </c>
      <c r="G91" s="216">
        <v>76150.039999999994</v>
      </c>
    </row>
    <row r="92" spans="1:7" x14ac:dyDescent="0.2">
      <c r="A92" s="28" t="s">
        <v>86</v>
      </c>
      <c r="B92" s="216">
        <v>84055.13</v>
      </c>
      <c r="C92" s="216">
        <v>57351.61</v>
      </c>
      <c r="D92" s="216">
        <v>124416.6</v>
      </c>
      <c r="E92" s="216">
        <v>159813.1</v>
      </c>
      <c r="F92" s="216">
        <v>63618.09</v>
      </c>
      <c r="G92" s="216">
        <v>29157.919999999998</v>
      </c>
    </row>
    <row r="93" spans="1:7" x14ac:dyDescent="0.2">
      <c r="A93" s="28" t="s">
        <v>87</v>
      </c>
      <c r="B93" s="216">
        <v>174613.09</v>
      </c>
      <c r="C93" s="216">
        <v>112714.79</v>
      </c>
      <c r="D93" s="216">
        <v>244259.4</v>
      </c>
      <c r="E93" s="216">
        <v>257971.4</v>
      </c>
      <c r="F93" s="216">
        <v>138101.01</v>
      </c>
      <c r="G93" s="216">
        <v>57846.28</v>
      </c>
    </row>
    <row r="94" spans="1:7" x14ac:dyDescent="0.2">
      <c r="A94" s="28" t="s">
        <v>88</v>
      </c>
      <c r="B94" s="216">
        <v>907338.65</v>
      </c>
      <c r="C94" s="216">
        <v>824693.83</v>
      </c>
      <c r="D94" s="216">
        <v>668418.80000000005</v>
      </c>
      <c r="E94" s="216">
        <v>779778.34</v>
      </c>
      <c r="F94" s="216">
        <v>310117.73</v>
      </c>
      <c r="G94" s="216">
        <v>262277.51</v>
      </c>
    </row>
    <row r="95" spans="1:7" x14ac:dyDescent="0.2">
      <c r="A95" s="28" t="s">
        <v>89</v>
      </c>
      <c r="B95" s="216">
        <v>753058.33</v>
      </c>
      <c r="C95" s="216">
        <v>705251.99</v>
      </c>
      <c r="D95" s="216">
        <v>483898.8</v>
      </c>
      <c r="E95" s="216">
        <v>580228.78</v>
      </c>
      <c r="F95" s="216">
        <v>180038.38</v>
      </c>
      <c r="G95" s="216">
        <v>194322.66</v>
      </c>
    </row>
    <row r="96" spans="1:7" x14ac:dyDescent="0.2">
      <c r="A96" s="28" t="s">
        <v>90</v>
      </c>
      <c r="B96" s="216">
        <v>873396.17</v>
      </c>
      <c r="C96" s="216">
        <v>627885.35</v>
      </c>
      <c r="D96" s="216">
        <v>300300</v>
      </c>
      <c r="E96" s="216">
        <v>332137</v>
      </c>
      <c r="F96" s="216">
        <v>193173.11</v>
      </c>
      <c r="G96" s="216">
        <v>188343.96</v>
      </c>
    </row>
    <row r="97" spans="1:9" x14ac:dyDescent="0.2">
      <c r="A97" s="28" t="s">
        <v>91</v>
      </c>
      <c r="B97" s="216">
        <v>231218.84</v>
      </c>
      <c r="C97" s="216">
        <v>213957.83</v>
      </c>
      <c r="D97" s="216">
        <v>101478.3</v>
      </c>
      <c r="E97" s="216">
        <v>116572</v>
      </c>
      <c r="F97" s="216">
        <v>35554.720000000001</v>
      </c>
      <c r="G97" s="216">
        <v>63814.65</v>
      </c>
    </row>
    <row r="98" spans="1:9" x14ac:dyDescent="0.2">
      <c r="A98" s="28" t="s">
        <v>92</v>
      </c>
      <c r="B98" s="216">
        <v>585583.56000000006</v>
      </c>
      <c r="C98" s="216">
        <v>545809.55000000005</v>
      </c>
      <c r="D98" s="216">
        <v>539933.80000000005</v>
      </c>
      <c r="E98" s="216">
        <v>605265.6</v>
      </c>
      <c r="F98" s="216">
        <v>252856.17</v>
      </c>
      <c r="G98" s="216">
        <v>113527.65</v>
      </c>
    </row>
    <row r="99" spans="1:9" x14ac:dyDescent="0.2">
      <c r="A99" s="37" t="s">
        <v>93</v>
      </c>
      <c r="B99" s="222">
        <v>1089706.45</v>
      </c>
      <c r="C99" s="222">
        <v>953369.96</v>
      </c>
      <c r="D99" s="222">
        <v>503439.72</v>
      </c>
      <c r="E99" s="222">
        <v>611454.16</v>
      </c>
      <c r="F99" s="222">
        <v>165760.24</v>
      </c>
      <c r="G99" s="222">
        <v>249983.7</v>
      </c>
    </row>
    <row r="100" spans="1:9" x14ac:dyDescent="0.2">
      <c r="A100" s="268" t="s">
        <v>94</v>
      </c>
      <c r="B100" s="268"/>
      <c r="C100" s="268"/>
      <c r="D100" s="268"/>
      <c r="E100" s="268"/>
      <c r="F100" s="268"/>
      <c r="G100" s="268"/>
      <c r="H100" s="268"/>
      <c r="I100" s="9"/>
    </row>
    <row r="101" spans="1:9" x14ac:dyDescent="0.2">
      <c r="A101" s="268" t="s">
        <v>339</v>
      </c>
      <c r="B101" s="268"/>
      <c r="C101" s="268"/>
      <c r="D101" s="268"/>
      <c r="E101" s="268"/>
      <c r="F101" s="268"/>
      <c r="G101" s="268"/>
      <c r="H101" s="268"/>
      <c r="I101" s="9"/>
    </row>
    <row r="102" spans="1:9" x14ac:dyDescent="0.2">
      <c r="A102" s="268" t="s">
        <v>215</v>
      </c>
      <c r="B102" s="268"/>
      <c r="C102" s="268"/>
      <c r="D102" s="268"/>
      <c r="E102" s="268"/>
      <c r="F102" s="268"/>
      <c r="G102" s="268"/>
      <c r="H102" s="268"/>
      <c r="I102" s="9"/>
    </row>
    <row r="103" spans="1:9" x14ac:dyDescent="0.2">
      <c r="A103" s="268" t="s">
        <v>342</v>
      </c>
      <c r="B103" s="268"/>
      <c r="C103" s="268"/>
      <c r="D103" s="268"/>
      <c r="E103" s="268"/>
      <c r="F103" s="268"/>
      <c r="G103" s="268"/>
      <c r="H103" s="268"/>
      <c r="I103" s="9"/>
    </row>
    <row r="104" spans="1:9" x14ac:dyDescent="0.2">
      <c r="A104" s="268" t="s">
        <v>343</v>
      </c>
      <c r="B104" s="268"/>
      <c r="C104" s="268"/>
      <c r="D104" s="268"/>
      <c r="E104" s="268"/>
      <c r="F104" s="268"/>
      <c r="G104" s="268"/>
      <c r="H104" s="268"/>
      <c r="I104" s="9"/>
    </row>
    <row r="105" spans="1:9" x14ac:dyDescent="0.2">
      <c r="A105" s="268" t="s">
        <v>216</v>
      </c>
      <c r="B105" s="268"/>
      <c r="C105" s="268"/>
      <c r="D105" s="268"/>
      <c r="E105" s="268"/>
      <c r="F105" s="268"/>
      <c r="G105" s="268"/>
      <c r="H105" s="268"/>
      <c r="I105" s="9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8">
    <mergeCell ref="A105:H105"/>
    <mergeCell ref="A100:H100"/>
    <mergeCell ref="A101:H101"/>
    <mergeCell ref="A102:H102"/>
    <mergeCell ref="A103:H103"/>
    <mergeCell ref="A104:H104"/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1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B62" sqref="B62:E93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96</v>
      </c>
      <c r="B1" s="9"/>
      <c r="D1" s="246"/>
    </row>
    <row r="2" spans="1:8" ht="14.25" customHeight="1" x14ac:dyDescent="0.2">
      <c r="A2" s="55" t="s">
        <v>97</v>
      </c>
      <c r="B2" s="9"/>
      <c r="D2" s="246"/>
    </row>
    <row r="3" spans="1:8" ht="14.25" customHeight="1" x14ac:dyDescent="0.2">
      <c r="A3" s="56"/>
      <c r="B3" s="9"/>
      <c r="D3" s="246"/>
    </row>
    <row r="4" spans="1:8" ht="14.25" customHeight="1" x14ac:dyDescent="0.2">
      <c r="A4" s="32" t="s">
        <v>462</v>
      </c>
      <c r="B4" s="9"/>
      <c r="D4" s="247" t="s">
        <v>98</v>
      </c>
      <c r="E4" s="56" t="s">
        <v>226</v>
      </c>
    </row>
    <row r="5" spans="1:8" ht="12.75" customHeight="1" x14ac:dyDescent="0.2">
      <c r="A5" s="269" t="s">
        <v>99</v>
      </c>
      <c r="B5" s="272" t="s">
        <v>100</v>
      </c>
      <c r="C5" s="275" t="s">
        <v>101</v>
      </c>
      <c r="D5" s="278" t="s">
        <v>348</v>
      </c>
      <c r="E5" s="275" t="s">
        <v>102</v>
      </c>
    </row>
    <row r="6" spans="1:8" ht="24.75" customHeight="1" x14ac:dyDescent="0.2">
      <c r="A6" s="270"/>
      <c r="B6" s="273"/>
      <c r="C6" s="276"/>
      <c r="D6" s="281"/>
      <c r="E6" s="276"/>
    </row>
    <row r="7" spans="1:8" s="56" customFormat="1" ht="15.75" customHeight="1" x14ac:dyDescent="0.2">
      <c r="A7" s="271"/>
      <c r="B7" s="274"/>
      <c r="C7" s="277"/>
      <c r="D7" s="282"/>
      <c r="E7" s="277"/>
    </row>
    <row r="8" spans="1:8" s="56" customFormat="1" x14ac:dyDescent="0.2">
      <c r="A8" s="67"/>
      <c r="B8" s="70" t="s">
        <v>6</v>
      </c>
      <c r="C8" s="227">
        <v>356102</v>
      </c>
      <c r="D8" s="250">
        <v>5410836</v>
      </c>
      <c r="E8" s="228">
        <v>6.58</v>
      </c>
      <c r="F8" s="137"/>
    </row>
    <row r="9" spans="1:8" x14ac:dyDescent="0.2">
      <c r="A9" s="58">
        <v>1</v>
      </c>
      <c r="B9" s="10" t="s">
        <v>352</v>
      </c>
      <c r="C9" s="216">
        <v>9659</v>
      </c>
      <c r="D9" s="254">
        <v>40326</v>
      </c>
      <c r="E9" s="60">
        <v>23.95</v>
      </c>
      <c r="F9" s="47"/>
      <c r="G9" s="56"/>
      <c r="H9" s="53"/>
    </row>
    <row r="10" spans="1:8" x14ac:dyDescent="0.2">
      <c r="A10" s="58">
        <v>2</v>
      </c>
      <c r="B10" s="10" t="s">
        <v>353</v>
      </c>
      <c r="C10" s="216">
        <v>18718</v>
      </c>
      <c r="D10" s="253">
        <v>84837</v>
      </c>
      <c r="E10" s="60">
        <v>22.06</v>
      </c>
      <c r="F10" s="47"/>
      <c r="G10" s="56"/>
      <c r="H10" s="53"/>
    </row>
    <row r="11" spans="1:8" x14ac:dyDescent="0.2">
      <c r="A11" s="58">
        <v>3</v>
      </c>
      <c r="B11" s="10" t="s">
        <v>354</v>
      </c>
      <c r="C11" s="216">
        <v>12000</v>
      </c>
      <c r="D11" s="253">
        <v>63179</v>
      </c>
      <c r="E11" s="60">
        <v>18.989999999999998</v>
      </c>
      <c r="F11" s="47"/>
      <c r="G11" s="56"/>
      <c r="H11" s="226"/>
    </row>
    <row r="12" spans="1:8" x14ac:dyDescent="0.2">
      <c r="A12" s="58">
        <v>4</v>
      </c>
      <c r="B12" s="10" t="s">
        <v>355</v>
      </c>
      <c r="C12" s="216">
        <v>12838</v>
      </c>
      <c r="D12" s="253">
        <v>71389</v>
      </c>
      <c r="E12" s="60">
        <v>17.98</v>
      </c>
      <c r="F12" s="47"/>
      <c r="G12" s="56"/>
      <c r="H12" s="226"/>
    </row>
    <row r="13" spans="1:8" x14ac:dyDescent="0.2">
      <c r="A13" s="58">
        <v>5</v>
      </c>
      <c r="B13" s="10" t="s">
        <v>356</v>
      </c>
      <c r="C13" s="216">
        <v>9370</v>
      </c>
      <c r="D13" s="253">
        <v>58450</v>
      </c>
      <c r="E13" s="60">
        <v>16.03</v>
      </c>
      <c r="F13" s="47"/>
      <c r="G13" s="56"/>
      <c r="H13" s="226"/>
    </row>
    <row r="14" spans="1:8" x14ac:dyDescent="0.2">
      <c r="A14" s="58">
        <v>6</v>
      </c>
      <c r="B14" s="10" t="s">
        <v>357</v>
      </c>
      <c r="C14" s="216">
        <v>4816</v>
      </c>
      <c r="D14" s="253">
        <v>31368</v>
      </c>
      <c r="E14" s="60">
        <v>15.35</v>
      </c>
      <c r="F14" s="47"/>
      <c r="G14" s="56"/>
      <c r="H14" s="226"/>
    </row>
    <row r="15" spans="1:8" x14ac:dyDescent="0.2">
      <c r="A15" s="58">
        <v>7</v>
      </c>
      <c r="B15" s="10" t="s">
        <v>358</v>
      </c>
      <c r="C15" s="216">
        <v>16203</v>
      </c>
      <c r="D15" s="253">
        <v>106145</v>
      </c>
      <c r="E15" s="60">
        <v>15.26</v>
      </c>
      <c r="F15" s="47"/>
      <c r="G15" s="56"/>
      <c r="H15" s="226"/>
    </row>
    <row r="16" spans="1:8" x14ac:dyDescent="0.2">
      <c r="A16" s="58">
        <v>8</v>
      </c>
      <c r="B16" s="10" t="s">
        <v>359</v>
      </c>
      <c r="C16" s="216">
        <v>12159</v>
      </c>
      <c r="D16" s="253">
        <v>80046</v>
      </c>
      <c r="E16" s="60">
        <v>15.19</v>
      </c>
      <c r="F16" s="47"/>
      <c r="G16" s="56"/>
      <c r="H16" s="226"/>
    </row>
    <row r="17" spans="1:8" x14ac:dyDescent="0.2">
      <c r="A17" s="58">
        <v>9</v>
      </c>
      <c r="B17" s="10" t="s">
        <v>360</v>
      </c>
      <c r="C17" s="216">
        <v>3154</v>
      </c>
      <c r="D17" s="253">
        <v>22400</v>
      </c>
      <c r="E17" s="60">
        <v>14.08</v>
      </c>
      <c r="F17" s="47"/>
      <c r="G17" s="56"/>
      <c r="H17" s="226"/>
    </row>
    <row r="18" spans="1:8" x14ac:dyDescent="0.2">
      <c r="A18" s="58">
        <v>10</v>
      </c>
      <c r="B18" s="10" t="s">
        <v>363</v>
      </c>
      <c r="C18" s="216">
        <v>10410</v>
      </c>
      <c r="D18" s="253">
        <v>74681</v>
      </c>
      <c r="E18" s="60">
        <v>13.94</v>
      </c>
      <c r="F18" s="47"/>
      <c r="G18" s="56"/>
      <c r="H18" s="226"/>
    </row>
    <row r="19" spans="1:8" x14ac:dyDescent="0.2">
      <c r="A19" s="58">
        <v>11</v>
      </c>
      <c r="B19" s="10" t="s">
        <v>361</v>
      </c>
      <c r="C19" s="216">
        <v>3180</v>
      </c>
      <c r="D19" s="253">
        <v>22839</v>
      </c>
      <c r="E19" s="60">
        <v>13.92</v>
      </c>
      <c r="F19" s="47"/>
      <c r="G19" s="56"/>
      <c r="H19" s="226"/>
    </row>
    <row r="20" spans="1:8" x14ac:dyDescent="0.2">
      <c r="A20" s="58">
        <v>12</v>
      </c>
      <c r="B20" s="10" t="s">
        <v>364</v>
      </c>
      <c r="C20" s="216">
        <v>1683</v>
      </c>
      <c r="D20" s="253">
        <v>12319</v>
      </c>
      <c r="E20" s="60">
        <v>13.66</v>
      </c>
      <c r="F20" s="47"/>
      <c r="G20" s="56"/>
      <c r="H20" s="226"/>
    </row>
    <row r="21" spans="1:8" x14ac:dyDescent="0.2">
      <c r="A21" s="58">
        <v>13</v>
      </c>
      <c r="B21" s="10" t="s">
        <v>365</v>
      </c>
      <c r="C21" s="216">
        <v>16429</v>
      </c>
      <c r="D21" s="253">
        <v>121187</v>
      </c>
      <c r="E21" s="60">
        <v>13.56</v>
      </c>
      <c r="F21" s="47"/>
      <c r="G21" s="56"/>
      <c r="H21" s="226"/>
    </row>
    <row r="22" spans="1:8" x14ac:dyDescent="0.2">
      <c r="A22" s="58">
        <v>14</v>
      </c>
      <c r="B22" s="10" t="s">
        <v>362</v>
      </c>
      <c r="C22" s="216">
        <v>4478</v>
      </c>
      <c r="D22" s="253">
        <v>33372</v>
      </c>
      <c r="E22" s="60">
        <v>13.42</v>
      </c>
      <c r="F22" s="47"/>
      <c r="G22" s="56"/>
      <c r="H22" s="226"/>
    </row>
    <row r="23" spans="1:8" x14ac:dyDescent="0.2">
      <c r="A23" s="58">
        <v>15</v>
      </c>
      <c r="B23" s="10" t="s">
        <v>366</v>
      </c>
      <c r="C23" s="216">
        <v>4198</v>
      </c>
      <c r="D23" s="253">
        <v>33143</v>
      </c>
      <c r="E23" s="60">
        <v>12.67</v>
      </c>
      <c r="F23" s="47"/>
      <c r="G23" s="56"/>
      <c r="H23" s="226"/>
    </row>
    <row r="24" spans="1:8" x14ac:dyDescent="0.2">
      <c r="A24" s="58">
        <v>16</v>
      </c>
      <c r="B24" s="10" t="s">
        <v>367</v>
      </c>
      <c r="C24" s="216">
        <v>2609</v>
      </c>
      <c r="D24" s="253">
        <v>20824</v>
      </c>
      <c r="E24" s="60">
        <v>12.53</v>
      </c>
      <c r="F24" s="47"/>
      <c r="G24" s="56"/>
      <c r="H24" s="226"/>
    </row>
    <row r="25" spans="1:8" x14ac:dyDescent="0.2">
      <c r="A25" s="58">
        <v>17</v>
      </c>
      <c r="B25" s="10" t="s">
        <v>368</v>
      </c>
      <c r="C25" s="216">
        <v>5628</v>
      </c>
      <c r="D25" s="253">
        <v>45280</v>
      </c>
      <c r="E25" s="60">
        <v>12.43</v>
      </c>
      <c r="F25" s="47"/>
      <c r="G25" s="56"/>
      <c r="H25" s="226"/>
    </row>
    <row r="26" spans="1:8" x14ac:dyDescent="0.2">
      <c r="A26" s="58">
        <v>18</v>
      </c>
      <c r="B26" s="10" t="s">
        <v>369</v>
      </c>
      <c r="C26" s="216">
        <v>11701</v>
      </c>
      <c r="D26" s="253">
        <v>98244</v>
      </c>
      <c r="E26" s="60">
        <v>11.91</v>
      </c>
      <c r="F26" s="47"/>
      <c r="G26" s="56"/>
      <c r="H26" s="226"/>
    </row>
    <row r="27" spans="1:8" x14ac:dyDescent="0.2">
      <c r="A27" s="58">
        <v>19</v>
      </c>
      <c r="B27" s="10" t="s">
        <v>370</v>
      </c>
      <c r="C27" s="216">
        <v>2597</v>
      </c>
      <c r="D27" s="253">
        <v>22779</v>
      </c>
      <c r="E27" s="60">
        <v>11.4</v>
      </c>
      <c r="F27" s="47"/>
      <c r="G27" s="56"/>
      <c r="H27" s="226"/>
    </row>
    <row r="28" spans="1:8" x14ac:dyDescent="0.2">
      <c r="A28" s="58">
        <v>20</v>
      </c>
      <c r="B28" s="10" t="s">
        <v>371</v>
      </c>
      <c r="C28" s="216">
        <v>4108</v>
      </c>
      <c r="D28" s="253">
        <v>37920</v>
      </c>
      <c r="E28" s="60">
        <v>10.83</v>
      </c>
      <c r="F28" s="47"/>
      <c r="G28" s="56"/>
      <c r="H28" s="226"/>
    </row>
    <row r="29" spans="1:8" x14ac:dyDescent="0.2">
      <c r="A29" s="58">
        <v>21</v>
      </c>
      <c r="B29" s="10" t="s">
        <v>372</v>
      </c>
      <c r="C29" s="216">
        <v>11474</v>
      </c>
      <c r="D29" s="253">
        <v>110899</v>
      </c>
      <c r="E29" s="60">
        <v>10.35</v>
      </c>
      <c r="F29" s="47"/>
      <c r="G29" s="56"/>
      <c r="H29" s="226"/>
    </row>
    <row r="30" spans="1:8" ht="12" customHeight="1" x14ac:dyDescent="0.2">
      <c r="A30" s="58">
        <v>22</v>
      </c>
      <c r="B30" s="10" t="s">
        <v>373</v>
      </c>
      <c r="C30" s="216">
        <v>7627</v>
      </c>
      <c r="D30" s="253">
        <v>77841</v>
      </c>
      <c r="E30" s="60">
        <v>9.8000000000000007</v>
      </c>
      <c r="F30" s="47"/>
      <c r="G30" s="56"/>
      <c r="H30" s="226"/>
    </row>
    <row r="31" spans="1:8" ht="12.75" customHeight="1" x14ac:dyDescent="0.2">
      <c r="A31" s="58">
        <v>23</v>
      </c>
      <c r="B31" s="10" t="s">
        <v>374</v>
      </c>
      <c r="C31" s="216">
        <v>6210</v>
      </c>
      <c r="D31" s="253">
        <v>63696</v>
      </c>
      <c r="E31" s="60">
        <v>9.75</v>
      </c>
      <c r="F31" s="47"/>
      <c r="G31" s="56"/>
      <c r="H31" s="226"/>
    </row>
    <row r="32" spans="1:8" x14ac:dyDescent="0.2">
      <c r="A32" s="58">
        <v>24</v>
      </c>
      <c r="B32" s="10" t="s">
        <v>375</v>
      </c>
      <c r="C32" s="216">
        <v>4686</v>
      </c>
      <c r="D32" s="253">
        <v>53140</v>
      </c>
      <c r="E32" s="60">
        <v>8.82</v>
      </c>
      <c r="F32" s="47"/>
      <c r="G32" s="56"/>
      <c r="H32" s="226"/>
    </row>
    <row r="33" spans="1:8" x14ac:dyDescent="0.2">
      <c r="A33" s="58">
        <v>25</v>
      </c>
      <c r="B33" s="10" t="s">
        <v>376</v>
      </c>
      <c r="C33" s="216">
        <v>9744</v>
      </c>
      <c r="D33" s="253">
        <v>114552</v>
      </c>
      <c r="E33" s="60">
        <v>8.51</v>
      </c>
      <c r="F33" s="47"/>
      <c r="G33" s="56"/>
      <c r="H33" s="226"/>
    </row>
    <row r="34" spans="1:8" x14ac:dyDescent="0.2">
      <c r="A34" s="58">
        <v>26</v>
      </c>
      <c r="B34" s="10" t="s">
        <v>377</v>
      </c>
      <c r="C34" s="216">
        <v>1362</v>
      </c>
      <c r="D34" s="253">
        <v>16509</v>
      </c>
      <c r="E34" s="60">
        <v>8.25</v>
      </c>
      <c r="F34" s="47"/>
      <c r="G34" s="56"/>
      <c r="H34" s="226"/>
    </row>
    <row r="35" spans="1:8" x14ac:dyDescent="0.2">
      <c r="A35" s="58">
        <v>27</v>
      </c>
      <c r="B35" s="10" t="s">
        <v>378</v>
      </c>
      <c r="C35" s="216">
        <v>13422</v>
      </c>
      <c r="D35" s="253">
        <v>170532</v>
      </c>
      <c r="E35" s="60">
        <v>7.87</v>
      </c>
      <c r="F35" s="47"/>
      <c r="G35" s="56"/>
      <c r="H35" s="226"/>
    </row>
    <row r="36" spans="1:8" x14ac:dyDescent="0.2">
      <c r="A36" s="58">
        <v>28</v>
      </c>
      <c r="B36" s="10" t="s">
        <v>379</v>
      </c>
      <c r="C36" s="216">
        <v>2101</v>
      </c>
      <c r="D36" s="253">
        <v>26915</v>
      </c>
      <c r="E36" s="60">
        <v>7.81</v>
      </c>
      <c r="F36" s="47"/>
      <c r="G36" s="56"/>
      <c r="H36" s="226"/>
    </row>
    <row r="37" spans="1:8" x14ac:dyDescent="0.2">
      <c r="A37" s="58">
        <v>29</v>
      </c>
      <c r="B37" s="10" t="s">
        <v>380</v>
      </c>
      <c r="C37" s="216">
        <v>7532</v>
      </c>
      <c r="D37" s="253">
        <v>103973</v>
      </c>
      <c r="E37" s="60">
        <v>7.24</v>
      </c>
      <c r="F37" s="47"/>
      <c r="G37" s="56"/>
      <c r="H37" s="226"/>
    </row>
    <row r="38" spans="1:8" x14ac:dyDescent="0.2">
      <c r="A38" s="58">
        <v>30</v>
      </c>
      <c r="B38" s="10" t="s">
        <v>381</v>
      </c>
      <c r="C38" s="216">
        <v>7529</v>
      </c>
      <c r="D38" s="253">
        <v>104297</v>
      </c>
      <c r="E38" s="60">
        <v>7.22</v>
      </c>
      <c r="F38" s="47"/>
      <c r="G38" s="56"/>
      <c r="H38" s="226"/>
    </row>
    <row r="39" spans="1:8" x14ac:dyDescent="0.2">
      <c r="A39" s="58">
        <v>31</v>
      </c>
      <c r="B39" s="10" t="s">
        <v>382</v>
      </c>
      <c r="C39" s="216">
        <v>4600</v>
      </c>
      <c r="D39" s="253">
        <v>64109</v>
      </c>
      <c r="E39" s="60">
        <v>7.18</v>
      </c>
      <c r="F39" s="47"/>
      <c r="G39" s="56"/>
      <c r="H39" s="226"/>
    </row>
    <row r="40" spans="1:8" x14ac:dyDescent="0.2">
      <c r="A40" s="58">
        <v>32</v>
      </c>
      <c r="B40" s="10" t="s">
        <v>383</v>
      </c>
      <c r="C40" s="216">
        <v>2232</v>
      </c>
      <c r="D40" s="253">
        <v>32871</v>
      </c>
      <c r="E40" s="60">
        <v>6.79</v>
      </c>
      <c r="F40" s="47"/>
      <c r="G40" s="56"/>
      <c r="H40" s="226"/>
    </row>
    <row r="41" spans="1:8" x14ac:dyDescent="0.2">
      <c r="A41" s="58">
        <v>33</v>
      </c>
      <c r="B41" s="10" t="s">
        <v>384</v>
      </c>
      <c r="C41" s="216">
        <v>9624</v>
      </c>
      <c r="D41" s="253">
        <v>143636</v>
      </c>
      <c r="E41" s="60">
        <v>6.7</v>
      </c>
      <c r="F41" s="47"/>
      <c r="G41" s="56"/>
      <c r="H41" s="226"/>
    </row>
    <row r="42" spans="1:8" x14ac:dyDescent="0.2">
      <c r="A42" s="58">
        <v>34</v>
      </c>
      <c r="B42" s="10" t="s">
        <v>385</v>
      </c>
      <c r="C42" s="216">
        <v>3365</v>
      </c>
      <c r="D42" s="253">
        <v>53101</v>
      </c>
      <c r="E42" s="60">
        <v>6.34</v>
      </c>
      <c r="F42" s="47"/>
      <c r="G42" s="56"/>
      <c r="H42" s="226"/>
    </row>
    <row r="43" spans="1:8" x14ac:dyDescent="0.2">
      <c r="A43" s="58">
        <v>35</v>
      </c>
      <c r="B43" s="10" t="s">
        <v>386</v>
      </c>
      <c r="C43" s="216">
        <v>2741</v>
      </c>
      <c r="D43" s="253">
        <v>48054</v>
      </c>
      <c r="E43" s="60">
        <v>5.7</v>
      </c>
      <c r="F43" s="47"/>
      <c r="G43" s="56"/>
      <c r="H43" s="226"/>
    </row>
    <row r="44" spans="1:8" x14ac:dyDescent="0.2">
      <c r="A44" s="58">
        <v>36</v>
      </c>
      <c r="B44" s="10" t="s">
        <v>387</v>
      </c>
      <c r="C44" s="216">
        <v>4655</v>
      </c>
      <c r="D44" s="253">
        <v>82761</v>
      </c>
      <c r="E44" s="60">
        <v>5.62</v>
      </c>
      <c r="F44" s="47"/>
      <c r="G44" s="56"/>
      <c r="H44" s="226"/>
    </row>
    <row r="45" spans="1:8" x14ac:dyDescent="0.2">
      <c r="A45" s="58">
        <v>37</v>
      </c>
      <c r="B45" s="10" t="s">
        <v>388</v>
      </c>
      <c r="C45" s="216">
        <v>818</v>
      </c>
      <c r="D45" s="253">
        <v>16306</v>
      </c>
      <c r="E45" s="60">
        <v>5.0199999999999996</v>
      </c>
      <c r="F45" s="47"/>
      <c r="G45" s="56"/>
      <c r="H45" s="226"/>
    </row>
    <row r="46" spans="1:8" x14ac:dyDescent="0.2">
      <c r="A46" s="58">
        <v>38</v>
      </c>
      <c r="B46" s="10" t="s">
        <v>392</v>
      </c>
      <c r="C46" s="216">
        <v>3431</v>
      </c>
      <c r="D46" s="253">
        <v>68994</v>
      </c>
      <c r="E46" s="60">
        <v>4.97</v>
      </c>
      <c r="F46" s="47"/>
      <c r="G46" s="56"/>
      <c r="H46" s="226"/>
    </row>
    <row r="47" spans="1:8" x14ac:dyDescent="0.2">
      <c r="A47" s="58">
        <v>39</v>
      </c>
      <c r="B47" s="10" t="s">
        <v>390</v>
      </c>
      <c r="C47" s="216">
        <v>2952</v>
      </c>
      <c r="D47" s="253">
        <v>59405</v>
      </c>
      <c r="E47" s="60">
        <v>4.97</v>
      </c>
      <c r="F47" s="47"/>
      <c r="G47" s="56"/>
      <c r="H47" s="226"/>
    </row>
    <row r="48" spans="1:8" x14ac:dyDescent="0.2">
      <c r="A48" s="58">
        <v>40</v>
      </c>
      <c r="B48" s="10" t="s">
        <v>391</v>
      </c>
      <c r="C48" s="216">
        <v>2734</v>
      </c>
      <c r="D48" s="253">
        <v>57762</v>
      </c>
      <c r="E48" s="60">
        <v>4.7300000000000004</v>
      </c>
      <c r="F48" s="47"/>
      <c r="G48" s="56"/>
      <c r="H48" s="226"/>
    </row>
    <row r="49" spans="1:8" x14ac:dyDescent="0.2">
      <c r="A49" s="58">
        <v>41</v>
      </c>
      <c r="B49" s="10" t="s">
        <v>393</v>
      </c>
      <c r="C49" s="216">
        <v>1391</v>
      </c>
      <c r="D49" s="253">
        <v>29778</v>
      </c>
      <c r="E49" s="60">
        <v>4.67</v>
      </c>
      <c r="F49" s="47"/>
      <c r="G49" s="56"/>
      <c r="H49" s="226"/>
    </row>
    <row r="50" spans="1:8" x14ac:dyDescent="0.2">
      <c r="A50" s="58">
        <v>42</v>
      </c>
      <c r="B50" s="10" t="s">
        <v>398</v>
      </c>
      <c r="C50" s="216">
        <v>2167</v>
      </c>
      <c r="D50" s="253">
        <v>46893</v>
      </c>
      <c r="E50" s="60">
        <v>4.62</v>
      </c>
      <c r="F50" s="47"/>
      <c r="G50" s="56"/>
      <c r="H50" s="226"/>
    </row>
    <row r="51" spans="1:8" ht="12.75" customHeight="1" x14ac:dyDescent="0.2">
      <c r="A51" s="58">
        <v>43</v>
      </c>
      <c r="B51" s="10" t="s">
        <v>394</v>
      </c>
      <c r="C51" s="216">
        <v>3347</v>
      </c>
      <c r="D51" s="253">
        <v>72592</v>
      </c>
      <c r="E51" s="60">
        <v>4.6100000000000003</v>
      </c>
      <c r="F51" s="47"/>
      <c r="G51" s="56"/>
      <c r="H51" s="226"/>
    </row>
    <row r="52" spans="1:8" ht="12.75" customHeight="1" x14ac:dyDescent="0.2">
      <c r="A52" s="58">
        <v>44</v>
      </c>
      <c r="B52" s="10" t="s">
        <v>389</v>
      </c>
      <c r="C52" s="216">
        <v>1409</v>
      </c>
      <c r="D52" s="253">
        <v>30611</v>
      </c>
      <c r="E52" s="60">
        <v>4.5999999999999996</v>
      </c>
      <c r="F52" s="47"/>
      <c r="G52" s="56"/>
      <c r="H52" s="226"/>
    </row>
    <row r="53" spans="1:8" s="56" customFormat="1" x14ac:dyDescent="0.2">
      <c r="A53" s="58">
        <v>45</v>
      </c>
      <c r="B53" s="10" t="s">
        <v>396</v>
      </c>
      <c r="C53" s="216">
        <v>5359</v>
      </c>
      <c r="D53" s="253">
        <v>117402</v>
      </c>
      <c r="E53" s="60">
        <v>4.5599999999999996</v>
      </c>
      <c r="F53" s="47"/>
    </row>
    <row r="54" spans="1:8" x14ac:dyDescent="0.2">
      <c r="A54" s="58">
        <v>46</v>
      </c>
      <c r="B54" s="10" t="s">
        <v>395</v>
      </c>
      <c r="C54" s="216">
        <v>1473</v>
      </c>
      <c r="D54" s="253">
        <v>33260</v>
      </c>
      <c r="E54" s="60">
        <v>4.43</v>
      </c>
      <c r="F54" s="47"/>
      <c r="G54" s="56"/>
      <c r="H54" s="226"/>
    </row>
    <row r="55" spans="1:8" ht="12.75" customHeight="1" x14ac:dyDescent="0.2">
      <c r="A55" s="61">
        <v>47</v>
      </c>
      <c r="B55" s="75" t="s">
        <v>399</v>
      </c>
      <c r="C55" s="222">
        <v>1797</v>
      </c>
      <c r="D55" s="252">
        <v>41339</v>
      </c>
      <c r="E55" s="62">
        <v>4.3499999999999996</v>
      </c>
      <c r="F55" s="47"/>
      <c r="G55" s="56"/>
      <c r="H55" s="226"/>
    </row>
    <row r="56" spans="1:8" ht="12.75" customHeight="1" x14ac:dyDescent="0.2">
      <c r="A56" s="68"/>
      <c r="B56" s="11"/>
      <c r="C56" s="47"/>
      <c r="D56" s="249"/>
      <c r="E56" s="76"/>
      <c r="G56" s="226"/>
    </row>
    <row r="57" spans="1:8" ht="12.75" customHeight="1" x14ac:dyDescent="0.2">
      <c r="A57" s="68"/>
      <c r="B57" s="11"/>
      <c r="C57" s="47"/>
      <c r="D57" s="249"/>
      <c r="E57" s="76"/>
      <c r="G57" s="226"/>
      <c r="H57" s="56">
        <v>10</v>
      </c>
    </row>
    <row r="58" spans="1:8" ht="14.25" customHeight="1" x14ac:dyDescent="0.2">
      <c r="A58" s="32"/>
      <c r="B58" s="9"/>
      <c r="D58" s="246"/>
      <c r="E58" s="65" t="s">
        <v>227</v>
      </c>
    </row>
    <row r="59" spans="1:8" ht="12.75" customHeight="1" x14ac:dyDescent="0.2">
      <c r="A59" s="269" t="s">
        <v>99</v>
      </c>
      <c r="B59" s="272" t="s">
        <v>100</v>
      </c>
      <c r="C59" s="275" t="s">
        <v>101</v>
      </c>
      <c r="D59" s="278" t="s">
        <v>348</v>
      </c>
      <c r="E59" s="275" t="s">
        <v>102</v>
      </c>
    </row>
    <row r="60" spans="1:8" ht="24.75" customHeight="1" x14ac:dyDescent="0.2">
      <c r="A60" s="270"/>
      <c r="B60" s="273"/>
      <c r="C60" s="276"/>
      <c r="D60" s="279"/>
      <c r="E60" s="276"/>
    </row>
    <row r="61" spans="1:8" s="56" customFormat="1" ht="15.75" customHeight="1" x14ac:dyDescent="0.2">
      <c r="A61" s="271"/>
      <c r="B61" s="274"/>
      <c r="C61" s="277"/>
      <c r="D61" s="280"/>
      <c r="E61" s="277"/>
    </row>
    <row r="62" spans="1:8" ht="12.75" customHeight="1" x14ac:dyDescent="0.2">
      <c r="A62" s="59">
        <v>48</v>
      </c>
      <c r="B62" s="77" t="s">
        <v>397</v>
      </c>
      <c r="C62" s="220">
        <v>2028</v>
      </c>
      <c r="D62" s="254">
        <v>46769</v>
      </c>
      <c r="E62" s="78">
        <v>4.34</v>
      </c>
      <c r="F62" s="47"/>
      <c r="G62" s="56"/>
      <c r="H62" s="53"/>
    </row>
    <row r="63" spans="1:8" s="56" customFormat="1" x14ac:dyDescent="0.2">
      <c r="A63" s="58">
        <v>49</v>
      </c>
      <c r="B63" s="10" t="s">
        <v>400</v>
      </c>
      <c r="C63" s="216">
        <v>2498</v>
      </c>
      <c r="D63" s="253">
        <v>60690</v>
      </c>
      <c r="E63" s="60">
        <v>4.12</v>
      </c>
      <c r="F63" s="47"/>
    </row>
    <row r="64" spans="1:8" x14ac:dyDescent="0.2">
      <c r="A64" s="58">
        <v>50</v>
      </c>
      <c r="B64" s="10" t="s">
        <v>402</v>
      </c>
      <c r="C64" s="216">
        <v>1623</v>
      </c>
      <c r="D64" s="253">
        <v>39499</v>
      </c>
      <c r="E64" s="60">
        <v>4.1100000000000003</v>
      </c>
      <c r="F64" s="47"/>
      <c r="G64" s="56"/>
      <c r="H64" s="53"/>
    </row>
    <row r="65" spans="1:8" x14ac:dyDescent="0.2">
      <c r="A65" s="58">
        <v>51</v>
      </c>
      <c r="B65" s="10" t="s">
        <v>401</v>
      </c>
      <c r="C65" s="216">
        <v>2756</v>
      </c>
      <c r="D65" s="253">
        <v>68220</v>
      </c>
      <c r="E65" s="60">
        <v>4.04</v>
      </c>
      <c r="F65" s="47"/>
      <c r="G65" s="56"/>
      <c r="H65" s="53"/>
    </row>
    <row r="66" spans="1:8" x14ac:dyDescent="0.2">
      <c r="A66" s="58">
        <v>52</v>
      </c>
      <c r="B66" s="10" t="s">
        <v>404</v>
      </c>
      <c r="C66" s="216">
        <v>3659</v>
      </c>
      <c r="D66" s="253">
        <v>93628</v>
      </c>
      <c r="E66" s="60">
        <v>3.91</v>
      </c>
      <c r="F66" s="47"/>
      <c r="G66" s="56"/>
      <c r="H66" s="53"/>
    </row>
    <row r="67" spans="1:8" x14ac:dyDescent="0.2">
      <c r="A67" s="58">
        <v>53</v>
      </c>
      <c r="B67" s="10" t="s">
        <v>403</v>
      </c>
      <c r="C67" s="216">
        <v>2340</v>
      </c>
      <c r="D67" s="253">
        <v>60248</v>
      </c>
      <c r="E67" s="60">
        <v>3.88</v>
      </c>
      <c r="F67" s="47"/>
      <c r="G67" s="56"/>
      <c r="H67" s="53"/>
    </row>
    <row r="68" spans="1:8" x14ac:dyDescent="0.2">
      <c r="A68" s="58">
        <v>54</v>
      </c>
      <c r="B68" s="10" t="s">
        <v>405</v>
      </c>
      <c r="C68" s="216">
        <v>5829</v>
      </c>
      <c r="D68" s="253">
        <v>159761</v>
      </c>
      <c r="E68" s="60">
        <v>3.65</v>
      </c>
      <c r="F68" s="47"/>
      <c r="G68" s="56"/>
      <c r="H68" s="53"/>
    </row>
    <row r="69" spans="1:8" x14ac:dyDescent="0.2">
      <c r="A69" s="58">
        <v>55</v>
      </c>
      <c r="B69" s="10" t="s">
        <v>408</v>
      </c>
      <c r="C69" s="216">
        <v>2535</v>
      </c>
      <c r="D69" s="253">
        <v>72038</v>
      </c>
      <c r="E69" s="60">
        <v>3.52</v>
      </c>
      <c r="F69" s="47"/>
      <c r="G69" s="56"/>
      <c r="H69" s="53"/>
    </row>
    <row r="70" spans="1:8" x14ac:dyDescent="0.2">
      <c r="A70" s="58">
        <v>56</v>
      </c>
      <c r="B70" s="10" t="s">
        <v>407</v>
      </c>
      <c r="C70" s="216">
        <v>3211</v>
      </c>
      <c r="D70" s="253">
        <v>91521</v>
      </c>
      <c r="E70" s="60">
        <v>3.51</v>
      </c>
      <c r="F70" s="47"/>
      <c r="G70" s="56"/>
      <c r="H70" s="53"/>
    </row>
    <row r="71" spans="1:8" x14ac:dyDescent="0.2">
      <c r="A71" s="58">
        <v>57</v>
      </c>
      <c r="B71" s="10" t="s">
        <v>406</v>
      </c>
      <c r="C71" s="216">
        <v>1597</v>
      </c>
      <c r="D71" s="253">
        <v>45762</v>
      </c>
      <c r="E71" s="60">
        <v>3.49</v>
      </c>
      <c r="F71" s="47"/>
      <c r="G71" s="56"/>
      <c r="H71" s="53"/>
    </row>
    <row r="72" spans="1:8" x14ac:dyDescent="0.2">
      <c r="A72" s="58">
        <v>58</v>
      </c>
      <c r="B72" s="10" t="s">
        <v>409</v>
      </c>
      <c r="C72" s="216">
        <v>2078</v>
      </c>
      <c r="D72" s="253">
        <v>60493</v>
      </c>
      <c r="E72" s="60">
        <v>3.44</v>
      </c>
      <c r="F72" s="47"/>
      <c r="G72" s="56"/>
      <c r="H72" s="53"/>
    </row>
    <row r="73" spans="1:8" x14ac:dyDescent="0.2">
      <c r="A73" s="58">
        <v>59</v>
      </c>
      <c r="B73" s="10" t="s">
        <v>410</v>
      </c>
      <c r="C73" s="216">
        <v>1262</v>
      </c>
      <c r="D73" s="253">
        <v>37067</v>
      </c>
      <c r="E73" s="60">
        <v>3.4</v>
      </c>
      <c r="F73" s="47"/>
      <c r="G73" s="56"/>
      <c r="H73" s="53"/>
    </row>
    <row r="74" spans="1:8" x14ac:dyDescent="0.2">
      <c r="A74" s="58">
        <v>60</v>
      </c>
      <c r="B74" s="10" t="s">
        <v>411</v>
      </c>
      <c r="C74" s="216">
        <v>2108</v>
      </c>
      <c r="D74" s="253">
        <v>63363</v>
      </c>
      <c r="E74" s="60">
        <v>3.33</v>
      </c>
      <c r="F74" s="47"/>
      <c r="G74" s="56"/>
      <c r="H74" s="53"/>
    </row>
    <row r="75" spans="1:8" x14ac:dyDescent="0.2">
      <c r="A75" s="58">
        <v>61</v>
      </c>
      <c r="B75" s="10" t="s">
        <v>412</v>
      </c>
      <c r="C75" s="216">
        <v>4509</v>
      </c>
      <c r="D75" s="253">
        <v>137380</v>
      </c>
      <c r="E75" s="60">
        <v>3.28</v>
      </c>
      <c r="F75" s="47"/>
      <c r="G75" s="56"/>
      <c r="H75" s="53"/>
    </row>
    <row r="76" spans="1:8" x14ac:dyDescent="0.2">
      <c r="A76" s="58">
        <v>62</v>
      </c>
      <c r="B76" s="10" t="s">
        <v>413</v>
      </c>
      <c r="C76" s="216">
        <v>3137</v>
      </c>
      <c r="D76" s="253">
        <v>97228</v>
      </c>
      <c r="E76" s="60">
        <v>3.23</v>
      </c>
      <c r="F76" s="47"/>
      <c r="G76" s="56"/>
      <c r="H76" s="53"/>
    </row>
    <row r="77" spans="1:8" x14ac:dyDescent="0.2">
      <c r="A77" s="58">
        <v>63</v>
      </c>
      <c r="B77" s="10" t="s">
        <v>414</v>
      </c>
      <c r="C77" s="216">
        <v>3322</v>
      </c>
      <c r="D77" s="253">
        <v>111148</v>
      </c>
      <c r="E77" s="60">
        <v>2.99</v>
      </c>
      <c r="F77" s="47"/>
      <c r="G77" s="56"/>
      <c r="H77" s="53"/>
    </row>
    <row r="78" spans="1:8" x14ac:dyDescent="0.2">
      <c r="A78" s="58">
        <v>64</v>
      </c>
      <c r="B78" s="10" t="s">
        <v>416</v>
      </c>
      <c r="C78" s="216">
        <v>1764</v>
      </c>
      <c r="D78" s="253">
        <v>63090</v>
      </c>
      <c r="E78" s="60">
        <v>2.8</v>
      </c>
      <c r="F78" s="47"/>
      <c r="G78" s="56"/>
      <c r="H78" s="53"/>
    </row>
    <row r="79" spans="1:8" x14ac:dyDescent="0.2">
      <c r="A79" s="58">
        <v>65</v>
      </c>
      <c r="B79" s="10" t="s">
        <v>415</v>
      </c>
      <c r="C79" s="216">
        <v>980</v>
      </c>
      <c r="D79" s="253">
        <v>36010</v>
      </c>
      <c r="E79" s="60">
        <v>2.72</v>
      </c>
      <c r="F79" s="47"/>
      <c r="G79" s="56"/>
      <c r="H79" s="53"/>
    </row>
    <row r="80" spans="1:8" x14ac:dyDescent="0.2">
      <c r="A80" s="58">
        <v>66</v>
      </c>
      <c r="B80" s="10" t="s">
        <v>417</v>
      </c>
      <c r="C80" s="216">
        <v>1805</v>
      </c>
      <c r="D80" s="253">
        <v>68517</v>
      </c>
      <c r="E80" s="60">
        <v>2.63</v>
      </c>
      <c r="F80" s="47"/>
      <c r="G80" s="56"/>
      <c r="H80" s="53"/>
    </row>
    <row r="81" spans="1:8" x14ac:dyDescent="0.2">
      <c r="A81" s="58">
        <v>67</v>
      </c>
      <c r="B81" s="10" t="s">
        <v>418</v>
      </c>
      <c r="C81" s="216">
        <v>3889</v>
      </c>
      <c r="D81" s="253">
        <v>155084</v>
      </c>
      <c r="E81" s="60">
        <v>2.5099999999999998</v>
      </c>
      <c r="F81" s="47"/>
      <c r="G81" s="56"/>
      <c r="H81" s="53"/>
    </row>
    <row r="82" spans="1:8" x14ac:dyDescent="0.2">
      <c r="A82" s="58">
        <v>68</v>
      </c>
      <c r="B82" s="10" t="s">
        <v>419</v>
      </c>
      <c r="C82" s="216">
        <v>602</v>
      </c>
      <c r="D82" s="253">
        <v>27353</v>
      </c>
      <c r="E82" s="60">
        <v>2.2000000000000002</v>
      </c>
      <c r="F82" s="47"/>
      <c r="G82" s="56"/>
      <c r="H82" s="53"/>
    </row>
    <row r="83" spans="1:8" x14ac:dyDescent="0.2">
      <c r="A83" s="58">
        <v>69</v>
      </c>
      <c r="B83" s="10" t="s">
        <v>420</v>
      </c>
      <c r="C83" s="216">
        <v>1202</v>
      </c>
      <c r="D83" s="253">
        <v>62577</v>
      </c>
      <c r="E83" s="60">
        <v>1.92</v>
      </c>
      <c r="F83" s="47"/>
      <c r="G83" s="56"/>
      <c r="H83" s="53"/>
    </row>
    <row r="84" spans="1:8" x14ac:dyDescent="0.2">
      <c r="A84" s="58">
        <v>70</v>
      </c>
      <c r="B84" s="10" t="s">
        <v>422</v>
      </c>
      <c r="C84" s="216">
        <v>838</v>
      </c>
      <c r="D84" s="253">
        <v>44592</v>
      </c>
      <c r="E84" s="60">
        <v>1.88</v>
      </c>
      <c r="F84" s="47"/>
      <c r="G84" s="56"/>
      <c r="H84" s="53"/>
    </row>
    <row r="85" spans="1:8" x14ac:dyDescent="0.2">
      <c r="A85" s="58">
        <v>71</v>
      </c>
      <c r="B85" s="10" t="s">
        <v>421</v>
      </c>
      <c r="C85" s="216">
        <v>2080</v>
      </c>
      <c r="D85" s="253">
        <v>113441</v>
      </c>
      <c r="E85" s="60">
        <v>1.83</v>
      </c>
      <c r="F85" s="47"/>
      <c r="G85" s="56"/>
      <c r="H85" s="53"/>
    </row>
    <row r="86" spans="1:8" x14ac:dyDescent="0.2">
      <c r="A86" s="58">
        <v>72</v>
      </c>
      <c r="B86" s="10" t="s">
        <v>423</v>
      </c>
      <c r="C86" s="216">
        <v>2161</v>
      </c>
      <c r="D86" s="253">
        <v>129236</v>
      </c>
      <c r="E86" s="60">
        <v>1.67</v>
      </c>
      <c r="F86" s="47"/>
      <c r="G86" s="56"/>
      <c r="H86" s="53"/>
    </row>
    <row r="87" spans="1:8" ht="12.75" customHeight="1" x14ac:dyDescent="0.2">
      <c r="A87" s="58">
        <v>73</v>
      </c>
      <c r="B87" s="10" t="s">
        <v>424</v>
      </c>
      <c r="C87" s="216">
        <v>762</v>
      </c>
      <c r="D87" s="253">
        <v>58696</v>
      </c>
      <c r="E87" s="60">
        <v>1.3</v>
      </c>
      <c r="F87" s="47"/>
      <c r="G87" s="56"/>
      <c r="H87" s="53"/>
    </row>
    <row r="88" spans="1:8" ht="12.75" customHeight="1" x14ac:dyDescent="0.2">
      <c r="A88" s="58">
        <v>74</v>
      </c>
      <c r="B88" s="10" t="s">
        <v>425</v>
      </c>
      <c r="C88" s="216">
        <v>1113</v>
      </c>
      <c r="D88" s="253">
        <v>110158</v>
      </c>
      <c r="E88" s="60">
        <v>1.01</v>
      </c>
      <c r="F88" s="47"/>
      <c r="G88" s="56"/>
      <c r="H88" s="53"/>
    </row>
    <row r="89" spans="1:8" ht="12.75" customHeight="1" x14ac:dyDescent="0.2">
      <c r="A89" s="58">
        <v>75</v>
      </c>
      <c r="B89" s="10" t="s">
        <v>426</v>
      </c>
      <c r="C89" s="216">
        <v>672</v>
      </c>
      <c r="D89" s="253">
        <v>69880</v>
      </c>
      <c r="E89" s="60">
        <v>0.96</v>
      </c>
      <c r="F89" s="47"/>
      <c r="G89" s="56"/>
      <c r="H89" s="53"/>
    </row>
    <row r="90" spans="1:8" ht="12.75" customHeight="1" x14ac:dyDescent="0.2">
      <c r="A90" s="58">
        <v>76</v>
      </c>
      <c r="B90" s="10" t="s">
        <v>427</v>
      </c>
      <c r="C90" s="216">
        <v>320</v>
      </c>
      <c r="D90" s="253">
        <v>38867</v>
      </c>
      <c r="E90" s="60">
        <v>0.82</v>
      </c>
      <c r="F90" s="47"/>
      <c r="G90" s="56"/>
      <c r="H90" s="53"/>
    </row>
    <row r="91" spans="1:8" s="56" customFormat="1" x14ac:dyDescent="0.2">
      <c r="A91" s="58">
        <v>77</v>
      </c>
      <c r="B91" s="10" t="s">
        <v>428</v>
      </c>
      <c r="C91" s="216">
        <v>818</v>
      </c>
      <c r="D91" s="253">
        <v>111124</v>
      </c>
      <c r="E91" s="60">
        <v>0.74</v>
      </c>
      <c r="F91" s="47"/>
    </row>
    <row r="92" spans="1:8" x14ac:dyDescent="0.2">
      <c r="A92" s="58">
        <v>78</v>
      </c>
      <c r="B92" s="10" t="s">
        <v>429</v>
      </c>
      <c r="C92" s="216">
        <v>394</v>
      </c>
      <c r="D92" s="253">
        <v>62054</v>
      </c>
      <c r="E92" s="60">
        <v>0.63</v>
      </c>
      <c r="F92" s="47"/>
      <c r="G92" s="56"/>
      <c r="H92" s="53"/>
    </row>
    <row r="93" spans="1:8" x14ac:dyDescent="0.2">
      <c r="A93" s="61">
        <v>79</v>
      </c>
      <c r="B93" s="222" t="s">
        <v>430</v>
      </c>
      <c r="C93" s="222">
        <v>490</v>
      </c>
      <c r="D93" s="252">
        <v>93386</v>
      </c>
      <c r="E93" s="62">
        <v>0.52</v>
      </c>
      <c r="F93" s="47"/>
      <c r="G93" s="56"/>
      <c r="H93" s="53"/>
    </row>
    <row r="94" spans="1:8" ht="12.75" customHeight="1" x14ac:dyDescent="0.2">
      <c r="A94" s="32"/>
      <c r="B94" s="9"/>
      <c r="D94" s="247"/>
      <c r="E94" s="56"/>
    </row>
    <row r="95" spans="1:8" ht="12.75" customHeight="1" x14ac:dyDescent="0.2">
      <c r="A95" s="269" t="s">
        <v>99</v>
      </c>
      <c r="B95" s="272" t="s">
        <v>100</v>
      </c>
      <c r="C95" s="275" t="s">
        <v>101</v>
      </c>
      <c r="D95" s="278" t="s">
        <v>348</v>
      </c>
      <c r="E95" s="275" t="s">
        <v>102</v>
      </c>
    </row>
    <row r="96" spans="1:8" ht="24.75" customHeight="1" x14ac:dyDescent="0.2">
      <c r="A96" s="270"/>
      <c r="B96" s="273"/>
      <c r="C96" s="283"/>
      <c r="D96" s="281"/>
      <c r="E96" s="283"/>
    </row>
    <row r="97" spans="1:8" s="56" customFormat="1" ht="15.75" customHeight="1" x14ac:dyDescent="0.2">
      <c r="A97" s="271"/>
      <c r="B97" s="274"/>
      <c r="C97" s="284"/>
      <c r="D97" s="282"/>
      <c r="E97" s="284"/>
    </row>
    <row r="98" spans="1:8" s="56" customFormat="1" x14ac:dyDescent="0.2">
      <c r="A98" s="67"/>
      <c r="B98" s="57" t="s">
        <v>6</v>
      </c>
      <c r="C98" s="258">
        <v>356102</v>
      </c>
      <c r="D98" s="260">
        <v>5410836</v>
      </c>
      <c r="E98" s="259">
        <v>6.5812750562020366</v>
      </c>
    </row>
    <row r="99" spans="1:8" x14ac:dyDescent="0.2">
      <c r="A99" s="59">
        <v>1</v>
      </c>
      <c r="B99" s="239" t="s">
        <v>449</v>
      </c>
      <c r="C99" s="243">
        <v>87557</v>
      </c>
      <c r="D99" s="253">
        <v>794025</v>
      </c>
      <c r="E99" s="187">
        <v>11.03</v>
      </c>
    </row>
    <row r="100" spans="1:8" x14ac:dyDescent="0.2">
      <c r="A100" s="58">
        <v>2</v>
      </c>
      <c r="B100" s="188" t="s">
        <v>450</v>
      </c>
      <c r="C100" s="231">
        <v>89307</v>
      </c>
      <c r="D100" s="253">
        <v>817382</v>
      </c>
      <c r="E100" s="189">
        <v>10.93</v>
      </c>
    </row>
    <row r="101" spans="1:8" x14ac:dyDescent="0.2">
      <c r="A101" s="58">
        <v>3</v>
      </c>
      <c r="B101" s="188" t="s">
        <v>451</v>
      </c>
      <c r="C101" s="231">
        <v>71565</v>
      </c>
      <c r="D101" s="253">
        <v>658490</v>
      </c>
      <c r="E101" s="189">
        <v>10.87</v>
      </c>
    </row>
    <row r="102" spans="1:8" x14ac:dyDescent="0.2">
      <c r="A102" s="58">
        <v>4</v>
      </c>
      <c r="B102" s="188" t="s">
        <v>452</v>
      </c>
      <c r="C102" s="231">
        <v>40426</v>
      </c>
      <c r="D102" s="253">
        <v>688400</v>
      </c>
      <c r="E102" s="189">
        <v>5.87</v>
      </c>
    </row>
    <row r="103" spans="1:8" x14ac:dyDescent="0.2">
      <c r="A103" s="58">
        <v>5</v>
      </c>
      <c r="B103" s="188" t="s">
        <v>453</v>
      </c>
      <c r="C103" s="231">
        <v>24961</v>
      </c>
      <c r="D103" s="253">
        <v>690121</v>
      </c>
      <c r="E103" s="189">
        <v>3.62</v>
      </c>
      <c r="F103" s="202"/>
    </row>
    <row r="104" spans="1:8" x14ac:dyDescent="0.2">
      <c r="A104" s="58">
        <v>6</v>
      </c>
      <c r="B104" s="188" t="s">
        <v>454</v>
      </c>
      <c r="C104" s="231">
        <v>19066</v>
      </c>
      <c r="D104" s="253">
        <v>556577</v>
      </c>
      <c r="E104" s="189">
        <v>3.43</v>
      </c>
    </row>
    <row r="105" spans="1:8" x14ac:dyDescent="0.2">
      <c r="A105" s="58">
        <v>7</v>
      </c>
      <c r="B105" s="188" t="s">
        <v>455</v>
      </c>
      <c r="C105" s="231">
        <v>16846</v>
      </c>
      <c r="D105" s="253">
        <v>593159</v>
      </c>
      <c r="E105" s="189">
        <v>2.84</v>
      </c>
    </row>
    <row r="106" spans="1:8" x14ac:dyDescent="0.2">
      <c r="A106" s="61">
        <v>8</v>
      </c>
      <c r="B106" s="190" t="s">
        <v>456</v>
      </c>
      <c r="C106" s="232">
        <v>6374</v>
      </c>
      <c r="D106" s="252">
        <v>612682</v>
      </c>
      <c r="E106" s="191">
        <v>1.04</v>
      </c>
    </row>
    <row r="107" spans="1:8" x14ac:dyDescent="0.2">
      <c r="A107" s="63"/>
      <c r="C107" s="52"/>
      <c r="D107" s="251"/>
      <c r="E107" s="64"/>
    </row>
    <row r="108" spans="1:8" x14ac:dyDescent="0.2">
      <c r="A108" s="63"/>
      <c r="D108" s="248"/>
    </row>
    <row r="109" spans="1:8" x14ac:dyDescent="0.2">
      <c r="A109" s="63"/>
      <c r="C109" s="64"/>
      <c r="D109" s="246"/>
      <c r="F109" s="56"/>
      <c r="H109" s="53"/>
    </row>
    <row r="110" spans="1:8" x14ac:dyDescent="0.2">
      <c r="A110" s="63"/>
      <c r="C110" s="64"/>
      <c r="D110" s="246"/>
      <c r="F110" s="56"/>
      <c r="H110" s="53"/>
    </row>
    <row r="111" spans="1:8" x14ac:dyDescent="0.2">
      <c r="A111" s="63"/>
      <c r="C111" s="64"/>
      <c r="D111" s="246"/>
      <c r="F111" s="56"/>
      <c r="H111" s="53"/>
    </row>
    <row r="112" spans="1:8" x14ac:dyDescent="0.2">
      <c r="A112" s="63"/>
      <c r="C112" s="64"/>
      <c r="D112" s="246"/>
      <c r="F112" s="56"/>
      <c r="H112" s="53"/>
    </row>
    <row r="113" spans="1:8" x14ac:dyDescent="0.2">
      <c r="A113" s="63"/>
      <c r="C113" s="64"/>
      <c r="D113" s="246"/>
      <c r="F113" s="56">
        <v>11</v>
      </c>
      <c r="H113" s="53"/>
    </row>
    <row r="114" spans="1:8" x14ac:dyDescent="0.2">
      <c r="A114" s="63"/>
      <c r="C114" s="64"/>
      <c r="D114" s="246"/>
      <c r="F114" s="56"/>
      <c r="H114" s="53"/>
    </row>
    <row r="115" spans="1:8" x14ac:dyDescent="0.2">
      <c r="A115" s="63"/>
      <c r="C115" s="64"/>
      <c r="D115" s="246"/>
      <c r="F115" s="56"/>
      <c r="H115" s="53"/>
    </row>
    <row r="116" spans="1:8" x14ac:dyDescent="0.2">
      <c r="A116" s="63"/>
      <c r="C116" s="64"/>
      <c r="D116" s="246"/>
      <c r="F116" s="56"/>
      <c r="H116" s="53"/>
    </row>
    <row r="117" spans="1:8" x14ac:dyDescent="0.2">
      <c r="A117" s="63"/>
      <c r="C117" s="64"/>
      <c r="D117" s="246"/>
      <c r="F117" s="56"/>
      <c r="H117" s="53"/>
    </row>
    <row r="118" spans="1:8" x14ac:dyDescent="0.2">
      <c r="A118" s="63"/>
      <c r="C118" s="64"/>
      <c r="D118" s="246"/>
      <c r="F118" s="56"/>
      <c r="H118" s="53"/>
    </row>
    <row r="119" spans="1:8" x14ac:dyDescent="0.2">
      <c r="A119" s="63"/>
      <c r="D119" s="248"/>
      <c r="E119" s="64"/>
    </row>
    <row r="120" spans="1:8" x14ac:dyDescent="0.2">
      <c r="A120" s="63"/>
      <c r="D120" s="248"/>
      <c r="E120" s="64"/>
    </row>
    <row r="121" spans="1:8" x14ac:dyDescent="0.2">
      <c r="A121" s="63"/>
      <c r="D121" s="248"/>
      <c r="E121" s="64"/>
    </row>
    <row r="122" spans="1:8" x14ac:dyDescent="0.2">
      <c r="A122" s="63"/>
      <c r="D122" s="248"/>
      <c r="E122" s="64"/>
    </row>
    <row r="123" spans="1:8" x14ac:dyDescent="0.2">
      <c r="A123" s="63"/>
      <c r="D123" s="248"/>
      <c r="E123" s="64"/>
    </row>
    <row r="124" spans="1:8" x14ac:dyDescent="0.2">
      <c r="A124" s="63"/>
      <c r="D124" s="248"/>
      <c r="E124" s="64"/>
    </row>
    <row r="125" spans="1:8" x14ac:dyDescent="0.2">
      <c r="A125" s="63"/>
      <c r="D125" s="248"/>
      <c r="E125" s="64"/>
    </row>
    <row r="126" spans="1:8" x14ac:dyDescent="0.2">
      <c r="A126" s="63"/>
      <c r="D126" s="248"/>
      <c r="E126" s="64"/>
    </row>
    <row r="127" spans="1:8" x14ac:dyDescent="0.2">
      <c r="A127" s="63"/>
      <c r="D127" s="248"/>
      <c r="E127" s="64"/>
    </row>
    <row r="128" spans="1:8" x14ac:dyDescent="0.2">
      <c r="A128" s="63"/>
      <c r="D128" s="248"/>
      <c r="E128" s="64"/>
    </row>
    <row r="129" spans="1:5" x14ac:dyDescent="0.2">
      <c r="A129" s="63"/>
      <c r="D129" s="248"/>
      <c r="E129" s="64"/>
    </row>
    <row r="130" spans="1:5" x14ac:dyDescent="0.2">
      <c r="A130" s="63"/>
      <c r="D130" s="248"/>
      <c r="E130" s="64"/>
    </row>
    <row r="131" spans="1:5" x14ac:dyDescent="0.2">
      <c r="A131" s="63"/>
      <c r="D131" s="248"/>
      <c r="E131" s="64"/>
    </row>
    <row r="132" spans="1:5" x14ac:dyDescent="0.2">
      <c r="A132" s="63"/>
      <c r="D132" s="248"/>
      <c r="E132" s="64"/>
    </row>
    <row r="133" spans="1:5" x14ac:dyDescent="0.2">
      <c r="A133" s="63"/>
      <c r="D133" s="248"/>
      <c r="E133" s="64"/>
    </row>
    <row r="134" spans="1:5" x14ac:dyDescent="0.2">
      <c r="A134" s="63"/>
      <c r="D134" s="248"/>
      <c r="E134" s="64"/>
    </row>
    <row r="135" spans="1:5" x14ac:dyDescent="0.2">
      <c r="A135" s="63"/>
      <c r="D135" s="248"/>
      <c r="E135" s="64"/>
    </row>
    <row r="136" spans="1:5" x14ac:dyDescent="0.2">
      <c r="A136" s="63"/>
      <c r="D136" s="248"/>
      <c r="E136" s="64"/>
    </row>
    <row r="137" spans="1:5" x14ac:dyDescent="0.2">
      <c r="A137" s="63"/>
      <c r="D137" s="248"/>
      <c r="E137" s="64"/>
    </row>
    <row r="138" spans="1:5" x14ac:dyDescent="0.2">
      <c r="A138" s="63"/>
      <c r="D138" s="248"/>
      <c r="E138" s="64"/>
    </row>
    <row r="139" spans="1:5" x14ac:dyDescent="0.2">
      <c r="A139" s="63"/>
      <c r="D139" s="248"/>
      <c r="E139" s="64"/>
    </row>
    <row r="140" spans="1:5" x14ac:dyDescent="0.2">
      <c r="A140" s="63"/>
      <c r="D140" s="248"/>
      <c r="E140" s="64"/>
    </row>
    <row r="141" spans="1:5" x14ac:dyDescent="0.2">
      <c r="A141" s="63"/>
      <c r="D141" s="248"/>
      <c r="E141" s="64"/>
    </row>
    <row r="142" spans="1:5" x14ac:dyDescent="0.2">
      <c r="A142" s="63"/>
      <c r="D142" s="248"/>
      <c r="E142" s="64"/>
    </row>
    <row r="143" spans="1:5" x14ac:dyDescent="0.2">
      <c r="A143" s="63"/>
      <c r="D143" s="248"/>
      <c r="E143" s="64"/>
    </row>
    <row r="144" spans="1:5" x14ac:dyDescent="0.2">
      <c r="A144" s="63"/>
      <c r="D144" s="248"/>
      <c r="E144" s="64"/>
    </row>
    <row r="145" spans="1:5" x14ac:dyDescent="0.2">
      <c r="A145" s="63"/>
      <c r="D145" s="248"/>
      <c r="E145" s="64"/>
    </row>
    <row r="146" spans="1:5" x14ac:dyDescent="0.2">
      <c r="A146" s="63"/>
      <c r="D146" s="248"/>
      <c r="E146" s="64"/>
    </row>
    <row r="147" spans="1:5" x14ac:dyDescent="0.2">
      <c r="A147" s="63"/>
      <c r="D147" s="248"/>
      <c r="E147" s="64"/>
    </row>
    <row r="148" spans="1:5" x14ac:dyDescent="0.2">
      <c r="A148" s="63"/>
      <c r="D148" s="248"/>
      <c r="E148" s="64"/>
    </row>
    <row r="149" spans="1:5" x14ac:dyDescent="0.2">
      <c r="A149" s="63"/>
      <c r="D149" s="248"/>
      <c r="E149" s="64"/>
    </row>
    <row r="150" spans="1:5" x14ac:dyDescent="0.2">
      <c r="A150" s="63"/>
      <c r="D150" s="248"/>
      <c r="E150" s="64"/>
    </row>
    <row r="151" spans="1:5" x14ac:dyDescent="0.2">
      <c r="A151" s="63"/>
      <c r="D151" s="248"/>
      <c r="E151" s="64"/>
    </row>
    <row r="152" spans="1:5" x14ac:dyDescent="0.2">
      <c r="A152" s="63"/>
      <c r="D152" s="248"/>
      <c r="E152" s="64"/>
    </row>
    <row r="153" spans="1:5" x14ac:dyDescent="0.2">
      <c r="A153" s="63"/>
      <c r="D153" s="248"/>
      <c r="E153" s="64"/>
    </row>
    <row r="154" spans="1:5" x14ac:dyDescent="0.2">
      <c r="A154" s="63"/>
      <c r="D154" s="248"/>
      <c r="E154" s="64"/>
    </row>
    <row r="155" spans="1:5" x14ac:dyDescent="0.2">
      <c r="A155" s="63"/>
      <c r="D155" s="248"/>
      <c r="E155" s="64"/>
    </row>
    <row r="156" spans="1:5" x14ac:dyDescent="0.2">
      <c r="A156" s="63"/>
      <c r="D156" s="248"/>
      <c r="E156" s="64"/>
    </row>
    <row r="157" spans="1:5" x14ac:dyDescent="0.2">
      <c r="A157" s="63"/>
      <c r="D157" s="248"/>
      <c r="E157" s="64"/>
    </row>
    <row r="158" spans="1:5" x14ac:dyDescent="0.2">
      <c r="A158" s="63"/>
      <c r="D158" s="248"/>
      <c r="E158" s="64"/>
    </row>
    <row r="159" spans="1:5" x14ac:dyDescent="0.2">
      <c r="A159" s="63"/>
      <c r="D159" s="248"/>
      <c r="E159" s="64"/>
    </row>
    <row r="160" spans="1:5" x14ac:dyDescent="0.2">
      <c r="A160" s="63"/>
      <c r="D160" s="248"/>
      <c r="E160" s="64"/>
    </row>
    <row r="161" spans="1:5" x14ac:dyDescent="0.2">
      <c r="A161" s="63"/>
      <c r="D161" s="248"/>
      <c r="E161" s="64"/>
    </row>
    <row r="162" spans="1:5" x14ac:dyDescent="0.2">
      <c r="A162" s="63"/>
      <c r="D162" s="248"/>
      <c r="E162" s="64"/>
    </row>
    <row r="163" spans="1:5" x14ac:dyDescent="0.2">
      <c r="A163" s="63"/>
      <c r="D163" s="248"/>
      <c r="E163" s="64"/>
    </row>
    <row r="164" spans="1:5" x14ac:dyDescent="0.2">
      <c r="A164" s="63"/>
      <c r="D164" s="248"/>
      <c r="E164" s="64"/>
    </row>
    <row r="165" spans="1:5" x14ac:dyDescent="0.2">
      <c r="A165" s="63"/>
      <c r="D165" s="248"/>
      <c r="E165" s="64"/>
    </row>
    <row r="166" spans="1:5" x14ac:dyDescent="0.2">
      <c r="A166" s="63"/>
      <c r="D166" s="248"/>
      <c r="E166" s="64"/>
    </row>
    <row r="167" spans="1:5" x14ac:dyDescent="0.2">
      <c r="A167" s="63"/>
      <c r="D167" s="248"/>
      <c r="E167" s="64"/>
    </row>
    <row r="168" spans="1:5" x14ac:dyDescent="0.2">
      <c r="A168" s="63"/>
      <c r="D168" s="248"/>
      <c r="E168" s="64"/>
    </row>
    <row r="169" spans="1:5" x14ac:dyDescent="0.2">
      <c r="A169" s="63"/>
      <c r="D169" s="248"/>
      <c r="E169" s="64"/>
    </row>
    <row r="170" spans="1:5" x14ac:dyDescent="0.2">
      <c r="A170" s="63"/>
      <c r="D170" s="248"/>
      <c r="E170" s="64"/>
    </row>
    <row r="171" spans="1:5" x14ac:dyDescent="0.2">
      <c r="A171" s="63"/>
      <c r="D171" s="248"/>
      <c r="E171" s="64"/>
    </row>
    <row r="172" spans="1:5" x14ac:dyDescent="0.2">
      <c r="A172" s="63"/>
      <c r="D172" s="248"/>
      <c r="E172" s="64"/>
    </row>
    <row r="173" spans="1:5" x14ac:dyDescent="0.2">
      <c r="A173" s="63"/>
      <c r="D173" s="248"/>
      <c r="E173" s="64"/>
    </row>
    <row r="174" spans="1:5" x14ac:dyDescent="0.2">
      <c r="A174" s="63"/>
      <c r="D174" s="248"/>
      <c r="E174" s="64"/>
    </row>
    <row r="175" spans="1:5" x14ac:dyDescent="0.2">
      <c r="A175" s="63"/>
      <c r="D175" s="248"/>
      <c r="E175" s="64"/>
    </row>
    <row r="176" spans="1:5" x14ac:dyDescent="0.2">
      <c r="A176" s="63"/>
      <c r="D176" s="248"/>
      <c r="E176" s="64"/>
    </row>
    <row r="177" spans="1:5" x14ac:dyDescent="0.2">
      <c r="A177" s="63"/>
      <c r="D177" s="248"/>
      <c r="E177" s="64"/>
    </row>
    <row r="178" spans="1:5" x14ac:dyDescent="0.2">
      <c r="A178" s="63"/>
      <c r="D178" s="248"/>
      <c r="E178" s="64"/>
    </row>
    <row r="179" spans="1:5" x14ac:dyDescent="0.2">
      <c r="A179" s="63"/>
      <c r="D179" s="248"/>
      <c r="E179" s="64"/>
    </row>
    <row r="180" spans="1:5" x14ac:dyDescent="0.2">
      <c r="A180" s="63"/>
      <c r="D180" s="248"/>
      <c r="E180" s="64"/>
    </row>
    <row r="181" spans="1:5" x14ac:dyDescent="0.2">
      <c r="A181" s="63"/>
      <c r="D181" s="248"/>
      <c r="E181" s="64"/>
    </row>
    <row r="182" spans="1:5" x14ac:dyDescent="0.2">
      <c r="A182" s="63"/>
      <c r="D182" s="248"/>
      <c r="E182" s="64"/>
    </row>
    <row r="183" spans="1:5" x14ac:dyDescent="0.2">
      <c r="A183" s="63"/>
      <c r="D183" s="248"/>
      <c r="E183" s="64"/>
    </row>
    <row r="184" spans="1:5" x14ac:dyDescent="0.2">
      <c r="A184" s="63"/>
      <c r="D184" s="248"/>
      <c r="E184" s="64"/>
    </row>
    <row r="185" spans="1:5" x14ac:dyDescent="0.2">
      <c r="A185" s="63"/>
      <c r="D185" s="248"/>
      <c r="E185" s="64"/>
    </row>
    <row r="186" spans="1:5" x14ac:dyDescent="0.2">
      <c r="A186" s="63"/>
      <c r="D186" s="248"/>
      <c r="E186" s="64"/>
    </row>
    <row r="187" spans="1:5" x14ac:dyDescent="0.2">
      <c r="A187" s="63"/>
      <c r="D187" s="248"/>
      <c r="E187" s="64"/>
    </row>
    <row r="188" spans="1:5" x14ac:dyDescent="0.2">
      <c r="A188" s="63"/>
      <c r="D188" s="248"/>
      <c r="E188" s="64"/>
    </row>
    <row r="189" spans="1:5" x14ac:dyDescent="0.2">
      <c r="A189" s="63"/>
      <c r="D189" s="248"/>
      <c r="E189" s="64"/>
    </row>
    <row r="190" spans="1:5" x14ac:dyDescent="0.2">
      <c r="A190" s="63"/>
      <c r="D190" s="248"/>
      <c r="E190" s="64"/>
    </row>
    <row r="191" spans="1:5" x14ac:dyDescent="0.2">
      <c r="A191" s="63"/>
      <c r="D191" s="248"/>
      <c r="E191" s="64"/>
    </row>
    <row r="192" spans="1:5" x14ac:dyDescent="0.2">
      <c r="A192" s="63"/>
      <c r="D192" s="248"/>
      <c r="E192" s="64"/>
    </row>
    <row r="193" spans="1:5" x14ac:dyDescent="0.2">
      <c r="A193" s="63"/>
      <c r="D193" s="248"/>
      <c r="E193" s="64"/>
    </row>
    <row r="194" spans="1:5" x14ac:dyDescent="0.2">
      <c r="A194" s="63"/>
      <c r="D194" s="248"/>
      <c r="E194" s="64"/>
    </row>
    <row r="195" spans="1:5" x14ac:dyDescent="0.2">
      <c r="A195" s="63"/>
      <c r="D195" s="248"/>
      <c r="E195" s="64"/>
    </row>
    <row r="196" spans="1:5" x14ac:dyDescent="0.2">
      <c r="A196" s="63"/>
      <c r="D196" s="248"/>
      <c r="E196" s="64"/>
    </row>
    <row r="197" spans="1:5" x14ac:dyDescent="0.2">
      <c r="A197" s="63"/>
      <c r="D197" s="248"/>
      <c r="E197" s="64"/>
    </row>
    <row r="198" spans="1:5" x14ac:dyDescent="0.2">
      <c r="A198" s="63"/>
      <c r="D198" s="248"/>
      <c r="E198" s="64"/>
    </row>
    <row r="199" spans="1:5" x14ac:dyDescent="0.2">
      <c r="A199" s="63"/>
      <c r="D199" s="248"/>
      <c r="E199" s="64"/>
    </row>
    <row r="200" spans="1:5" x14ac:dyDescent="0.2">
      <c r="A200" s="63"/>
      <c r="D200" s="248"/>
      <c r="E200" s="64"/>
    </row>
    <row r="201" spans="1:5" x14ac:dyDescent="0.2">
      <c r="A201" s="63"/>
      <c r="D201" s="248"/>
      <c r="E201" s="64"/>
    </row>
    <row r="202" spans="1:5" x14ac:dyDescent="0.2">
      <c r="A202" s="63"/>
      <c r="D202" s="248"/>
      <c r="E202" s="64"/>
    </row>
    <row r="203" spans="1:5" x14ac:dyDescent="0.2">
      <c r="A203" s="63"/>
      <c r="D203" s="248"/>
      <c r="E203" s="64"/>
    </row>
    <row r="204" spans="1:5" x14ac:dyDescent="0.2">
      <c r="A204" s="63"/>
      <c r="D204" s="248"/>
      <c r="E204" s="64"/>
    </row>
    <row r="205" spans="1:5" x14ac:dyDescent="0.2">
      <c r="A205" s="63"/>
      <c r="D205" s="248"/>
      <c r="E205" s="64"/>
    </row>
    <row r="206" spans="1:5" x14ac:dyDescent="0.2">
      <c r="A206" s="63"/>
      <c r="D206" s="248"/>
      <c r="E206" s="64"/>
    </row>
    <row r="207" spans="1:5" x14ac:dyDescent="0.2">
      <c r="A207" s="63"/>
      <c r="D207" s="248"/>
      <c r="E207" s="64"/>
    </row>
    <row r="208" spans="1:5" x14ac:dyDescent="0.2">
      <c r="A208" s="63"/>
      <c r="D208" s="248"/>
      <c r="E208" s="64"/>
    </row>
    <row r="209" spans="1:5" x14ac:dyDescent="0.2">
      <c r="A209" s="63"/>
      <c r="D209" s="248"/>
      <c r="E209" s="64"/>
    </row>
    <row r="210" spans="1:5" x14ac:dyDescent="0.2">
      <c r="A210" s="63"/>
      <c r="D210" s="248"/>
      <c r="E210" s="64"/>
    </row>
    <row r="211" spans="1:5" x14ac:dyDescent="0.2">
      <c r="A211" s="63"/>
      <c r="D211" s="248"/>
      <c r="E211" s="64"/>
    </row>
    <row r="212" spans="1:5" x14ac:dyDescent="0.2">
      <c r="A212" s="63"/>
      <c r="D212" s="248"/>
      <c r="E212" s="64"/>
    </row>
    <row r="213" spans="1:5" x14ac:dyDescent="0.2">
      <c r="A213" s="63"/>
      <c r="D213" s="248"/>
      <c r="E213" s="64"/>
    </row>
    <row r="214" spans="1:5" x14ac:dyDescent="0.2">
      <c r="A214" s="63"/>
      <c r="D214" s="248"/>
      <c r="E214" s="64"/>
    </row>
    <row r="215" spans="1:5" x14ac:dyDescent="0.2">
      <c r="A215" s="63"/>
      <c r="D215" s="248"/>
      <c r="E215" s="64"/>
    </row>
    <row r="216" spans="1:5" x14ac:dyDescent="0.2">
      <c r="A216" s="63"/>
      <c r="D216" s="248"/>
      <c r="E216" s="64"/>
    </row>
    <row r="217" spans="1:5" x14ac:dyDescent="0.2">
      <c r="A217" s="63"/>
      <c r="D217" s="248"/>
      <c r="E217" s="64"/>
    </row>
    <row r="218" spans="1:5" x14ac:dyDescent="0.2">
      <c r="A218" s="63"/>
      <c r="D218" s="248"/>
      <c r="E218" s="64"/>
    </row>
    <row r="219" spans="1:5" x14ac:dyDescent="0.2">
      <c r="A219" s="63"/>
      <c r="D219" s="248"/>
      <c r="E219" s="64"/>
    </row>
    <row r="220" spans="1:5" x14ac:dyDescent="0.2">
      <c r="A220" s="63"/>
      <c r="D220" s="248"/>
      <c r="E220" s="64"/>
    </row>
    <row r="221" spans="1:5" x14ac:dyDescent="0.2">
      <c r="A221" s="63"/>
      <c r="D221" s="248"/>
      <c r="E221" s="64"/>
    </row>
    <row r="222" spans="1:5" x14ac:dyDescent="0.2">
      <c r="A222" s="63"/>
      <c r="D222" s="248"/>
      <c r="E222" s="64"/>
    </row>
    <row r="223" spans="1:5" x14ac:dyDescent="0.2">
      <c r="A223" s="63"/>
      <c r="D223" s="248"/>
      <c r="E223" s="64"/>
    </row>
    <row r="224" spans="1:5" x14ac:dyDescent="0.2">
      <c r="A224" s="63"/>
      <c r="D224" s="248"/>
      <c r="E224" s="64"/>
    </row>
    <row r="225" spans="1:5" x14ac:dyDescent="0.2">
      <c r="A225" s="63"/>
      <c r="D225" s="248"/>
      <c r="E225" s="64"/>
    </row>
    <row r="226" spans="1:5" x14ac:dyDescent="0.2">
      <c r="A226" s="63"/>
      <c r="D226" s="248"/>
      <c r="E226" s="64"/>
    </row>
    <row r="227" spans="1:5" x14ac:dyDescent="0.2">
      <c r="A227" s="63"/>
      <c r="D227" s="248"/>
      <c r="E227" s="64"/>
    </row>
    <row r="228" spans="1:5" x14ac:dyDescent="0.2">
      <c r="A228" s="63"/>
      <c r="D228" s="248"/>
      <c r="E228" s="64"/>
    </row>
    <row r="229" spans="1:5" x14ac:dyDescent="0.2">
      <c r="A229" s="63"/>
      <c r="D229" s="248"/>
      <c r="E229" s="64"/>
    </row>
    <row r="230" spans="1:5" x14ac:dyDescent="0.2">
      <c r="A230" s="63"/>
      <c r="D230" s="248"/>
      <c r="E230" s="64"/>
    </row>
    <row r="231" spans="1:5" x14ac:dyDescent="0.2">
      <c r="A231" s="63"/>
      <c r="D231" s="248"/>
      <c r="E231" s="64"/>
    </row>
    <row r="232" spans="1:5" x14ac:dyDescent="0.2">
      <c r="A232" s="63"/>
      <c r="D232" s="248"/>
      <c r="E232" s="64"/>
    </row>
    <row r="233" spans="1:5" x14ac:dyDescent="0.2">
      <c r="A233" s="63"/>
      <c r="D233" s="248"/>
      <c r="E233" s="64"/>
    </row>
    <row r="234" spans="1:5" x14ac:dyDescent="0.2">
      <c r="A234" s="63"/>
      <c r="D234" s="248"/>
      <c r="E234" s="64"/>
    </row>
    <row r="235" spans="1:5" x14ac:dyDescent="0.2">
      <c r="A235" s="63"/>
      <c r="D235" s="248"/>
      <c r="E235" s="64"/>
    </row>
    <row r="236" spans="1:5" x14ac:dyDescent="0.2">
      <c r="A236" s="63"/>
      <c r="D236" s="248"/>
      <c r="E236" s="64"/>
    </row>
    <row r="237" spans="1:5" x14ac:dyDescent="0.2">
      <c r="A237" s="63"/>
      <c r="D237" s="248"/>
      <c r="E237" s="64"/>
    </row>
    <row r="238" spans="1:5" x14ac:dyDescent="0.2">
      <c r="A238" s="63"/>
      <c r="D238" s="248"/>
      <c r="E238" s="64"/>
    </row>
    <row r="239" spans="1:5" x14ac:dyDescent="0.2">
      <c r="A239" s="63"/>
      <c r="D239" s="248"/>
      <c r="E239" s="64"/>
    </row>
    <row r="240" spans="1:5" x14ac:dyDescent="0.2">
      <c r="A240" s="63"/>
      <c r="D240" s="248"/>
      <c r="E240" s="64"/>
    </row>
    <row r="241" spans="1:5" x14ac:dyDescent="0.2">
      <c r="A241" s="63"/>
      <c r="D241" s="246"/>
      <c r="E241" s="63"/>
    </row>
    <row r="242" spans="1:5" x14ac:dyDescent="0.2">
      <c r="A242" s="63"/>
      <c r="D242" s="246"/>
      <c r="E242" s="63"/>
    </row>
    <row r="243" spans="1:5" x14ac:dyDescent="0.2">
      <c r="A243" s="63"/>
      <c r="D243" s="246"/>
      <c r="E243" s="63"/>
    </row>
    <row r="244" spans="1:5" x14ac:dyDescent="0.2">
      <c r="A244" s="63"/>
      <c r="D244" s="246"/>
      <c r="E244" s="63"/>
    </row>
    <row r="245" spans="1:5" x14ac:dyDescent="0.2">
      <c r="A245" s="63"/>
      <c r="D245" s="246"/>
      <c r="E245" s="63"/>
    </row>
    <row r="246" spans="1:5" x14ac:dyDescent="0.2">
      <c r="A246" s="63"/>
      <c r="D246" s="246"/>
      <c r="E246" s="63"/>
    </row>
    <row r="247" spans="1:5" x14ac:dyDescent="0.2">
      <c r="A247" s="63"/>
      <c r="D247" s="246"/>
      <c r="E247" s="63"/>
    </row>
    <row r="248" spans="1:5" x14ac:dyDescent="0.2">
      <c r="A248" s="63"/>
      <c r="D248" s="246"/>
      <c r="E248" s="63"/>
    </row>
    <row r="249" spans="1:5" x14ac:dyDescent="0.2">
      <c r="A249" s="63"/>
      <c r="D249" s="246"/>
      <c r="E249" s="63"/>
    </row>
    <row r="250" spans="1:5" x14ac:dyDescent="0.2">
      <c r="A250" s="63"/>
      <c r="D250" s="246"/>
      <c r="E250" s="63"/>
    </row>
    <row r="251" spans="1:5" x14ac:dyDescent="0.2">
      <c r="A251" s="63"/>
      <c r="D251" s="246"/>
      <c r="E251" s="63"/>
    </row>
    <row r="252" spans="1:5" x14ac:dyDescent="0.2">
      <c r="A252" s="63"/>
      <c r="D252" s="246"/>
      <c r="E252" s="63"/>
    </row>
    <row r="253" spans="1:5" x14ac:dyDescent="0.2">
      <c r="A253" s="63"/>
      <c r="D253" s="246"/>
      <c r="E253" s="63"/>
    </row>
    <row r="254" spans="1:5" x14ac:dyDescent="0.2">
      <c r="A254" s="63"/>
      <c r="D254" s="246"/>
      <c r="E254" s="63"/>
    </row>
    <row r="255" spans="1:5" x14ac:dyDescent="0.2">
      <c r="A255" s="63"/>
      <c r="D255" s="246"/>
      <c r="E255" s="63"/>
    </row>
    <row r="256" spans="1:5" x14ac:dyDescent="0.2">
      <c r="A256" s="63"/>
      <c r="D256" s="246"/>
      <c r="E256" s="63"/>
    </row>
    <row r="257" spans="1:5" x14ac:dyDescent="0.2">
      <c r="A257" s="63"/>
      <c r="D257" s="246"/>
      <c r="E257" s="63"/>
    </row>
    <row r="258" spans="1:5" x14ac:dyDescent="0.2">
      <c r="A258" s="63"/>
      <c r="D258" s="246"/>
      <c r="E258" s="63"/>
    </row>
    <row r="259" spans="1:5" x14ac:dyDescent="0.2">
      <c r="A259" s="63"/>
      <c r="D259" s="246"/>
      <c r="E259" s="63"/>
    </row>
    <row r="260" spans="1:5" x14ac:dyDescent="0.2">
      <c r="A260" s="63"/>
      <c r="D260" s="246"/>
      <c r="E260" s="63"/>
    </row>
    <row r="261" spans="1:5" x14ac:dyDescent="0.2">
      <c r="A261" s="63"/>
      <c r="D261" s="246"/>
      <c r="E261" s="63"/>
    </row>
    <row r="262" spans="1:5" x14ac:dyDescent="0.2">
      <c r="A262" s="63"/>
      <c r="D262" s="246"/>
      <c r="E262" s="63"/>
    </row>
    <row r="263" spans="1:5" x14ac:dyDescent="0.2">
      <c r="A263" s="63"/>
      <c r="D263" s="246"/>
      <c r="E263" s="63"/>
    </row>
    <row r="264" spans="1:5" x14ac:dyDescent="0.2">
      <c r="A264" s="63"/>
      <c r="D264" s="246"/>
      <c r="E264" s="63"/>
    </row>
    <row r="265" spans="1:5" x14ac:dyDescent="0.2">
      <c r="A265" s="63"/>
      <c r="D265" s="246"/>
      <c r="E265" s="63"/>
    </row>
    <row r="266" spans="1:5" x14ac:dyDescent="0.2">
      <c r="A266" s="63"/>
      <c r="D266" s="246"/>
      <c r="E266" s="63"/>
    </row>
    <row r="267" spans="1:5" x14ac:dyDescent="0.2">
      <c r="A267" s="63"/>
      <c r="D267" s="246"/>
      <c r="E267" s="63"/>
    </row>
    <row r="268" spans="1:5" x14ac:dyDescent="0.2">
      <c r="A268" s="63"/>
      <c r="D268" s="246"/>
      <c r="E268" s="63"/>
    </row>
    <row r="269" spans="1:5" x14ac:dyDescent="0.2">
      <c r="A269" s="63"/>
      <c r="D269" s="246"/>
      <c r="E269" s="63"/>
    </row>
    <row r="270" spans="1:5" x14ac:dyDescent="0.2">
      <c r="A270" s="63"/>
      <c r="D270" s="246"/>
      <c r="E270" s="63"/>
    </row>
    <row r="271" spans="1:5" x14ac:dyDescent="0.2">
      <c r="A271" s="63"/>
      <c r="D271" s="246"/>
      <c r="E271" s="63"/>
    </row>
    <row r="272" spans="1:5" x14ac:dyDescent="0.2">
      <c r="A272" s="63"/>
      <c r="D272" s="246"/>
    </row>
    <row r="273" spans="1:4" x14ac:dyDescent="0.2">
      <c r="A273" s="63"/>
      <c r="D273" s="226"/>
    </row>
    <row r="274" spans="1:4" x14ac:dyDescent="0.2">
      <c r="A274" s="63"/>
      <c r="D274" s="226"/>
    </row>
    <row r="275" spans="1:4" x14ac:dyDescent="0.2">
      <c r="A275" s="63"/>
      <c r="D275" s="226"/>
    </row>
    <row r="276" spans="1:4" x14ac:dyDescent="0.2">
      <c r="A276" s="63"/>
      <c r="D276" s="226"/>
    </row>
    <row r="277" spans="1:4" x14ac:dyDescent="0.2">
      <c r="A277" s="63"/>
      <c r="D277" s="226"/>
    </row>
    <row r="278" spans="1:4" x14ac:dyDescent="0.2">
      <c r="A278" s="63"/>
      <c r="D278" s="226"/>
    </row>
    <row r="279" spans="1:4" x14ac:dyDescent="0.2">
      <c r="A279" s="63"/>
      <c r="D279" s="226"/>
    </row>
    <row r="280" spans="1:4" x14ac:dyDescent="0.2">
      <c r="A280" s="63"/>
      <c r="D280" s="226"/>
    </row>
    <row r="281" spans="1:4" x14ac:dyDescent="0.2">
      <c r="A281" s="63"/>
      <c r="D281" s="226"/>
    </row>
    <row r="282" spans="1:4" x14ac:dyDescent="0.2">
      <c r="A282" s="63"/>
      <c r="D282" s="226"/>
    </row>
    <row r="283" spans="1:4" x14ac:dyDescent="0.2">
      <c r="A283" s="63"/>
      <c r="D283" s="226"/>
    </row>
    <row r="284" spans="1:4" x14ac:dyDescent="0.2">
      <c r="A284" s="63"/>
      <c r="D284" s="226"/>
    </row>
    <row r="285" spans="1:4" x14ac:dyDescent="0.2">
      <c r="A285" s="63"/>
      <c r="D285" s="226"/>
    </row>
    <row r="286" spans="1:4" x14ac:dyDescent="0.2">
      <c r="A286" s="63"/>
      <c r="D286" s="226"/>
    </row>
    <row r="287" spans="1:4" x14ac:dyDescent="0.2">
      <c r="A287" s="63"/>
      <c r="D287" s="226"/>
    </row>
    <row r="288" spans="1:4" x14ac:dyDescent="0.2">
      <c r="A288" s="63"/>
      <c r="D288" s="226"/>
    </row>
    <row r="289" spans="1:4" x14ac:dyDescent="0.2">
      <c r="A289" s="63"/>
      <c r="D289" s="226"/>
    </row>
    <row r="290" spans="1:4" x14ac:dyDescent="0.2">
      <c r="A290" s="63"/>
      <c r="D290" s="226"/>
    </row>
    <row r="291" spans="1:4" x14ac:dyDescent="0.2">
      <c r="A291" s="63"/>
      <c r="D291" s="226"/>
    </row>
    <row r="292" spans="1:4" x14ac:dyDescent="0.2">
      <c r="A292" s="63"/>
      <c r="D292" s="226"/>
    </row>
    <row r="293" spans="1:4" x14ac:dyDescent="0.2">
      <c r="A293" s="63"/>
      <c r="D293" s="226"/>
    </row>
    <row r="294" spans="1:4" x14ac:dyDescent="0.2">
      <c r="A294" s="63"/>
      <c r="D294" s="226"/>
    </row>
    <row r="295" spans="1:4" x14ac:dyDescent="0.2">
      <c r="A295" s="63"/>
      <c r="D295" s="226"/>
    </row>
    <row r="296" spans="1:4" x14ac:dyDescent="0.2">
      <c r="A296" s="63"/>
      <c r="D296" s="226"/>
    </row>
    <row r="297" spans="1:4" x14ac:dyDescent="0.2">
      <c r="A297" s="63"/>
      <c r="D297" s="226"/>
    </row>
    <row r="298" spans="1:4" x14ac:dyDescent="0.2">
      <c r="A298" s="63"/>
      <c r="D298" s="226"/>
    </row>
    <row r="299" spans="1:4" x14ac:dyDescent="0.2">
      <c r="A299" s="63"/>
      <c r="D299" s="226"/>
    </row>
    <row r="300" spans="1:4" x14ac:dyDescent="0.2">
      <c r="A300" s="63"/>
      <c r="D300" s="226"/>
    </row>
    <row r="301" spans="1:4" x14ac:dyDescent="0.2">
      <c r="A301" s="63"/>
      <c r="D301" s="226"/>
    </row>
    <row r="302" spans="1:4" x14ac:dyDescent="0.2">
      <c r="A302" s="63"/>
      <c r="D302" s="226"/>
    </row>
    <row r="303" spans="1:4" x14ac:dyDescent="0.2">
      <c r="A303" s="63"/>
      <c r="D303" s="226"/>
    </row>
    <row r="304" spans="1:4" x14ac:dyDescent="0.2">
      <c r="A304" s="63"/>
      <c r="D304" s="226"/>
    </row>
    <row r="305" spans="1:4" x14ac:dyDescent="0.2">
      <c r="A305" s="63"/>
      <c r="D305" s="226"/>
    </row>
    <row r="306" spans="1:4" x14ac:dyDescent="0.2">
      <c r="A306" s="63"/>
      <c r="D306" s="226"/>
    </row>
    <row r="307" spans="1:4" x14ac:dyDescent="0.2">
      <c r="A307" s="63"/>
      <c r="D307" s="226"/>
    </row>
    <row r="308" spans="1:4" x14ac:dyDescent="0.2">
      <c r="A308" s="63"/>
      <c r="D308" s="226"/>
    </row>
    <row r="309" spans="1:4" x14ac:dyDescent="0.2">
      <c r="A309" s="63"/>
      <c r="D309" s="226"/>
    </row>
    <row r="310" spans="1:4" x14ac:dyDescent="0.2">
      <c r="A310" s="63"/>
      <c r="D310" s="226"/>
    </row>
    <row r="311" spans="1:4" x14ac:dyDescent="0.2">
      <c r="A311" s="63"/>
      <c r="D311" s="226"/>
    </row>
    <row r="312" spans="1:4" x14ac:dyDescent="0.2">
      <c r="A312" s="63"/>
      <c r="D312" s="226"/>
    </row>
    <row r="313" spans="1:4" x14ac:dyDescent="0.2">
      <c r="A313" s="63"/>
      <c r="D313" s="226"/>
    </row>
    <row r="314" spans="1:4" x14ac:dyDescent="0.2">
      <c r="A314" s="63"/>
      <c r="D314" s="226"/>
    </row>
    <row r="315" spans="1:4" x14ac:dyDescent="0.2">
      <c r="A315" s="63"/>
      <c r="D315" s="226"/>
    </row>
    <row r="316" spans="1:4" x14ac:dyDescent="0.2">
      <c r="A316" s="63"/>
      <c r="D316" s="226"/>
    </row>
    <row r="317" spans="1:4" x14ac:dyDescent="0.2">
      <c r="A317" s="63"/>
      <c r="D317" s="226"/>
    </row>
    <row r="318" spans="1:4" x14ac:dyDescent="0.2">
      <c r="A318" s="63"/>
      <c r="D318" s="226"/>
    </row>
    <row r="319" spans="1:4" x14ac:dyDescent="0.2">
      <c r="A319" s="63"/>
      <c r="D319" s="226"/>
    </row>
    <row r="320" spans="1:4" x14ac:dyDescent="0.2">
      <c r="A320" s="63"/>
      <c r="D320" s="226"/>
    </row>
    <row r="321" spans="1:4" x14ac:dyDescent="0.2">
      <c r="A321" s="63"/>
      <c r="D321" s="226"/>
    </row>
    <row r="322" spans="1:4" x14ac:dyDescent="0.2">
      <c r="A322" s="63"/>
      <c r="D322" s="226"/>
    </row>
    <row r="323" spans="1:4" x14ac:dyDescent="0.2">
      <c r="A323" s="63"/>
      <c r="D323" s="226"/>
    </row>
    <row r="324" spans="1:4" x14ac:dyDescent="0.2">
      <c r="A324" s="63"/>
      <c r="D324" s="226"/>
    </row>
    <row r="325" spans="1:4" x14ac:dyDescent="0.2">
      <c r="A325" s="63"/>
      <c r="D325" s="226"/>
    </row>
    <row r="326" spans="1:4" x14ac:dyDescent="0.2">
      <c r="A326" s="63"/>
      <c r="D326" s="226"/>
    </row>
    <row r="327" spans="1:4" x14ac:dyDescent="0.2">
      <c r="A327" s="63"/>
      <c r="D327" s="226"/>
    </row>
    <row r="328" spans="1:4" x14ac:dyDescent="0.2">
      <c r="A328" s="63"/>
      <c r="D328" s="226"/>
    </row>
    <row r="329" spans="1:4" x14ac:dyDescent="0.2">
      <c r="A329" s="63"/>
      <c r="D329" s="226"/>
    </row>
    <row r="330" spans="1:4" x14ac:dyDescent="0.2">
      <c r="A330" s="63"/>
      <c r="D330" s="226"/>
    </row>
    <row r="331" spans="1:4" x14ac:dyDescent="0.2">
      <c r="A331" s="63"/>
      <c r="D331" s="226"/>
    </row>
    <row r="332" spans="1:4" x14ac:dyDescent="0.2">
      <c r="A332" s="63"/>
      <c r="D332" s="226"/>
    </row>
    <row r="333" spans="1:4" x14ac:dyDescent="0.2">
      <c r="A333" s="63"/>
      <c r="D333" s="226"/>
    </row>
    <row r="334" spans="1:4" x14ac:dyDescent="0.2">
      <c r="A334" s="63"/>
      <c r="D334" s="226"/>
    </row>
    <row r="335" spans="1:4" x14ac:dyDescent="0.2">
      <c r="A335" s="63"/>
      <c r="D335" s="226"/>
    </row>
    <row r="336" spans="1:4" x14ac:dyDescent="0.2">
      <c r="A336" s="63"/>
      <c r="D336" s="226"/>
    </row>
    <row r="337" spans="1:4" x14ac:dyDescent="0.2">
      <c r="A337" s="63"/>
      <c r="D337" s="226"/>
    </row>
    <row r="338" spans="1:4" x14ac:dyDescent="0.2">
      <c r="A338" s="63"/>
      <c r="D338" s="226"/>
    </row>
    <row r="339" spans="1:4" x14ac:dyDescent="0.2">
      <c r="A339" s="63"/>
      <c r="D339" s="226"/>
    </row>
    <row r="340" spans="1:4" x14ac:dyDescent="0.2">
      <c r="A340" s="63"/>
      <c r="D340" s="226"/>
    </row>
    <row r="341" spans="1:4" x14ac:dyDescent="0.2">
      <c r="A341" s="63"/>
      <c r="D341" s="226"/>
    </row>
    <row r="342" spans="1:4" x14ac:dyDescent="0.2">
      <c r="A342" s="63"/>
      <c r="D342" s="226"/>
    </row>
    <row r="343" spans="1:4" x14ac:dyDescent="0.2">
      <c r="A343" s="63"/>
      <c r="D343" s="226"/>
    </row>
    <row r="344" spans="1:4" x14ac:dyDescent="0.2">
      <c r="A344" s="63"/>
      <c r="D344" s="226"/>
    </row>
    <row r="345" spans="1:4" x14ac:dyDescent="0.2">
      <c r="A345" s="63"/>
      <c r="D345" s="226"/>
    </row>
    <row r="346" spans="1:4" x14ac:dyDescent="0.2">
      <c r="A346" s="63"/>
      <c r="D346" s="226"/>
    </row>
    <row r="347" spans="1:4" x14ac:dyDescent="0.2">
      <c r="A347" s="63"/>
      <c r="D347" s="226"/>
    </row>
    <row r="348" spans="1:4" x14ac:dyDescent="0.2">
      <c r="A348" s="63"/>
      <c r="D348" s="226"/>
    </row>
    <row r="349" spans="1:4" x14ac:dyDescent="0.2">
      <c r="A349" s="63"/>
      <c r="D349" s="226"/>
    </row>
    <row r="350" spans="1:4" x14ac:dyDescent="0.2">
      <c r="A350" s="63"/>
      <c r="D350" s="226"/>
    </row>
    <row r="351" spans="1:4" x14ac:dyDescent="0.2">
      <c r="A351" s="63"/>
      <c r="D351" s="226"/>
    </row>
    <row r="352" spans="1:4" x14ac:dyDescent="0.2">
      <c r="A352" s="63"/>
      <c r="D352" s="226"/>
    </row>
    <row r="353" spans="1:4" x14ac:dyDescent="0.2">
      <c r="A353" s="63"/>
      <c r="D353" s="226"/>
    </row>
    <row r="354" spans="1:4" x14ac:dyDescent="0.2">
      <c r="A354" s="63"/>
      <c r="D354" s="226"/>
    </row>
    <row r="355" spans="1:4" x14ac:dyDescent="0.2">
      <c r="A355" s="63"/>
      <c r="D355" s="226"/>
    </row>
    <row r="356" spans="1:4" x14ac:dyDescent="0.2">
      <c r="A356" s="63"/>
      <c r="D356" s="226"/>
    </row>
    <row r="357" spans="1:4" x14ac:dyDescent="0.2">
      <c r="A357" s="63"/>
      <c r="D357" s="226"/>
    </row>
    <row r="358" spans="1:4" x14ac:dyDescent="0.2">
      <c r="A358" s="63"/>
      <c r="D358" s="226"/>
    </row>
    <row r="359" spans="1:4" x14ac:dyDescent="0.2">
      <c r="A359" s="63"/>
      <c r="D359" s="226"/>
    </row>
    <row r="360" spans="1:4" x14ac:dyDescent="0.2">
      <c r="A360" s="63"/>
      <c r="D360" s="226"/>
    </row>
    <row r="361" spans="1:4" x14ac:dyDescent="0.2">
      <c r="A361" s="63"/>
      <c r="D361" s="226"/>
    </row>
    <row r="362" spans="1:4" x14ac:dyDescent="0.2">
      <c r="A362" s="63"/>
      <c r="D362" s="226"/>
    </row>
    <row r="363" spans="1:4" x14ac:dyDescent="0.2">
      <c r="A363" s="63"/>
      <c r="D363" s="226"/>
    </row>
    <row r="364" spans="1:4" x14ac:dyDescent="0.2">
      <c r="A364" s="63"/>
      <c r="D364" s="226"/>
    </row>
    <row r="365" spans="1:4" x14ac:dyDescent="0.2">
      <c r="A365" s="63"/>
      <c r="D365" s="226"/>
    </row>
    <row r="366" spans="1:4" x14ac:dyDescent="0.2">
      <c r="A366" s="63"/>
      <c r="D366" s="226"/>
    </row>
    <row r="367" spans="1:4" x14ac:dyDescent="0.2">
      <c r="A367" s="63"/>
      <c r="D367" s="226"/>
    </row>
    <row r="368" spans="1:4" x14ac:dyDescent="0.2">
      <c r="A368" s="63"/>
      <c r="D368" s="226"/>
    </row>
    <row r="369" spans="1:4" x14ac:dyDescent="0.2">
      <c r="A369" s="63"/>
      <c r="D369" s="226"/>
    </row>
    <row r="370" spans="1:4" x14ac:dyDescent="0.2">
      <c r="A370" s="63"/>
      <c r="D370" s="226"/>
    </row>
    <row r="371" spans="1:4" x14ac:dyDescent="0.2">
      <c r="A371" s="63"/>
      <c r="D371" s="226"/>
    </row>
    <row r="372" spans="1:4" x14ac:dyDescent="0.2">
      <c r="A372" s="63"/>
      <c r="D372" s="226"/>
    </row>
    <row r="373" spans="1:4" x14ac:dyDescent="0.2">
      <c r="A373" s="63"/>
      <c r="D373" s="226"/>
    </row>
    <row r="374" spans="1:4" x14ac:dyDescent="0.2">
      <c r="A374" s="63"/>
      <c r="D374" s="226"/>
    </row>
    <row r="375" spans="1:4" x14ac:dyDescent="0.2">
      <c r="A375" s="63"/>
      <c r="D375" s="226"/>
    </row>
    <row r="376" spans="1:4" x14ac:dyDescent="0.2">
      <c r="A376" s="63"/>
      <c r="D376" s="226"/>
    </row>
    <row r="377" spans="1:4" x14ac:dyDescent="0.2">
      <c r="A377" s="63"/>
      <c r="D377" s="226"/>
    </row>
    <row r="378" spans="1:4" x14ac:dyDescent="0.2">
      <c r="A378" s="63"/>
      <c r="D378" s="226"/>
    </row>
    <row r="379" spans="1:4" x14ac:dyDescent="0.2">
      <c r="A379" s="63"/>
      <c r="D379" s="226"/>
    </row>
    <row r="380" spans="1:4" x14ac:dyDescent="0.2">
      <c r="A380" s="63"/>
      <c r="D380" s="226"/>
    </row>
    <row r="381" spans="1:4" x14ac:dyDescent="0.2">
      <c r="A381" s="63"/>
      <c r="D381" s="226"/>
    </row>
    <row r="382" spans="1:4" x14ac:dyDescent="0.2">
      <c r="A382" s="63"/>
      <c r="D382" s="226"/>
    </row>
    <row r="383" spans="1:4" x14ac:dyDescent="0.2">
      <c r="A383" s="63"/>
      <c r="D383" s="226"/>
    </row>
    <row r="384" spans="1:4" x14ac:dyDescent="0.2">
      <c r="A384" s="63"/>
      <c r="D384" s="226"/>
    </row>
    <row r="385" spans="1:4" x14ac:dyDescent="0.2">
      <c r="A385" s="63"/>
      <c r="D385" s="226"/>
    </row>
    <row r="386" spans="1:4" x14ac:dyDescent="0.2">
      <c r="A386" s="63"/>
      <c r="D386" s="226"/>
    </row>
    <row r="387" spans="1:4" x14ac:dyDescent="0.2">
      <c r="A387" s="63"/>
      <c r="D387" s="226"/>
    </row>
    <row r="388" spans="1:4" x14ac:dyDescent="0.2">
      <c r="A388" s="63"/>
      <c r="D388" s="226"/>
    </row>
    <row r="389" spans="1:4" x14ac:dyDescent="0.2">
      <c r="A389" s="63"/>
      <c r="D389" s="226"/>
    </row>
    <row r="390" spans="1:4" x14ac:dyDescent="0.2">
      <c r="A390" s="63"/>
      <c r="D390" s="226"/>
    </row>
    <row r="391" spans="1:4" x14ac:dyDescent="0.2">
      <c r="A391" s="63"/>
      <c r="D391" s="226"/>
    </row>
    <row r="392" spans="1:4" x14ac:dyDescent="0.2">
      <c r="A392" s="63"/>
      <c r="D392" s="226"/>
    </row>
    <row r="393" spans="1:4" x14ac:dyDescent="0.2">
      <c r="A393" s="63"/>
      <c r="D393" s="226"/>
    </row>
    <row r="394" spans="1:4" x14ac:dyDescent="0.2">
      <c r="A394" s="63"/>
      <c r="D394" s="226"/>
    </row>
    <row r="395" spans="1:4" x14ac:dyDescent="0.2">
      <c r="A395" s="63"/>
      <c r="D395" s="226"/>
    </row>
    <row r="396" spans="1:4" x14ac:dyDescent="0.2">
      <c r="A396" s="63"/>
      <c r="D396" s="226"/>
    </row>
    <row r="397" spans="1:4" x14ac:dyDescent="0.2">
      <c r="A397" s="63"/>
      <c r="D397" s="226"/>
    </row>
    <row r="398" spans="1:4" x14ac:dyDescent="0.2">
      <c r="A398" s="63"/>
      <c r="D398" s="226"/>
    </row>
    <row r="399" spans="1:4" x14ac:dyDescent="0.2">
      <c r="A399" s="63"/>
      <c r="D399" s="226"/>
    </row>
    <row r="400" spans="1:4" x14ac:dyDescent="0.2">
      <c r="A400" s="63"/>
      <c r="D400" s="226"/>
    </row>
    <row r="401" spans="1:4" x14ac:dyDescent="0.2">
      <c r="A401" s="63"/>
      <c r="D401" s="226"/>
    </row>
    <row r="402" spans="1:4" x14ac:dyDescent="0.2">
      <c r="A402" s="63"/>
      <c r="D402" s="226"/>
    </row>
    <row r="403" spans="1:4" x14ac:dyDescent="0.2">
      <c r="A403" s="63"/>
      <c r="D403" s="226"/>
    </row>
    <row r="404" spans="1:4" x14ac:dyDescent="0.2">
      <c r="A404" s="63"/>
      <c r="D404" s="226"/>
    </row>
    <row r="405" spans="1:4" x14ac:dyDescent="0.2">
      <c r="A405" s="63"/>
      <c r="D405" s="226"/>
    </row>
    <row r="406" spans="1:4" x14ac:dyDescent="0.2">
      <c r="A406" s="63"/>
      <c r="D406" s="226"/>
    </row>
    <row r="407" spans="1:4" x14ac:dyDescent="0.2">
      <c r="A407" s="63"/>
      <c r="D407" s="226"/>
    </row>
    <row r="408" spans="1:4" x14ac:dyDescent="0.2">
      <c r="A408" s="63"/>
      <c r="D408" s="226"/>
    </row>
    <row r="409" spans="1:4" x14ac:dyDescent="0.2">
      <c r="A409" s="63"/>
      <c r="D409" s="226"/>
    </row>
    <row r="410" spans="1:4" x14ac:dyDescent="0.2">
      <c r="A410" s="63"/>
      <c r="D410" s="226"/>
    </row>
    <row r="411" spans="1:4" x14ac:dyDescent="0.2">
      <c r="A411" s="63"/>
      <c r="D411" s="226"/>
    </row>
    <row r="412" spans="1:4" x14ac:dyDescent="0.2">
      <c r="A412" s="63"/>
      <c r="D412" s="226"/>
    </row>
    <row r="413" spans="1:4" x14ac:dyDescent="0.2">
      <c r="A413" s="63"/>
      <c r="D413" s="226"/>
    </row>
    <row r="414" spans="1:4" x14ac:dyDescent="0.2">
      <c r="A414" s="63"/>
      <c r="D414" s="226"/>
    </row>
    <row r="415" spans="1:4" x14ac:dyDescent="0.2">
      <c r="A415" s="63"/>
      <c r="D415" s="226"/>
    </row>
    <row r="416" spans="1:4" x14ac:dyDescent="0.2">
      <c r="A416" s="63"/>
      <c r="D416" s="226"/>
    </row>
    <row r="417" spans="1:4" x14ac:dyDescent="0.2">
      <c r="A417" s="63"/>
      <c r="D417" s="226"/>
    </row>
    <row r="418" spans="1:4" x14ac:dyDescent="0.2">
      <c r="A418" s="63"/>
      <c r="D418" s="226"/>
    </row>
    <row r="419" spans="1:4" x14ac:dyDescent="0.2">
      <c r="A419" s="63"/>
      <c r="D419" s="226"/>
    </row>
    <row r="420" spans="1:4" x14ac:dyDescent="0.2">
      <c r="A420" s="63"/>
      <c r="D420" s="226"/>
    </row>
    <row r="421" spans="1:4" x14ac:dyDescent="0.2">
      <c r="A421" s="63"/>
      <c r="D421" s="226"/>
    </row>
    <row r="422" spans="1:4" x14ac:dyDescent="0.2">
      <c r="A422" s="63"/>
      <c r="D422" s="226"/>
    </row>
    <row r="423" spans="1:4" x14ac:dyDescent="0.2">
      <c r="A423" s="63"/>
      <c r="D423" s="226"/>
    </row>
    <row r="424" spans="1:4" x14ac:dyDescent="0.2">
      <c r="A424" s="63"/>
      <c r="D424" s="226"/>
    </row>
    <row r="425" spans="1:4" x14ac:dyDescent="0.2">
      <c r="A425" s="63"/>
      <c r="D425" s="226"/>
    </row>
    <row r="426" spans="1:4" x14ac:dyDescent="0.2">
      <c r="A426" s="63"/>
      <c r="D426" s="226"/>
    </row>
    <row r="427" spans="1:4" x14ac:dyDescent="0.2">
      <c r="A427" s="63"/>
      <c r="D427" s="226"/>
    </row>
    <row r="428" spans="1:4" x14ac:dyDescent="0.2">
      <c r="A428" s="63"/>
      <c r="D428" s="226"/>
    </row>
    <row r="429" spans="1:4" x14ac:dyDescent="0.2">
      <c r="A429" s="63"/>
      <c r="D429" s="226"/>
    </row>
    <row r="430" spans="1:4" x14ac:dyDescent="0.2">
      <c r="A430" s="63"/>
      <c r="D430" s="226"/>
    </row>
    <row r="431" spans="1:4" x14ac:dyDescent="0.2">
      <c r="A431" s="63"/>
      <c r="D431" s="226"/>
    </row>
    <row r="432" spans="1:4" x14ac:dyDescent="0.2">
      <c r="A432" s="63"/>
      <c r="D432" s="226"/>
    </row>
    <row r="433" spans="1:4" x14ac:dyDescent="0.2">
      <c r="A433" s="63"/>
      <c r="D433" s="226"/>
    </row>
    <row r="434" spans="1:4" x14ac:dyDescent="0.2">
      <c r="A434" s="63"/>
      <c r="D434" s="226"/>
    </row>
    <row r="435" spans="1:4" x14ac:dyDescent="0.2">
      <c r="A435" s="63"/>
      <c r="D435" s="226"/>
    </row>
    <row r="436" spans="1:4" x14ac:dyDescent="0.2">
      <c r="A436" s="63"/>
      <c r="D436" s="226"/>
    </row>
    <row r="437" spans="1:4" x14ac:dyDescent="0.2">
      <c r="A437" s="63"/>
      <c r="D437" s="226"/>
    </row>
    <row r="438" spans="1:4" x14ac:dyDescent="0.2">
      <c r="A438" s="63"/>
      <c r="D438" s="226"/>
    </row>
    <row r="439" spans="1:4" x14ac:dyDescent="0.2">
      <c r="A439" s="63"/>
      <c r="D439" s="226"/>
    </row>
    <row r="440" spans="1:4" x14ac:dyDescent="0.2">
      <c r="A440" s="63"/>
      <c r="D440" s="226"/>
    </row>
    <row r="441" spans="1:4" x14ac:dyDescent="0.2">
      <c r="A441" s="63"/>
      <c r="D441" s="226"/>
    </row>
    <row r="442" spans="1:4" x14ac:dyDescent="0.2">
      <c r="A442" s="63"/>
      <c r="D442" s="226"/>
    </row>
    <row r="443" spans="1:4" x14ac:dyDescent="0.2">
      <c r="A443" s="63"/>
      <c r="D443" s="226"/>
    </row>
    <row r="444" spans="1:4" x14ac:dyDescent="0.2">
      <c r="A444" s="63"/>
      <c r="D444" s="226"/>
    </row>
    <row r="445" spans="1:4" x14ac:dyDescent="0.2">
      <c r="A445" s="63"/>
      <c r="D445" s="226"/>
    </row>
    <row r="446" spans="1:4" x14ac:dyDescent="0.2">
      <c r="A446" s="63"/>
      <c r="D446" s="226"/>
    </row>
    <row r="447" spans="1:4" x14ac:dyDescent="0.2">
      <c r="A447" s="63"/>
      <c r="D447" s="226"/>
    </row>
    <row r="448" spans="1:4" x14ac:dyDescent="0.2">
      <c r="A448" s="63"/>
      <c r="D448" s="226"/>
    </row>
    <row r="449" spans="1:4" x14ac:dyDescent="0.2">
      <c r="A449" s="63"/>
      <c r="D449" s="226"/>
    </row>
    <row r="450" spans="1:4" x14ac:dyDescent="0.2">
      <c r="A450" s="63"/>
      <c r="D450" s="226"/>
    </row>
    <row r="451" spans="1:4" x14ac:dyDescent="0.2">
      <c r="A451" s="63"/>
      <c r="D451" s="226"/>
    </row>
    <row r="452" spans="1:4" x14ac:dyDescent="0.2">
      <c r="A452" s="63"/>
      <c r="D452" s="226"/>
    </row>
    <row r="453" spans="1:4" x14ac:dyDescent="0.2">
      <c r="A453" s="63"/>
      <c r="D453" s="226"/>
    </row>
    <row r="454" spans="1:4" x14ac:dyDescent="0.2">
      <c r="A454" s="63"/>
      <c r="D454" s="226"/>
    </row>
    <row r="455" spans="1:4" x14ac:dyDescent="0.2">
      <c r="A455" s="63"/>
      <c r="D455" s="226"/>
    </row>
    <row r="456" spans="1:4" x14ac:dyDescent="0.2">
      <c r="A456" s="63"/>
      <c r="D456" s="226"/>
    </row>
    <row r="457" spans="1:4" x14ac:dyDescent="0.2">
      <c r="A457" s="63"/>
      <c r="D457" s="226"/>
    </row>
    <row r="458" spans="1:4" x14ac:dyDescent="0.2">
      <c r="A458" s="63"/>
      <c r="D458" s="226"/>
    </row>
    <row r="459" spans="1:4" x14ac:dyDescent="0.2">
      <c r="A459" s="63"/>
      <c r="D459" s="226"/>
    </row>
    <row r="460" spans="1:4" x14ac:dyDescent="0.2">
      <c r="A460" s="63"/>
      <c r="D460" s="226"/>
    </row>
    <row r="461" spans="1:4" x14ac:dyDescent="0.2">
      <c r="A461" s="63"/>
      <c r="D461" s="226"/>
    </row>
    <row r="462" spans="1:4" x14ac:dyDescent="0.2">
      <c r="A462" s="63"/>
      <c r="D462" s="226"/>
    </row>
    <row r="463" spans="1:4" x14ac:dyDescent="0.2">
      <c r="A463" s="63"/>
      <c r="D463" s="226"/>
    </row>
    <row r="464" spans="1:4" x14ac:dyDescent="0.2">
      <c r="A464" s="63"/>
      <c r="D464" s="226"/>
    </row>
    <row r="465" spans="1:4" x14ac:dyDescent="0.2">
      <c r="A465" s="63"/>
      <c r="D465" s="226"/>
    </row>
    <row r="466" spans="1:4" x14ac:dyDescent="0.2">
      <c r="A466" s="63"/>
      <c r="D466" s="226"/>
    </row>
    <row r="467" spans="1:4" x14ac:dyDescent="0.2">
      <c r="A467" s="63"/>
      <c r="D467" s="226"/>
    </row>
    <row r="468" spans="1:4" x14ac:dyDescent="0.2">
      <c r="A468" s="63"/>
      <c r="D468" s="226"/>
    </row>
    <row r="469" spans="1:4" x14ac:dyDescent="0.2">
      <c r="A469" s="63"/>
      <c r="D469" s="226"/>
    </row>
    <row r="470" spans="1:4" x14ac:dyDescent="0.2">
      <c r="A470" s="63"/>
      <c r="D470" s="226"/>
    </row>
    <row r="471" spans="1:4" x14ac:dyDescent="0.2">
      <c r="A471" s="63"/>
      <c r="D471" s="226"/>
    </row>
    <row r="472" spans="1:4" x14ac:dyDescent="0.2">
      <c r="A472" s="63"/>
      <c r="D472" s="226"/>
    </row>
    <row r="473" spans="1:4" x14ac:dyDescent="0.2">
      <c r="A473" s="63"/>
      <c r="D473" s="226"/>
    </row>
    <row r="474" spans="1:4" x14ac:dyDescent="0.2">
      <c r="A474" s="63"/>
      <c r="D474" s="226"/>
    </row>
    <row r="475" spans="1:4" x14ac:dyDescent="0.2">
      <c r="A475" s="63"/>
      <c r="D475" s="226"/>
    </row>
    <row r="476" spans="1:4" x14ac:dyDescent="0.2">
      <c r="A476" s="63"/>
      <c r="D476" s="226"/>
    </row>
    <row r="477" spans="1:4" x14ac:dyDescent="0.2">
      <c r="A477" s="63"/>
      <c r="D477" s="226"/>
    </row>
    <row r="478" spans="1:4" x14ac:dyDescent="0.2">
      <c r="A478" s="63"/>
      <c r="D478" s="226"/>
    </row>
    <row r="479" spans="1:4" x14ac:dyDescent="0.2">
      <c r="A479" s="63"/>
      <c r="D479" s="226"/>
    </row>
    <row r="480" spans="1:4" x14ac:dyDescent="0.2">
      <c r="A480" s="63"/>
      <c r="D480" s="226"/>
    </row>
    <row r="481" spans="1:4" x14ac:dyDescent="0.2">
      <c r="A481" s="63"/>
      <c r="D481" s="226"/>
    </row>
    <row r="482" spans="1:4" x14ac:dyDescent="0.2">
      <c r="A482" s="63"/>
      <c r="D482" s="226"/>
    </row>
    <row r="483" spans="1:4" x14ac:dyDescent="0.2">
      <c r="A483" s="63"/>
      <c r="D483" s="226"/>
    </row>
    <row r="484" spans="1:4" x14ac:dyDescent="0.2">
      <c r="A484" s="63"/>
      <c r="D484" s="226"/>
    </row>
    <row r="485" spans="1:4" x14ac:dyDescent="0.2">
      <c r="A485" s="63"/>
      <c r="D485" s="226"/>
    </row>
    <row r="486" spans="1:4" x14ac:dyDescent="0.2">
      <c r="A486" s="63"/>
      <c r="D486" s="226"/>
    </row>
    <row r="487" spans="1:4" x14ac:dyDescent="0.2">
      <c r="A487" s="63"/>
      <c r="D487" s="226"/>
    </row>
    <row r="488" spans="1:4" x14ac:dyDescent="0.2">
      <c r="A488" s="63"/>
      <c r="D488" s="226"/>
    </row>
    <row r="489" spans="1:4" x14ac:dyDescent="0.2">
      <c r="A489" s="63"/>
      <c r="D489" s="226"/>
    </row>
    <row r="490" spans="1:4" x14ac:dyDescent="0.2">
      <c r="A490" s="63"/>
      <c r="D490" s="226"/>
    </row>
    <row r="491" spans="1:4" x14ac:dyDescent="0.2">
      <c r="A491" s="63"/>
      <c r="D491" s="226"/>
    </row>
    <row r="492" spans="1:4" x14ac:dyDescent="0.2">
      <c r="A492" s="63"/>
      <c r="D492" s="226"/>
    </row>
    <row r="493" spans="1:4" x14ac:dyDescent="0.2">
      <c r="A493" s="63"/>
      <c r="D493" s="226"/>
    </row>
    <row r="494" spans="1:4" x14ac:dyDescent="0.2">
      <c r="A494" s="63"/>
      <c r="D494" s="226"/>
    </row>
    <row r="495" spans="1:4" x14ac:dyDescent="0.2">
      <c r="A495" s="63"/>
      <c r="D495" s="226"/>
    </row>
    <row r="496" spans="1:4" x14ac:dyDescent="0.2">
      <c r="A496" s="63"/>
      <c r="D496" s="226"/>
    </row>
    <row r="497" spans="1:4" x14ac:dyDescent="0.2">
      <c r="A497" s="63"/>
      <c r="D497" s="226"/>
    </row>
    <row r="498" spans="1:4" x14ac:dyDescent="0.2">
      <c r="A498" s="63"/>
      <c r="D498" s="226"/>
    </row>
    <row r="499" spans="1:4" x14ac:dyDescent="0.2">
      <c r="A499" s="63"/>
      <c r="D499" s="226"/>
    </row>
    <row r="500" spans="1:4" x14ac:dyDescent="0.2">
      <c r="A500" s="63"/>
      <c r="D500" s="226"/>
    </row>
    <row r="501" spans="1:4" x14ac:dyDescent="0.2">
      <c r="A501" s="63"/>
      <c r="D501" s="226"/>
    </row>
    <row r="502" spans="1:4" x14ac:dyDescent="0.2">
      <c r="A502" s="63"/>
      <c r="D502" s="226"/>
    </row>
    <row r="503" spans="1:4" x14ac:dyDescent="0.2">
      <c r="A503" s="63"/>
      <c r="D503" s="226"/>
    </row>
    <row r="504" spans="1:4" x14ac:dyDescent="0.2">
      <c r="A504" s="63"/>
      <c r="D504" s="226"/>
    </row>
    <row r="505" spans="1:4" x14ac:dyDescent="0.2">
      <c r="A505" s="63"/>
      <c r="D505" s="226"/>
    </row>
    <row r="506" spans="1:4" x14ac:dyDescent="0.2">
      <c r="A506" s="63"/>
      <c r="D506" s="226"/>
    </row>
    <row r="507" spans="1:4" x14ac:dyDescent="0.2">
      <c r="A507" s="63"/>
      <c r="D507" s="226"/>
    </row>
    <row r="508" spans="1:4" x14ac:dyDescent="0.2">
      <c r="A508" s="63"/>
      <c r="D508" s="226"/>
    </row>
    <row r="509" spans="1:4" x14ac:dyDescent="0.2">
      <c r="A509" s="63"/>
      <c r="D509" s="226"/>
    </row>
    <row r="510" spans="1:4" x14ac:dyDescent="0.2">
      <c r="A510" s="63"/>
      <c r="D510" s="226"/>
    </row>
    <row r="511" spans="1:4" x14ac:dyDescent="0.2">
      <c r="A511" s="63"/>
      <c r="D511" s="226"/>
    </row>
    <row r="512" spans="1:4" x14ac:dyDescent="0.2">
      <c r="A512" s="63"/>
      <c r="D512" s="226"/>
    </row>
    <row r="513" spans="1:4" x14ac:dyDescent="0.2">
      <c r="A513" s="63"/>
      <c r="D513" s="226"/>
    </row>
    <row r="514" spans="1:4" x14ac:dyDescent="0.2">
      <c r="A514" s="63"/>
      <c r="D514" s="226"/>
    </row>
    <row r="515" spans="1:4" x14ac:dyDescent="0.2">
      <c r="A515" s="63"/>
      <c r="D515" s="226"/>
    </row>
    <row r="516" spans="1:4" x14ac:dyDescent="0.2">
      <c r="A516" s="63"/>
      <c r="D516" s="226"/>
    </row>
    <row r="517" spans="1:4" x14ac:dyDescent="0.2">
      <c r="A517" s="63"/>
      <c r="D517" s="226"/>
    </row>
    <row r="518" spans="1:4" x14ac:dyDescent="0.2">
      <c r="A518" s="63"/>
      <c r="D518" s="226"/>
    </row>
    <row r="519" spans="1:4" x14ac:dyDescent="0.2">
      <c r="A519" s="63"/>
      <c r="D519" s="226"/>
    </row>
    <row r="520" spans="1:4" x14ac:dyDescent="0.2">
      <c r="A520" s="63"/>
      <c r="D520" s="226"/>
    </row>
    <row r="521" spans="1:4" x14ac:dyDescent="0.2">
      <c r="A521" s="63"/>
      <c r="D521" s="226"/>
    </row>
    <row r="522" spans="1:4" x14ac:dyDescent="0.2">
      <c r="A522" s="63"/>
      <c r="D522" s="226"/>
    </row>
    <row r="523" spans="1:4" x14ac:dyDescent="0.2">
      <c r="A523" s="63"/>
      <c r="D523" s="226"/>
    </row>
    <row r="524" spans="1:4" x14ac:dyDescent="0.2">
      <c r="A524" s="63"/>
      <c r="D524" s="226"/>
    </row>
    <row r="525" spans="1:4" x14ac:dyDescent="0.2">
      <c r="A525" s="63"/>
      <c r="D525" s="226"/>
    </row>
    <row r="526" spans="1:4" x14ac:dyDescent="0.2">
      <c r="A526" s="63"/>
      <c r="D526" s="226"/>
    </row>
    <row r="527" spans="1:4" x14ac:dyDescent="0.2">
      <c r="A527" s="63"/>
      <c r="D527" s="226"/>
    </row>
    <row r="528" spans="1:4" x14ac:dyDescent="0.2">
      <c r="A528" s="63"/>
      <c r="D528" s="226"/>
    </row>
    <row r="529" spans="1:4" x14ac:dyDescent="0.2">
      <c r="A529" s="63"/>
      <c r="D529" s="226"/>
    </row>
    <row r="530" spans="1:4" x14ac:dyDescent="0.2">
      <c r="A530" s="63"/>
      <c r="D530" s="226"/>
    </row>
    <row r="531" spans="1:4" x14ac:dyDescent="0.2">
      <c r="A531" s="63"/>
      <c r="D531" s="226"/>
    </row>
    <row r="532" spans="1:4" x14ac:dyDescent="0.2">
      <c r="A532" s="63"/>
      <c r="D532" s="226"/>
    </row>
    <row r="533" spans="1:4" x14ac:dyDescent="0.2">
      <c r="A533" s="63"/>
      <c r="D533" s="226"/>
    </row>
    <row r="534" spans="1:4" x14ac:dyDescent="0.2">
      <c r="A534" s="63"/>
      <c r="D534" s="226"/>
    </row>
    <row r="535" spans="1:4" x14ac:dyDescent="0.2">
      <c r="A535" s="63"/>
      <c r="D535" s="226"/>
    </row>
    <row r="536" spans="1:4" x14ac:dyDescent="0.2">
      <c r="A536" s="63"/>
      <c r="D536" s="226"/>
    </row>
    <row r="537" spans="1:4" x14ac:dyDescent="0.2">
      <c r="A537" s="63"/>
      <c r="D537" s="226"/>
    </row>
    <row r="538" spans="1:4" x14ac:dyDescent="0.2">
      <c r="A538" s="63"/>
      <c r="D538" s="226"/>
    </row>
    <row r="539" spans="1:4" x14ac:dyDescent="0.2">
      <c r="A539" s="63"/>
      <c r="D539" s="226"/>
    </row>
    <row r="540" spans="1:4" x14ac:dyDescent="0.2">
      <c r="A540" s="63"/>
      <c r="D540" s="226"/>
    </row>
    <row r="541" spans="1:4" x14ac:dyDescent="0.2">
      <c r="A541" s="63"/>
      <c r="D541" s="226"/>
    </row>
    <row r="542" spans="1:4" x14ac:dyDescent="0.2">
      <c r="A542" s="63"/>
      <c r="D542" s="226"/>
    </row>
    <row r="543" spans="1:4" x14ac:dyDescent="0.2">
      <c r="A543" s="63"/>
      <c r="D543" s="226"/>
    </row>
    <row r="544" spans="1:4" x14ac:dyDescent="0.2">
      <c r="A544" s="63"/>
      <c r="D544" s="226"/>
    </row>
    <row r="545" spans="1:4" x14ac:dyDescent="0.2">
      <c r="A545" s="63"/>
      <c r="D545" s="226"/>
    </row>
    <row r="546" spans="1:4" x14ac:dyDescent="0.2">
      <c r="A546" s="63"/>
      <c r="D546" s="226"/>
    </row>
    <row r="547" spans="1:4" x14ac:dyDescent="0.2">
      <c r="A547" s="63"/>
      <c r="D547" s="226"/>
    </row>
    <row r="548" spans="1:4" x14ac:dyDescent="0.2">
      <c r="A548" s="63"/>
      <c r="D548" s="226"/>
    </row>
    <row r="549" spans="1:4" x14ac:dyDescent="0.2">
      <c r="A549" s="63"/>
      <c r="D549" s="226"/>
    </row>
    <row r="550" spans="1:4" x14ac:dyDescent="0.2">
      <c r="A550" s="63"/>
      <c r="D550" s="226"/>
    </row>
    <row r="551" spans="1:4" x14ac:dyDescent="0.2">
      <c r="A551" s="63"/>
      <c r="D551" s="226"/>
    </row>
    <row r="552" spans="1:4" x14ac:dyDescent="0.2">
      <c r="A552" s="63"/>
      <c r="D552" s="226"/>
    </row>
    <row r="553" spans="1:4" x14ac:dyDescent="0.2">
      <c r="A553" s="63"/>
      <c r="D553" s="226"/>
    </row>
    <row r="554" spans="1:4" x14ac:dyDescent="0.2">
      <c r="A554" s="63"/>
      <c r="D554" s="226"/>
    </row>
    <row r="555" spans="1:4" x14ac:dyDescent="0.2">
      <c r="A555" s="63"/>
      <c r="D555" s="226"/>
    </row>
    <row r="556" spans="1:4" x14ac:dyDescent="0.2">
      <c r="A556" s="63"/>
      <c r="D556" s="226"/>
    </row>
    <row r="557" spans="1:4" x14ac:dyDescent="0.2">
      <c r="A557" s="63"/>
      <c r="D557" s="226"/>
    </row>
    <row r="558" spans="1:4" x14ac:dyDescent="0.2">
      <c r="A558" s="63"/>
      <c r="D558" s="226"/>
    </row>
    <row r="559" spans="1:4" x14ac:dyDescent="0.2">
      <c r="A559" s="63"/>
      <c r="D559" s="226"/>
    </row>
    <row r="560" spans="1:4" x14ac:dyDescent="0.2">
      <c r="A560" s="63"/>
      <c r="D560" s="226"/>
    </row>
    <row r="561" spans="1:4" x14ac:dyDescent="0.2">
      <c r="A561" s="63"/>
      <c r="D561" s="226"/>
    </row>
    <row r="562" spans="1:4" x14ac:dyDescent="0.2">
      <c r="A562" s="63"/>
      <c r="D562" s="226"/>
    </row>
    <row r="563" spans="1:4" x14ac:dyDescent="0.2">
      <c r="A563" s="63"/>
      <c r="D563" s="226"/>
    </row>
    <row r="564" spans="1:4" x14ac:dyDescent="0.2">
      <c r="A564" s="63"/>
      <c r="D564" s="226"/>
    </row>
    <row r="565" spans="1:4" x14ac:dyDescent="0.2">
      <c r="A565" s="63"/>
      <c r="D565" s="226"/>
    </row>
    <row r="566" spans="1:4" x14ac:dyDescent="0.2">
      <c r="A566" s="63"/>
      <c r="D566" s="226"/>
    </row>
    <row r="567" spans="1:4" x14ac:dyDescent="0.2">
      <c r="A567" s="63"/>
      <c r="D567" s="226"/>
    </row>
    <row r="568" spans="1:4" x14ac:dyDescent="0.2">
      <c r="A568" s="63"/>
      <c r="D568" s="226"/>
    </row>
    <row r="569" spans="1:4" x14ac:dyDescent="0.2">
      <c r="A569" s="63"/>
      <c r="D569" s="226"/>
    </row>
    <row r="570" spans="1:4" x14ac:dyDescent="0.2">
      <c r="A570" s="63"/>
      <c r="D570" s="226"/>
    </row>
    <row r="571" spans="1:4" x14ac:dyDescent="0.2">
      <c r="A571" s="63"/>
      <c r="D571" s="226"/>
    </row>
    <row r="572" spans="1:4" x14ac:dyDescent="0.2">
      <c r="A572" s="63"/>
      <c r="D572" s="226"/>
    </row>
    <row r="573" spans="1:4" x14ac:dyDescent="0.2">
      <c r="A573" s="63"/>
      <c r="D573" s="226"/>
    </row>
    <row r="574" spans="1:4" x14ac:dyDescent="0.2">
      <c r="A574" s="63"/>
      <c r="D574" s="226"/>
    </row>
    <row r="575" spans="1:4" x14ac:dyDescent="0.2">
      <c r="A575" s="63"/>
      <c r="D575" s="226"/>
    </row>
    <row r="576" spans="1:4" x14ac:dyDescent="0.2">
      <c r="A576" s="63"/>
      <c r="D576" s="226"/>
    </row>
    <row r="577" spans="1:4" x14ac:dyDescent="0.2">
      <c r="A577" s="63"/>
      <c r="D577" s="226"/>
    </row>
    <row r="578" spans="1:4" x14ac:dyDescent="0.2">
      <c r="A578" s="63"/>
      <c r="D578" s="226"/>
    </row>
    <row r="579" spans="1:4" x14ac:dyDescent="0.2">
      <c r="A579" s="63"/>
      <c r="D579" s="226"/>
    </row>
    <row r="580" spans="1:4" x14ac:dyDescent="0.2">
      <c r="A580" s="63"/>
      <c r="D580" s="226"/>
    </row>
    <row r="581" spans="1:4" x14ac:dyDescent="0.2">
      <c r="A581" s="63"/>
      <c r="D581" s="226"/>
    </row>
    <row r="582" spans="1:4" x14ac:dyDescent="0.2">
      <c r="A582" s="63"/>
      <c r="D582" s="226"/>
    </row>
    <row r="583" spans="1:4" x14ac:dyDescent="0.2">
      <c r="A583" s="63"/>
      <c r="D583" s="226"/>
    </row>
    <row r="584" spans="1:4" x14ac:dyDescent="0.2">
      <c r="A584" s="63"/>
      <c r="D584" s="226"/>
    </row>
    <row r="585" spans="1:4" x14ac:dyDescent="0.2">
      <c r="A585" s="63"/>
      <c r="D585" s="226"/>
    </row>
    <row r="586" spans="1:4" x14ac:dyDescent="0.2">
      <c r="A586" s="63"/>
      <c r="D586" s="226"/>
    </row>
    <row r="587" spans="1:4" x14ac:dyDescent="0.2">
      <c r="A587" s="63"/>
      <c r="D587" s="226"/>
    </row>
    <row r="588" spans="1:4" x14ac:dyDescent="0.2">
      <c r="A588" s="63"/>
      <c r="D588" s="226"/>
    </row>
    <row r="589" spans="1:4" x14ac:dyDescent="0.2">
      <c r="A589" s="63"/>
      <c r="D589" s="226"/>
    </row>
    <row r="590" spans="1:4" x14ac:dyDescent="0.2">
      <c r="A590" s="63"/>
      <c r="D590" s="226"/>
    </row>
    <row r="591" spans="1:4" x14ac:dyDescent="0.2">
      <c r="A591" s="63"/>
      <c r="D591" s="226"/>
    </row>
    <row r="592" spans="1:4" x14ac:dyDescent="0.2">
      <c r="A592" s="63"/>
      <c r="D592" s="226"/>
    </row>
    <row r="593" spans="1:4" x14ac:dyDescent="0.2">
      <c r="A593" s="63"/>
      <c r="D593" s="226"/>
    </row>
    <row r="594" spans="1:4" x14ac:dyDescent="0.2">
      <c r="A594" s="63"/>
      <c r="D594" s="226"/>
    </row>
    <row r="595" spans="1:4" x14ac:dyDescent="0.2">
      <c r="A595" s="63"/>
      <c r="D595" s="226"/>
    </row>
    <row r="596" spans="1:4" x14ac:dyDescent="0.2">
      <c r="A596" s="63"/>
      <c r="D596" s="226"/>
    </row>
    <row r="597" spans="1:4" x14ac:dyDescent="0.2">
      <c r="A597" s="63"/>
      <c r="D597" s="226"/>
    </row>
    <row r="598" spans="1:4" x14ac:dyDescent="0.2">
      <c r="A598" s="63"/>
      <c r="D598" s="226"/>
    </row>
    <row r="599" spans="1:4" x14ac:dyDescent="0.2">
      <c r="A599" s="63"/>
      <c r="D599" s="226"/>
    </row>
    <row r="600" spans="1:4" x14ac:dyDescent="0.2">
      <c r="A600" s="63"/>
      <c r="D600" s="226"/>
    </row>
    <row r="601" spans="1:4" x14ac:dyDescent="0.2">
      <c r="A601" s="63"/>
      <c r="D601" s="226"/>
    </row>
    <row r="602" spans="1:4" x14ac:dyDescent="0.2">
      <c r="A602" s="63"/>
      <c r="D602" s="226"/>
    </row>
    <row r="603" spans="1:4" x14ac:dyDescent="0.2">
      <c r="A603" s="63"/>
      <c r="D603" s="226"/>
    </row>
    <row r="604" spans="1:4" x14ac:dyDescent="0.2">
      <c r="A604" s="63"/>
      <c r="D604" s="226"/>
    </row>
    <row r="605" spans="1:4" x14ac:dyDescent="0.2">
      <c r="A605" s="63"/>
      <c r="D605" s="226"/>
    </row>
    <row r="606" spans="1:4" x14ac:dyDescent="0.2">
      <c r="A606" s="63"/>
      <c r="D606" s="226"/>
    </row>
    <row r="607" spans="1:4" x14ac:dyDescent="0.2">
      <c r="A607" s="63"/>
      <c r="D607" s="226"/>
    </row>
    <row r="608" spans="1:4" x14ac:dyDescent="0.2">
      <c r="A608" s="63"/>
      <c r="D608" s="226"/>
    </row>
    <row r="609" spans="1:4" x14ac:dyDescent="0.2">
      <c r="A609" s="63"/>
      <c r="D609" s="226"/>
    </row>
    <row r="610" spans="1:4" x14ac:dyDescent="0.2">
      <c r="A610" s="63"/>
      <c r="D610" s="226"/>
    </row>
    <row r="611" spans="1:4" x14ac:dyDescent="0.2">
      <c r="A611" s="63"/>
      <c r="D611" s="226"/>
    </row>
    <row r="612" spans="1:4" x14ac:dyDescent="0.2">
      <c r="A612" s="63"/>
      <c r="D612" s="226"/>
    </row>
    <row r="613" spans="1:4" x14ac:dyDescent="0.2">
      <c r="A613" s="63"/>
      <c r="D613" s="226"/>
    </row>
    <row r="614" spans="1:4" x14ac:dyDescent="0.2">
      <c r="A614" s="63"/>
      <c r="D614" s="226"/>
    </row>
    <row r="615" spans="1:4" x14ac:dyDescent="0.2">
      <c r="A615" s="63"/>
      <c r="D615" s="226"/>
    </row>
    <row r="616" spans="1:4" x14ac:dyDescent="0.2">
      <c r="A616" s="63"/>
      <c r="D616" s="226"/>
    </row>
    <row r="617" spans="1:4" x14ac:dyDescent="0.2">
      <c r="A617" s="63"/>
      <c r="D617" s="226"/>
    </row>
    <row r="618" spans="1:4" x14ac:dyDescent="0.2">
      <c r="A618" s="63"/>
      <c r="D618" s="226"/>
    </row>
    <row r="619" spans="1:4" x14ac:dyDescent="0.2">
      <c r="A619" s="63"/>
      <c r="D619" s="226"/>
    </row>
    <row r="620" spans="1:4" x14ac:dyDescent="0.2">
      <c r="A620" s="63"/>
      <c r="D620" s="226"/>
    </row>
    <row r="621" spans="1:4" x14ac:dyDescent="0.2">
      <c r="A621" s="63"/>
      <c r="D621" s="226"/>
    </row>
    <row r="622" spans="1:4" x14ac:dyDescent="0.2">
      <c r="A622" s="63"/>
      <c r="D622" s="226"/>
    </row>
    <row r="623" spans="1:4" x14ac:dyDescent="0.2">
      <c r="A623" s="63"/>
      <c r="D623" s="226"/>
    </row>
    <row r="624" spans="1:4" x14ac:dyDescent="0.2">
      <c r="A624" s="63"/>
      <c r="D624" s="226"/>
    </row>
    <row r="625" spans="1:4" x14ac:dyDescent="0.2">
      <c r="A625" s="63"/>
      <c r="D625" s="226"/>
    </row>
    <row r="626" spans="1:4" x14ac:dyDescent="0.2">
      <c r="A626" s="63"/>
      <c r="D626" s="226"/>
    </row>
    <row r="627" spans="1:4" x14ac:dyDescent="0.2">
      <c r="A627" s="63"/>
      <c r="D627" s="226"/>
    </row>
    <row r="628" spans="1:4" x14ac:dyDescent="0.2">
      <c r="A628" s="63"/>
      <c r="D628" s="226"/>
    </row>
    <row r="629" spans="1:4" x14ac:dyDescent="0.2">
      <c r="A629" s="63"/>
      <c r="D629" s="226"/>
    </row>
    <row r="630" spans="1:4" x14ac:dyDescent="0.2">
      <c r="A630" s="63"/>
      <c r="D630" s="226"/>
    </row>
    <row r="631" spans="1:4" x14ac:dyDescent="0.2">
      <c r="A631" s="63"/>
      <c r="D631" s="226"/>
    </row>
    <row r="632" spans="1:4" x14ac:dyDescent="0.2">
      <c r="A632" s="63"/>
      <c r="D632" s="226"/>
    </row>
    <row r="633" spans="1:4" x14ac:dyDescent="0.2">
      <c r="A633" s="63"/>
      <c r="D633" s="226"/>
    </row>
    <row r="634" spans="1:4" x14ac:dyDescent="0.2">
      <c r="A634" s="63"/>
      <c r="D634" s="226"/>
    </row>
    <row r="635" spans="1:4" x14ac:dyDescent="0.2">
      <c r="A635" s="63"/>
      <c r="D635" s="226"/>
    </row>
    <row r="636" spans="1:4" x14ac:dyDescent="0.2">
      <c r="A636" s="63"/>
      <c r="D636" s="226"/>
    </row>
    <row r="637" spans="1:4" x14ac:dyDescent="0.2">
      <c r="A637" s="63"/>
      <c r="D637" s="226"/>
    </row>
    <row r="638" spans="1:4" x14ac:dyDescent="0.2">
      <c r="A638" s="63"/>
      <c r="D638" s="226"/>
    </row>
    <row r="639" spans="1:4" x14ac:dyDescent="0.2">
      <c r="A639" s="63"/>
      <c r="D639" s="226"/>
    </row>
    <row r="640" spans="1:4" x14ac:dyDescent="0.2">
      <c r="A640" s="63"/>
      <c r="D640" s="226"/>
    </row>
    <row r="641" spans="1:4" x14ac:dyDescent="0.2">
      <c r="A641" s="63"/>
      <c r="D641" s="226"/>
    </row>
    <row r="642" spans="1:4" x14ac:dyDescent="0.2">
      <c r="A642" s="63"/>
      <c r="D642" s="226"/>
    </row>
    <row r="643" spans="1:4" x14ac:dyDescent="0.2">
      <c r="A643" s="63"/>
      <c r="D643" s="226"/>
    </row>
    <row r="644" spans="1:4" x14ac:dyDescent="0.2">
      <c r="A644" s="63"/>
      <c r="D644" s="226"/>
    </row>
    <row r="645" spans="1:4" x14ac:dyDescent="0.2">
      <c r="A645" s="63"/>
      <c r="D645" s="226"/>
    </row>
    <row r="646" spans="1:4" x14ac:dyDescent="0.2">
      <c r="A646" s="63"/>
      <c r="D646" s="226"/>
    </row>
    <row r="647" spans="1:4" x14ac:dyDescent="0.2">
      <c r="A647" s="63"/>
      <c r="D647" s="226"/>
    </row>
    <row r="648" spans="1:4" x14ac:dyDescent="0.2">
      <c r="A648" s="63"/>
      <c r="D648" s="226"/>
    </row>
    <row r="649" spans="1:4" x14ac:dyDescent="0.2">
      <c r="A649" s="63"/>
      <c r="D649" s="226"/>
    </row>
    <row r="650" spans="1:4" x14ac:dyDescent="0.2">
      <c r="A650" s="63"/>
      <c r="D650" s="226"/>
    </row>
    <row r="651" spans="1:4" x14ac:dyDescent="0.2">
      <c r="A651" s="63"/>
      <c r="D651" s="226"/>
    </row>
    <row r="652" spans="1:4" x14ac:dyDescent="0.2">
      <c r="A652" s="63"/>
      <c r="D652" s="226"/>
    </row>
    <row r="653" spans="1:4" x14ac:dyDescent="0.2">
      <c r="A653" s="63"/>
      <c r="D653" s="226"/>
    </row>
    <row r="654" spans="1:4" x14ac:dyDescent="0.2">
      <c r="A654" s="63"/>
      <c r="D654" s="226"/>
    </row>
    <row r="655" spans="1:4" x14ac:dyDescent="0.2">
      <c r="A655" s="63"/>
      <c r="D655" s="226"/>
    </row>
    <row r="656" spans="1:4" x14ac:dyDescent="0.2">
      <c r="A656" s="63"/>
      <c r="D656" s="226"/>
    </row>
    <row r="657" spans="1:4" x14ac:dyDescent="0.2">
      <c r="A657" s="63"/>
      <c r="D657" s="226"/>
    </row>
    <row r="658" spans="1:4" x14ac:dyDescent="0.2">
      <c r="A658" s="63"/>
      <c r="D658" s="226"/>
    </row>
    <row r="659" spans="1:4" x14ac:dyDescent="0.2">
      <c r="A659" s="63"/>
      <c r="D659" s="226"/>
    </row>
    <row r="660" spans="1:4" x14ac:dyDescent="0.2">
      <c r="A660" s="63"/>
      <c r="D660" s="226"/>
    </row>
  </sheetData>
  <mergeCells count="15">
    <mergeCell ref="A95:A97"/>
    <mergeCell ref="B95:B97"/>
    <mergeCell ref="C95:C97"/>
    <mergeCell ref="E95:E97"/>
    <mergeCell ref="D95:D97"/>
    <mergeCell ref="A59:A61"/>
    <mergeCell ref="B59:B61"/>
    <mergeCell ref="C59:C61"/>
    <mergeCell ref="E5:E7"/>
    <mergeCell ref="A5:A7"/>
    <mergeCell ref="B5:B7"/>
    <mergeCell ref="C5:C7"/>
    <mergeCell ref="E59:E61"/>
    <mergeCell ref="D59:D61"/>
    <mergeCell ref="D5:D7"/>
  </mergeCells>
  <phoneticPr fontId="15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P874"/>
  <sheetViews>
    <sheetView workbookViewId="0">
      <selection activeCell="B59" sqref="B59:M98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6" ht="14.25" x14ac:dyDescent="0.2">
      <c r="A1" s="55" t="s">
        <v>104</v>
      </c>
      <c r="B1" s="55"/>
    </row>
    <row r="2" spans="1:16" s="66" customFormat="1" ht="12.75" customHeight="1" x14ac:dyDescent="0.2">
      <c r="A2" s="32" t="s">
        <v>462</v>
      </c>
      <c r="B2" s="65"/>
      <c r="C2" s="65"/>
      <c r="D2" s="65"/>
      <c r="E2" s="65"/>
      <c r="F2" s="65"/>
      <c r="G2" s="65"/>
      <c r="H2" s="65"/>
      <c r="I2" s="65"/>
      <c r="J2" s="2" t="s">
        <v>98</v>
      </c>
      <c r="L2" s="56" t="s">
        <v>135</v>
      </c>
    </row>
    <row r="3" spans="1:16" s="56" customFormat="1" x14ac:dyDescent="0.2">
      <c r="A3" s="67"/>
      <c r="B3" s="23" t="s">
        <v>105</v>
      </c>
      <c r="C3" s="5" t="s">
        <v>106</v>
      </c>
      <c r="D3" s="23" t="s">
        <v>107</v>
      </c>
      <c r="E3" s="5" t="s">
        <v>108</v>
      </c>
      <c r="F3" s="23" t="s">
        <v>109</v>
      </c>
      <c r="G3" s="23" t="s">
        <v>320</v>
      </c>
      <c r="H3" s="5" t="s">
        <v>321</v>
      </c>
      <c r="I3" s="5" t="s">
        <v>327</v>
      </c>
      <c r="J3" s="23" t="s">
        <v>110</v>
      </c>
      <c r="K3" s="23" t="s">
        <v>111</v>
      </c>
      <c r="L3" s="5" t="s">
        <v>112</v>
      </c>
      <c r="M3" s="23" t="s">
        <v>113</v>
      </c>
    </row>
    <row r="4" spans="1:16" s="56" customFormat="1" x14ac:dyDescent="0.2">
      <c r="A4" s="33" t="s">
        <v>6</v>
      </c>
      <c r="B4" s="34">
        <v>38</v>
      </c>
      <c r="C4" s="35">
        <v>6</v>
      </c>
      <c r="D4" s="36">
        <v>0</v>
      </c>
      <c r="E4" s="34">
        <v>1656</v>
      </c>
      <c r="F4" s="34">
        <v>101</v>
      </c>
      <c r="G4" s="35">
        <v>51745</v>
      </c>
      <c r="H4" s="36">
        <v>7886</v>
      </c>
      <c r="I4" s="35">
        <v>44</v>
      </c>
      <c r="J4" s="34">
        <v>3667</v>
      </c>
      <c r="K4" s="34">
        <v>369</v>
      </c>
      <c r="L4" s="35">
        <v>17</v>
      </c>
      <c r="M4" s="34">
        <v>1</v>
      </c>
      <c r="N4" s="199"/>
      <c r="O4" s="199"/>
      <c r="P4" s="199"/>
    </row>
    <row r="5" spans="1:16" x14ac:dyDescent="0.2">
      <c r="A5" s="37" t="s">
        <v>7</v>
      </c>
      <c r="B5" s="38">
        <v>1</v>
      </c>
      <c r="C5" s="39">
        <v>1</v>
      </c>
      <c r="D5" s="39">
        <v>0</v>
      </c>
      <c r="E5" s="38">
        <v>20</v>
      </c>
      <c r="F5" s="38">
        <v>16</v>
      </c>
      <c r="G5" s="39">
        <v>73</v>
      </c>
      <c r="H5" s="39">
        <v>17</v>
      </c>
      <c r="I5" s="39">
        <v>0</v>
      </c>
      <c r="J5" s="38">
        <v>19</v>
      </c>
      <c r="K5" s="38">
        <v>2</v>
      </c>
      <c r="L5" s="39">
        <v>0</v>
      </c>
      <c r="M5" s="38">
        <v>0</v>
      </c>
    </row>
    <row r="6" spans="1:16" x14ac:dyDescent="0.2">
      <c r="A6" s="28" t="s">
        <v>8</v>
      </c>
      <c r="B6" s="40">
        <v>1</v>
      </c>
      <c r="C6" s="41">
        <v>1</v>
      </c>
      <c r="D6" s="41">
        <v>0</v>
      </c>
      <c r="E6" s="40">
        <v>1</v>
      </c>
      <c r="F6" s="40">
        <v>0</v>
      </c>
      <c r="G6" s="41">
        <v>0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6" x14ac:dyDescent="0.2">
      <c r="A7" s="28" t="s">
        <v>9</v>
      </c>
      <c r="B7" s="40">
        <v>0</v>
      </c>
      <c r="C7" s="41">
        <v>0</v>
      </c>
      <c r="D7" s="41">
        <v>0</v>
      </c>
      <c r="E7" s="40">
        <v>6</v>
      </c>
      <c r="F7" s="40">
        <v>0</v>
      </c>
      <c r="G7" s="41">
        <v>0</v>
      </c>
      <c r="H7" s="41">
        <v>0</v>
      </c>
      <c r="I7" s="41">
        <v>0</v>
      </c>
      <c r="J7" s="40">
        <v>0</v>
      </c>
      <c r="K7" s="40">
        <v>0</v>
      </c>
      <c r="L7" s="41">
        <v>0</v>
      </c>
      <c r="M7" s="40">
        <v>0</v>
      </c>
    </row>
    <row r="8" spans="1:16" x14ac:dyDescent="0.2">
      <c r="A8" s="28" t="s">
        <v>10</v>
      </c>
      <c r="B8" s="40">
        <v>0</v>
      </c>
      <c r="C8" s="41">
        <v>0</v>
      </c>
      <c r="D8" s="41">
        <v>0</v>
      </c>
      <c r="E8" s="40">
        <v>2</v>
      </c>
      <c r="F8" s="40">
        <v>1</v>
      </c>
      <c r="G8" s="41">
        <v>0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6" x14ac:dyDescent="0.2">
      <c r="A9" s="28" t="s">
        <v>11</v>
      </c>
      <c r="B9" s="40">
        <v>0</v>
      </c>
      <c r="C9" s="41">
        <v>0</v>
      </c>
      <c r="D9" s="41">
        <v>0</v>
      </c>
      <c r="E9" s="40">
        <v>2</v>
      </c>
      <c r="F9" s="40">
        <v>0</v>
      </c>
      <c r="G9" s="41">
        <v>0</v>
      </c>
      <c r="H9" s="41">
        <v>2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6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4</v>
      </c>
      <c r="F10" s="40">
        <v>0</v>
      </c>
      <c r="G10" s="41">
        <v>1</v>
      </c>
      <c r="H10" s="41">
        <v>2</v>
      </c>
      <c r="I10" s="41">
        <v>0</v>
      </c>
      <c r="J10" s="40">
        <v>12</v>
      </c>
      <c r="K10" s="40">
        <v>2</v>
      </c>
      <c r="L10" s="41">
        <v>0</v>
      </c>
      <c r="M10" s="40">
        <v>0</v>
      </c>
    </row>
    <row r="11" spans="1:16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2</v>
      </c>
      <c r="F11" s="40">
        <v>4</v>
      </c>
      <c r="G11" s="41">
        <v>23</v>
      </c>
      <c r="H11" s="41">
        <v>0</v>
      </c>
      <c r="I11" s="41">
        <v>0</v>
      </c>
      <c r="J11" s="40">
        <v>4</v>
      </c>
      <c r="K11" s="40">
        <v>0</v>
      </c>
      <c r="L11" s="41">
        <v>0</v>
      </c>
      <c r="M11" s="40">
        <v>0</v>
      </c>
    </row>
    <row r="12" spans="1:16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3</v>
      </c>
      <c r="F12" s="40">
        <v>9</v>
      </c>
      <c r="G12" s="41">
        <v>45</v>
      </c>
      <c r="H12" s="41">
        <v>12</v>
      </c>
      <c r="I12" s="41">
        <v>0</v>
      </c>
      <c r="J12" s="40">
        <v>1</v>
      </c>
      <c r="K12" s="40">
        <v>0</v>
      </c>
      <c r="L12" s="41">
        <v>0</v>
      </c>
      <c r="M12" s="40">
        <v>0</v>
      </c>
    </row>
    <row r="13" spans="1:16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0</v>
      </c>
      <c r="F13" s="40">
        <v>2</v>
      </c>
      <c r="G13" s="41">
        <v>4</v>
      </c>
      <c r="H13" s="41">
        <v>1</v>
      </c>
      <c r="I13" s="41">
        <v>0</v>
      </c>
      <c r="J13" s="40">
        <v>0</v>
      </c>
      <c r="K13" s="40">
        <v>0</v>
      </c>
      <c r="L13" s="41">
        <v>0</v>
      </c>
      <c r="M13" s="40">
        <v>0</v>
      </c>
    </row>
    <row r="14" spans="1:16" x14ac:dyDescent="0.2">
      <c r="A14" s="42" t="s">
        <v>16</v>
      </c>
      <c r="B14" s="38">
        <v>2</v>
      </c>
      <c r="C14" s="43">
        <v>1</v>
      </c>
      <c r="D14" s="43">
        <v>0</v>
      </c>
      <c r="E14" s="38">
        <v>51</v>
      </c>
      <c r="F14" s="38">
        <v>18</v>
      </c>
      <c r="G14" s="43">
        <v>694</v>
      </c>
      <c r="H14" s="43">
        <v>79</v>
      </c>
      <c r="I14" s="43">
        <v>1</v>
      </c>
      <c r="J14" s="38">
        <v>175</v>
      </c>
      <c r="K14" s="38">
        <v>15</v>
      </c>
      <c r="L14" s="43">
        <v>0</v>
      </c>
      <c r="M14" s="38">
        <v>0</v>
      </c>
    </row>
    <row r="15" spans="1:16" x14ac:dyDescent="0.2">
      <c r="A15" s="28" t="s">
        <v>17</v>
      </c>
      <c r="B15" s="40">
        <v>2</v>
      </c>
      <c r="C15" s="41">
        <v>0</v>
      </c>
      <c r="D15" s="41">
        <v>0</v>
      </c>
      <c r="E15" s="40">
        <v>12</v>
      </c>
      <c r="F15" s="40">
        <v>0</v>
      </c>
      <c r="G15" s="41">
        <v>327</v>
      </c>
      <c r="H15" s="41">
        <v>43</v>
      </c>
      <c r="I15" s="41">
        <v>1</v>
      </c>
      <c r="J15" s="40">
        <v>40</v>
      </c>
      <c r="K15" s="40">
        <v>2</v>
      </c>
      <c r="L15" s="41">
        <v>0</v>
      </c>
      <c r="M15" s="40">
        <v>0</v>
      </c>
    </row>
    <row r="16" spans="1:16" x14ac:dyDescent="0.2">
      <c r="A16" s="28" t="s">
        <v>18</v>
      </c>
      <c r="B16" s="40">
        <v>0</v>
      </c>
      <c r="C16" s="41">
        <v>0</v>
      </c>
      <c r="D16" s="41">
        <v>0</v>
      </c>
      <c r="E16" s="40">
        <v>9</v>
      </c>
      <c r="F16" s="40">
        <v>0</v>
      </c>
      <c r="G16" s="41">
        <v>0</v>
      </c>
      <c r="H16" s="41">
        <v>14</v>
      </c>
      <c r="I16" s="41">
        <v>0</v>
      </c>
      <c r="J16" s="40">
        <v>9</v>
      </c>
      <c r="K16" s="40">
        <v>1</v>
      </c>
      <c r="L16" s="41">
        <v>0</v>
      </c>
      <c r="M16" s="40">
        <v>0</v>
      </c>
    </row>
    <row r="17" spans="1:13" x14ac:dyDescent="0.2">
      <c r="A17" s="28" t="s">
        <v>19</v>
      </c>
      <c r="B17" s="40">
        <v>0</v>
      </c>
      <c r="C17" s="41">
        <v>1</v>
      </c>
      <c r="D17" s="41">
        <v>0</v>
      </c>
      <c r="E17" s="40">
        <v>5</v>
      </c>
      <c r="F17" s="40">
        <v>9</v>
      </c>
      <c r="G17" s="41">
        <v>25</v>
      </c>
      <c r="H17" s="41">
        <v>0</v>
      </c>
      <c r="I17" s="41">
        <v>0</v>
      </c>
      <c r="J17" s="40">
        <v>23</v>
      </c>
      <c r="K17" s="40">
        <v>3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8</v>
      </c>
      <c r="F18" s="40">
        <v>5</v>
      </c>
      <c r="G18" s="41">
        <v>39</v>
      </c>
      <c r="H18" s="41">
        <v>0</v>
      </c>
      <c r="I18" s="41">
        <v>0</v>
      </c>
      <c r="J18" s="40">
        <v>22</v>
      </c>
      <c r="K18" s="40">
        <v>1</v>
      </c>
      <c r="L18" s="41">
        <v>0</v>
      </c>
      <c r="M18" s="40">
        <v>0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6</v>
      </c>
      <c r="F19" s="40">
        <v>0</v>
      </c>
      <c r="G19" s="41">
        <v>141</v>
      </c>
      <c r="H19" s="41">
        <v>15</v>
      </c>
      <c r="I19" s="41">
        <v>0</v>
      </c>
      <c r="J19" s="40">
        <v>36</v>
      </c>
      <c r="K19" s="40">
        <v>3</v>
      </c>
      <c r="L19" s="41">
        <v>0</v>
      </c>
      <c r="M19" s="40">
        <v>0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6</v>
      </c>
      <c r="F20" s="40">
        <v>0</v>
      </c>
      <c r="G20" s="41">
        <v>124</v>
      </c>
      <c r="H20" s="41">
        <v>0</v>
      </c>
      <c r="I20" s="41">
        <v>0</v>
      </c>
      <c r="J20" s="40">
        <v>31</v>
      </c>
      <c r="K20" s="40">
        <v>1</v>
      </c>
      <c r="L20" s="41">
        <v>0</v>
      </c>
      <c r="M20" s="40">
        <v>0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5</v>
      </c>
      <c r="F21" s="40">
        <v>4</v>
      </c>
      <c r="G21" s="41">
        <v>38</v>
      </c>
      <c r="H21" s="41">
        <v>7</v>
      </c>
      <c r="I21" s="41">
        <v>0</v>
      </c>
      <c r="J21" s="40">
        <v>14</v>
      </c>
      <c r="K21" s="40">
        <v>4</v>
      </c>
      <c r="L21" s="41">
        <v>0</v>
      </c>
      <c r="M21" s="40">
        <v>0</v>
      </c>
    </row>
    <row r="22" spans="1:13" x14ac:dyDescent="0.2">
      <c r="A22" s="42" t="s">
        <v>24</v>
      </c>
      <c r="B22" s="38">
        <v>2</v>
      </c>
      <c r="C22" s="43">
        <v>0</v>
      </c>
      <c r="D22" s="43">
        <v>0</v>
      </c>
      <c r="E22" s="38">
        <v>102</v>
      </c>
      <c r="F22" s="38">
        <v>1</v>
      </c>
      <c r="G22" s="43">
        <v>1145</v>
      </c>
      <c r="H22" s="43">
        <v>140</v>
      </c>
      <c r="I22" s="43">
        <v>0</v>
      </c>
      <c r="J22" s="38">
        <v>229</v>
      </c>
      <c r="K22" s="38">
        <v>28</v>
      </c>
      <c r="L22" s="43">
        <v>1</v>
      </c>
      <c r="M22" s="38">
        <v>0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5</v>
      </c>
      <c r="F23" s="40">
        <v>0</v>
      </c>
      <c r="G23" s="41">
        <v>119</v>
      </c>
      <c r="H23" s="41">
        <v>18</v>
      </c>
      <c r="I23" s="41">
        <v>0</v>
      </c>
      <c r="J23" s="40">
        <v>12</v>
      </c>
      <c r="K23" s="40">
        <v>2</v>
      </c>
      <c r="L23" s="41">
        <v>0</v>
      </c>
      <c r="M23" s="40">
        <v>0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0</v>
      </c>
      <c r="E24" s="40">
        <v>16</v>
      </c>
      <c r="F24" s="40">
        <v>0</v>
      </c>
      <c r="G24" s="41">
        <v>28</v>
      </c>
      <c r="H24" s="41">
        <v>2</v>
      </c>
      <c r="I24" s="41">
        <v>0</v>
      </c>
      <c r="J24" s="40">
        <v>25</v>
      </c>
      <c r="K24" s="40">
        <v>5</v>
      </c>
      <c r="L24" s="41">
        <v>0</v>
      </c>
      <c r="M24" s="40">
        <v>0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2</v>
      </c>
      <c r="F25" s="40">
        <v>0</v>
      </c>
      <c r="G25" s="41">
        <v>33</v>
      </c>
      <c r="H25" s="41">
        <v>1</v>
      </c>
      <c r="I25" s="41">
        <v>0</v>
      </c>
      <c r="J25" s="40">
        <v>14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0</v>
      </c>
      <c r="E26" s="40">
        <v>2</v>
      </c>
      <c r="F26" s="40">
        <v>0</v>
      </c>
      <c r="G26" s="41">
        <v>115</v>
      </c>
      <c r="H26" s="41">
        <v>21</v>
      </c>
      <c r="I26" s="41">
        <v>0</v>
      </c>
      <c r="J26" s="40">
        <v>8</v>
      </c>
      <c r="K26" s="40">
        <v>0</v>
      </c>
      <c r="L26" s="41">
        <v>0</v>
      </c>
      <c r="M26" s="40">
        <v>0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19</v>
      </c>
      <c r="F27" s="40">
        <v>1</v>
      </c>
      <c r="G27" s="41">
        <v>124</v>
      </c>
      <c r="H27" s="41">
        <v>29</v>
      </c>
      <c r="I27" s="41">
        <v>0</v>
      </c>
      <c r="J27" s="40">
        <v>23</v>
      </c>
      <c r="K27" s="40">
        <v>2</v>
      </c>
      <c r="L27" s="41">
        <v>0</v>
      </c>
      <c r="M27" s="40">
        <v>0</v>
      </c>
    </row>
    <row r="28" spans="1:13" x14ac:dyDescent="0.2">
      <c r="A28" s="28" t="s">
        <v>30</v>
      </c>
      <c r="B28" s="40">
        <v>1</v>
      </c>
      <c r="C28" s="41">
        <v>0</v>
      </c>
      <c r="D28" s="41">
        <v>0</v>
      </c>
      <c r="E28" s="40">
        <v>9</v>
      </c>
      <c r="F28" s="40">
        <v>0</v>
      </c>
      <c r="G28" s="41">
        <v>165</v>
      </c>
      <c r="H28" s="41">
        <v>28</v>
      </c>
      <c r="I28" s="41">
        <v>0</v>
      </c>
      <c r="J28" s="40">
        <v>43</v>
      </c>
      <c r="K28" s="40">
        <v>8</v>
      </c>
      <c r="L28" s="41">
        <v>0</v>
      </c>
      <c r="M28" s="40">
        <v>0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0</v>
      </c>
      <c r="E29" s="40">
        <v>32</v>
      </c>
      <c r="F29" s="40">
        <v>0</v>
      </c>
      <c r="G29" s="41">
        <v>376</v>
      </c>
      <c r="H29" s="41">
        <v>30</v>
      </c>
      <c r="I29" s="41">
        <v>0</v>
      </c>
      <c r="J29" s="40">
        <v>63</v>
      </c>
      <c r="K29" s="40">
        <v>8</v>
      </c>
      <c r="L29" s="41">
        <v>1</v>
      </c>
      <c r="M29" s="40">
        <v>0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8</v>
      </c>
      <c r="F30" s="40">
        <v>0</v>
      </c>
      <c r="G30" s="41">
        <v>108</v>
      </c>
      <c r="H30" s="41">
        <v>6</v>
      </c>
      <c r="I30" s="41">
        <v>0</v>
      </c>
      <c r="J30" s="40">
        <v>16</v>
      </c>
      <c r="K30" s="40">
        <v>0</v>
      </c>
      <c r="L30" s="41">
        <v>0</v>
      </c>
      <c r="M30" s="40">
        <v>0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0</v>
      </c>
      <c r="E31" s="40">
        <v>9</v>
      </c>
      <c r="F31" s="40">
        <v>0</v>
      </c>
      <c r="G31" s="39">
        <v>77</v>
      </c>
      <c r="H31" s="39">
        <v>5</v>
      </c>
      <c r="I31" s="41">
        <v>0</v>
      </c>
      <c r="J31" s="40">
        <v>25</v>
      </c>
      <c r="K31" s="40">
        <v>3</v>
      </c>
      <c r="L31" s="39">
        <v>0</v>
      </c>
      <c r="M31" s="40">
        <v>0</v>
      </c>
    </row>
    <row r="32" spans="1:13" x14ac:dyDescent="0.2">
      <c r="A32" s="42" t="s">
        <v>34</v>
      </c>
      <c r="B32" s="38">
        <v>5</v>
      </c>
      <c r="C32" s="43">
        <v>0</v>
      </c>
      <c r="D32" s="43">
        <v>0</v>
      </c>
      <c r="E32" s="38">
        <v>130</v>
      </c>
      <c r="F32" s="38">
        <v>7</v>
      </c>
      <c r="G32" s="43">
        <v>3425</v>
      </c>
      <c r="H32" s="43">
        <v>398</v>
      </c>
      <c r="I32" s="43">
        <v>12</v>
      </c>
      <c r="J32" s="38">
        <v>372</v>
      </c>
      <c r="K32" s="38">
        <v>20</v>
      </c>
      <c r="L32" s="43">
        <v>0</v>
      </c>
      <c r="M32" s="38">
        <v>0</v>
      </c>
    </row>
    <row r="33" spans="1:13" x14ac:dyDescent="0.2">
      <c r="A33" s="25" t="s">
        <v>35</v>
      </c>
      <c r="B33" s="44">
        <v>1</v>
      </c>
      <c r="C33" s="45">
        <v>0</v>
      </c>
      <c r="D33" s="45">
        <v>0</v>
      </c>
      <c r="E33" s="44">
        <v>11</v>
      </c>
      <c r="F33" s="44">
        <v>0</v>
      </c>
      <c r="G33" s="45">
        <v>844</v>
      </c>
      <c r="H33" s="45">
        <v>128</v>
      </c>
      <c r="I33" s="45">
        <v>0</v>
      </c>
      <c r="J33" s="44">
        <v>55</v>
      </c>
      <c r="K33" s="44">
        <v>3</v>
      </c>
      <c r="L33" s="45">
        <v>0</v>
      </c>
      <c r="M33" s="44">
        <v>0</v>
      </c>
    </row>
    <row r="34" spans="1:13" x14ac:dyDescent="0.2">
      <c r="A34" s="28" t="s">
        <v>36</v>
      </c>
      <c r="B34" s="40">
        <v>0</v>
      </c>
      <c r="C34" s="41">
        <v>0</v>
      </c>
      <c r="D34" s="41">
        <v>0</v>
      </c>
      <c r="E34" s="40">
        <v>32</v>
      </c>
      <c r="F34" s="40">
        <v>3</v>
      </c>
      <c r="G34" s="41">
        <v>1310</v>
      </c>
      <c r="H34" s="41">
        <v>179</v>
      </c>
      <c r="I34" s="41">
        <v>6</v>
      </c>
      <c r="J34" s="40">
        <v>77</v>
      </c>
      <c r="K34" s="40">
        <v>7</v>
      </c>
      <c r="L34" s="41">
        <v>0</v>
      </c>
      <c r="M34" s="40">
        <v>0</v>
      </c>
    </row>
    <row r="35" spans="1:13" x14ac:dyDescent="0.2">
      <c r="A35" s="28" t="s">
        <v>37</v>
      </c>
      <c r="B35" s="40">
        <v>2</v>
      </c>
      <c r="C35" s="41">
        <v>0</v>
      </c>
      <c r="D35" s="41">
        <v>0</v>
      </c>
      <c r="E35" s="40">
        <v>15</v>
      </c>
      <c r="F35" s="40">
        <v>1</v>
      </c>
      <c r="G35" s="41">
        <v>333</v>
      </c>
      <c r="H35" s="41">
        <v>19</v>
      </c>
      <c r="I35" s="41">
        <v>0</v>
      </c>
      <c r="J35" s="40">
        <v>58</v>
      </c>
      <c r="K35" s="40">
        <v>2</v>
      </c>
      <c r="L35" s="41">
        <v>0</v>
      </c>
      <c r="M35" s="40">
        <v>0</v>
      </c>
    </row>
    <row r="36" spans="1:13" ht="12" customHeight="1" x14ac:dyDescent="0.2">
      <c r="A36" s="28" t="s">
        <v>38</v>
      </c>
      <c r="B36" s="40">
        <v>0</v>
      </c>
      <c r="C36" s="41">
        <v>0</v>
      </c>
      <c r="D36" s="41">
        <v>0</v>
      </c>
      <c r="E36" s="40">
        <v>30</v>
      </c>
      <c r="F36" s="40">
        <v>3</v>
      </c>
      <c r="G36" s="41">
        <v>612</v>
      </c>
      <c r="H36" s="41">
        <v>44</v>
      </c>
      <c r="I36" s="41">
        <v>0</v>
      </c>
      <c r="J36" s="40">
        <v>95</v>
      </c>
      <c r="K36" s="40">
        <v>2</v>
      </c>
      <c r="L36" s="41">
        <v>0</v>
      </c>
      <c r="M36" s="40">
        <v>0</v>
      </c>
    </row>
    <row r="37" spans="1:13" ht="12.75" customHeight="1" x14ac:dyDescent="0.2">
      <c r="A37" s="28" t="s">
        <v>39</v>
      </c>
      <c r="B37" s="40">
        <v>1</v>
      </c>
      <c r="C37" s="41">
        <v>0</v>
      </c>
      <c r="D37" s="41">
        <v>0</v>
      </c>
      <c r="E37" s="40">
        <v>12</v>
      </c>
      <c r="F37" s="40">
        <v>0</v>
      </c>
      <c r="G37" s="41">
        <v>71</v>
      </c>
      <c r="H37" s="41">
        <v>10</v>
      </c>
      <c r="I37" s="41">
        <v>0</v>
      </c>
      <c r="J37" s="40">
        <v>23</v>
      </c>
      <c r="K37" s="40">
        <v>1</v>
      </c>
      <c r="L37" s="41">
        <v>0</v>
      </c>
      <c r="M37" s="40">
        <v>0</v>
      </c>
    </row>
    <row r="38" spans="1:13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18</v>
      </c>
      <c r="F38" s="40">
        <v>0</v>
      </c>
      <c r="G38" s="41">
        <v>121</v>
      </c>
      <c r="H38" s="41">
        <v>17</v>
      </c>
      <c r="I38" s="41">
        <v>1</v>
      </c>
      <c r="J38" s="40">
        <v>38</v>
      </c>
      <c r="K38" s="40">
        <v>4</v>
      </c>
      <c r="L38" s="41">
        <v>0</v>
      </c>
      <c r="M38" s="40">
        <v>0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12</v>
      </c>
      <c r="F39" s="46">
        <v>0</v>
      </c>
      <c r="G39" s="39">
        <v>134</v>
      </c>
      <c r="H39" s="39">
        <v>1</v>
      </c>
      <c r="I39" s="39">
        <v>5</v>
      </c>
      <c r="J39" s="46">
        <v>26</v>
      </c>
      <c r="K39" s="46">
        <v>1</v>
      </c>
      <c r="L39" s="39">
        <v>0</v>
      </c>
      <c r="M39" s="46">
        <v>0</v>
      </c>
    </row>
    <row r="40" spans="1:13" x14ac:dyDescent="0.2">
      <c r="A40" s="42" t="s">
        <v>42</v>
      </c>
      <c r="B40" s="38">
        <v>0</v>
      </c>
      <c r="C40" s="43">
        <v>0</v>
      </c>
      <c r="D40" s="43">
        <v>0</v>
      </c>
      <c r="E40" s="38">
        <v>141</v>
      </c>
      <c r="F40" s="38">
        <v>10</v>
      </c>
      <c r="G40" s="43">
        <v>2092</v>
      </c>
      <c r="H40" s="43">
        <v>307</v>
      </c>
      <c r="I40" s="43">
        <v>6</v>
      </c>
      <c r="J40" s="38">
        <v>392</v>
      </c>
      <c r="K40" s="38">
        <v>39</v>
      </c>
      <c r="L40" s="43">
        <v>0</v>
      </c>
      <c r="M40" s="38">
        <v>0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11</v>
      </c>
      <c r="F41" s="40">
        <v>0</v>
      </c>
      <c r="G41" s="41">
        <v>111</v>
      </c>
      <c r="H41" s="41">
        <v>2</v>
      </c>
      <c r="I41" s="41">
        <v>0</v>
      </c>
      <c r="J41" s="40">
        <v>32</v>
      </c>
      <c r="K41" s="40">
        <v>3</v>
      </c>
      <c r="L41" s="41">
        <v>0</v>
      </c>
      <c r="M41" s="40">
        <v>0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0</v>
      </c>
      <c r="E42" s="40">
        <v>18</v>
      </c>
      <c r="F42" s="40">
        <v>4</v>
      </c>
      <c r="G42" s="41">
        <v>162</v>
      </c>
      <c r="H42" s="41">
        <v>54</v>
      </c>
      <c r="I42" s="41">
        <v>0</v>
      </c>
      <c r="J42" s="40">
        <v>62</v>
      </c>
      <c r="K42" s="40">
        <v>4</v>
      </c>
      <c r="L42" s="41">
        <v>0</v>
      </c>
      <c r="M42" s="40">
        <v>0</v>
      </c>
    </row>
    <row r="43" spans="1:13" x14ac:dyDescent="0.2">
      <c r="A43" s="28" t="s">
        <v>45</v>
      </c>
      <c r="B43" s="40">
        <v>0</v>
      </c>
      <c r="C43" s="41">
        <v>0</v>
      </c>
      <c r="D43" s="41">
        <v>0</v>
      </c>
      <c r="E43" s="40">
        <v>17</v>
      </c>
      <c r="F43" s="40">
        <v>0</v>
      </c>
      <c r="G43" s="41">
        <v>194</v>
      </c>
      <c r="H43" s="41">
        <v>5</v>
      </c>
      <c r="I43" s="41">
        <v>0</v>
      </c>
      <c r="J43" s="40">
        <v>37</v>
      </c>
      <c r="K43" s="40">
        <v>5</v>
      </c>
      <c r="L43" s="41">
        <v>0</v>
      </c>
      <c r="M43" s="40">
        <v>0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9</v>
      </c>
      <c r="F44" s="40">
        <v>0</v>
      </c>
      <c r="G44" s="41">
        <v>116</v>
      </c>
      <c r="H44" s="41">
        <v>23</v>
      </c>
      <c r="I44" s="41">
        <v>0</v>
      </c>
      <c r="J44" s="40">
        <v>26</v>
      </c>
      <c r="K44" s="40">
        <v>7</v>
      </c>
      <c r="L44" s="41">
        <v>0</v>
      </c>
      <c r="M44" s="40">
        <v>0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0</v>
      </c>
      <c r="E45" s="40">
        <v>19</v>
      </c>
      <c r="F45" s="40">
        <v>5</v>
      </c>
      <c r="G45" s="41">
        <v>329</v>
      </c>
      <c r="H45" s="41">
        <v>83</v>
      </c>
      <c r="I45" s="41">
        <v>0</v>
      </c>
      <c r="J45" s="40">
        <v>37</v>
      </c>
      <c r="K45" s="40">
        <v>6</v>
      </c>
      <c r="L45" s="41">
        <v>0</v>
      </c>
      <c r="M45" s="40">
        <v>0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20</v>
      </c>
      <c r="F46" s="40">
        <v>0</v>
      </c>
      <c r="G46" s="41">
        <v>300</v>
      </c>
      <c r="H46" s="41">
        <v>22</v>
      </c>
      <c r="I46" s="41">
        <v>0</v>
      </c>
      <c r="J46" s="40">
        <v>43</v>
      </c>
      <c r="K46" s="40">
        <v>2</v>
      </c>
      <c r="L46" s="41">
        <v>0</v>
      </c>
      <c r="M46" s="40">
        <v>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16</v>
      </c>
      <c r="F47" s="40">
        <v>1</v>
      </c>
      <c r="G47" s="41">
        <v>186</v>
      </c>
      <c r="H47" s="41">
        <v>5</v>
      </c>
      <c r="I47" s="41">
        <v>0</v>
      </c>
      <c r="J47" s="40">
        <v>46</v>
      </c>
      <c r="K47" s="40">
        <v>6</v>
      </c>
      <c r="L47" s="41">
        <v>0</v>
      </c>
      <c r="M47" s="40">
        <v>0</v>
      </c>
    </row>
    <row r="48" spans="1:13" x14ac:dyDescent="0.2">
      <c r="A48" s="28" t="s">
        <v>50</v>
      </c>
      <c r="B48" s="40">
        <v>0</v>
      </c>
      <c r="C48" s="41">
        <v>0</v>
      </c>
      <c r="D48" s="41">
        <v>0</v>
      </c>
      <c r="E48" s="40">
        <v>8</v>
      </c>
      <c r="F48" s="40">
        <v>0</v>
      </c>
      <c r="G48" s="41">
        <v>286</v>
      </c>
      <c r="H48" s="41">
        <v>3</v>
      </c>
      <c r="I48" s="41">
        <v>0</v>
      </c>
      <c r="J48" s="40">
        <v>32</v>
      </c>
      <c r="K48" s="40">
        <v>3</v>
      </c>
      <c r="L48" s="41">
        <v>0</v>
      </c>
      <c r="M48" s="40">
        <v>0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1</v>
      </c>
      <c r="F49" s="40">
        <v>0</v>
      </c>
      <c r="G49" s="41">
        <v>129</v>
      </c>
      <c r="H49" s="41">
        <v>22</v>
      </c>
      <c r="I49" s="41">
        <v>0</v>
      </c>
      <c r="J49" s="40">
        <v>8</v>
      </c>
      <c r="K49" s="40">
        <v>0</v>
      </c>
      <c r="L49" s="41">
        <v>0</v>
      </c>
      <c r="M49" s="40">
        <v>0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6</v>
      </c>
      <c r="F50" s="40">
        <v>0</v>
      </c>
      <c r="G50" s="41">
        <v>91</v>
      </c>
      <c r="H50" s="41">
        <v>6</v>
      </c>
      <c r="I50" s="41">
        <v>0</v>
      </c>
      <c r="J50" s="40">
        <v>27</v>
      </c>
      <c r="K50" s="40">
        <v>2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0</v>
      </c>
      <c r="C51" s="39">
        <v>0</v>
      </c>
      <c r="D51" s="39">
        <v>0</v>
      </c>
      <c r="E51" s="46">
        <v>16</v>
      </c>
      <c r="F51" s="46">
        <v>0</v>
      </c>
      <c r="G51" s="39">
        <v>188</v>
      </c>
      <c r="H51" s="39">
        <v>82</v>
      </c>
      <c r="I51" s="39">
        <v>6</v>
      </c>
      <c r="J51" s="46">
        <v>42</v>
      </c>
      <c r="K51" s="46">
        <v>1</v>
      </c>
      <c r="L51" s="39">
        <v>0</v>
      </c>
      <c r="M51" s="46">
        <v>0</v>
      </c>
    </row>
    <row r="52" spans="1:14" ht="12" customHeight="1" x14ac:dyDescent="0.2">
      <c r="A52" s="73"/>
      <c r="B52" s="47"/>
      <c r="C52" s="74"/>
      <c r="D52" s="74"/>
      <c r="E52" s="47"/>
      <c r="F52" s="47"/>
      <c r="G52" s="74"/>
      <c r="H52" s="74"/>
      <c r="I52" s="74"/>
      <c r="J52" s="47"/>
      <c r="K52" s="47"/>
      <c r="L52" s="74"/>
      <c r="M52" s="47"/>
    </row>
    <row r="53" spans="1:14" ht="12" customHeight="1" x14ac:dyDescent="0.2">
      <c r="A53" s="73"/>
      <c r="B53" s="47"/>
      <c r="C53" s="74"/>
      <c r="D53" s="74"/>
      <c r="E53" s="47"/>
      <c r="F53" s="47"/>
      <c r="G53" s="74"/>
      <c r="H53" s="74"/>
      <c r="I53" s="74"/>
      <c r="J53" s="47"/>
      <c r="K53" s="47"/>
      <c r="L53" s="74"/>
      <c r="M53" s="47"/>
    </row>
    <row r="54" spans="1:14" ht="12" customHeight="1" x14ac:dyDescent="0.2">
      <c r="A54" s="73"/>
      <c r="B54" s="47"/>
      <c r="C54" s="74"/>
      <c r="D54" s="74"/>
      <c r="E54" s="47"/>
      <c r="F54" s="47"/>
      <c r="G54" s="74"/>
      <c r="H54" s="74"/>
      <c r="I54" s="74"/>
      <c r="J54" s="47"/>
      <c r="K54" s="47"/>
      <c r="L54" s="74"/>
      <c r="M54" s="47"/>
    </row>
    <row r="55" spans="1:14" ht="12" customHeight="1" x14ac:dyDescent="0.2">
      <c r="A55" s="73"/>
      <c r="B55" s="47"/>
      <c r="C55" s="74"/>
      <c r="D55" s="74"/>
      <c r="E55" s="47"/>
      <c r="F55" s="47"/>
      <c r="G55" s="74"/>
      <c r="H55" s="74"/>
      <c r="I55" s="74"/>
      <c r="J55" s="47"/>
      <c r="K55" s="47"/>
      <c r="L55" s="74"/>
      <c r="M55" s="47"/>
    </row>
    <row r="56" spans="1:14" ht="12" customHeight="1" x14ac:dyDescent="0.2">
      <c r="A56" s="73"/>
      <c r="B56" s="47"/>
      <c r="C56" s="74"/>
      <c r="D56" s="74"/>
      <c r="E56" s="47"/>
      <c r="F56" s="47"/>
      <c r="G56" s="74"/>
      <c r="H56" s="74"/>
      <c r="I56" s="74"/>
      <c r="J56" s="47"/>
      <c r="K56" s="47"/>
      <c r="L56" s="74"/>
      <c r="M56" s="47"/>
      <c r="N56" s="56">
        <v>12</v>
      </c>
    </row>
    <row r="57" spans="1:14" s="66" customFormat="1" ht="12.75" customHeight="1" x14ac:dyDescent="0.2">
      <c r="A57" s="32"/>
      <c r="B57" s="65"/>
      <c r="C57" s="65"/>
      <c r="D57" s="65"/>
      <c r="E57" s="65"/>
      <c r="F57" s="65"/>
      <c r="G57" s="65"/>
      <c r="H57" s="65"/>
      <c r="I57" s="65"/>
      <c r="J57" s="2" t="s">
        <v>98</v>
      </c>
      <c r="K57" s="56" t="s">
        <v>256</v>
      </c>
      <c r="M57" s="56" t="s">
        <v>256</v>
      </c>
    </row>
    <row r="58" spans="1:14" s="56" customFormat="1" x14ac:dyDescent="0.2">
      <c r="A58" s="67"/>
      <c r="B58" s="23" t="s">
        <v>105</v>
      </c>
      <c r="C58" s="5" t="s">
        <v>106</v>
      </c>
      <c r="D58" s="23" t="s">
        <v>107</v>
      </c>
      <c r="E58" s="5" t="s">
        <v>108</v>
      </c>
      <c r="F58" s="23" t="s">
        <v>109</v>
      </c>
      <c r="G58" s="23" t="s">
        <v>320</v>
      </c>
      <c r="H58" s="5" t="s">
        <v>321</v>
      </c>
      <c r="I58" s="5" t="s">
        <v>327</v>
      </c>
      <c r="J58" s="23" t="s">
        <v>110</v>
      </c>
      <c r="K58" s="23" t="s">
        <v>111</v>
      </c>
      <c r="L58" s="5" t="s">
        <v>112</v>
      </c>
      <c r="M58" s="23" t="s">
        <v>113</v>
      </c>
    </row>
    <row r="59" spans="1:14" x14ac:dyDescent="0.2">
      <c r="A59" s="42" t="s">
        <v>103</v>
      </c>
      <c r="B59" s="46">
        <v>6</v>
      </c>
      <c r="C59" s="48">
        <v>1</v>
      </c>
      <c r="D59" s="48">
        <v>0</v>
      </c>
      <c r="E59" s="48">
        <v>220</v>
      </c>
      <c r="F59" s="46">
        <v>15</v>
      </c>
      <c r="G59" s="48">
        <v>15512</v>
      </c>
      <c r="H59" s="48">
        <v>2074</v>
      </c>
      <c r="I59" s="48">
        <v>5</v>
      </c>
      <c r="J59" s="48">
        <v>617</v>
      </c>
      <c r="K59" s="46">
        <v>68</v>
      </c>
      <c r="L59" s="48">
        <v>3</v>
      </c>
      <c r="M59" s="46">
        <v>0</v>
      </c>
    </row>
    <row r="60" spans="1:14" s="68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15</v>
      </c>
      <c r="F60" s="40">
        <v>0</v>
      </c>
      <c r="G60" s="49">
        <v>210</v>
      </c>
      <c r="H60" s="49">
        <v>50</v>
      </c>
      <c r="I60" s="49">
        <v>1</v>
      </c>
      <c r="J60" s="49">
        <v>37</v>
      </c>
      <c r="K60" s="40">
        <v>4</v>
      </c>
      <c r="L60" s="49">
        <v>0</v>
      </c>
      <c r="M60" s="40">
        <v>0</v>
      </c>
    </row>
    <row r="61" spans="1:14" s="68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10</v>
      </c>
      <c r="F61" s="40">
        <v>0</v>
      </c>
      <c r="G61" s="49">
        <v>110</v>
      </c>
      <c r="H61" s="49">
        <v>16</v>
      </c>
      <c r="I61" s="49">
        <v>0</v>
      </c>
      <c r="J61" s="49">
        <v>26</v>
      </c>
      <c r="K61" s="40">
        <v>2</v>
      </c>
      <c r="L61" s="49">
        <v>1</v>
      </c>
      <c r="M61" s="40">
        <v>0</v>
      </c>
    </row>
    <row r="62" spans="1:14" s="68" customFormat="1" ht="12" customHeight="1" x14ac:dyDescent="0.2">
      <c r="A62" s="28" t="s">
        <v>57</v>
      </c>
      <c r="B62" s="40">
        <v>0</v>
      </c>
      <c r="C62" s="49">
        <v>0</v>
      </c>
      <c r="D62" s="49">
        <v>0</v>
      </c>
      <c r="E62" s="49">
        <v>19</v>
      </c>
      <c r="F62" s="40">
        <v>0</v>
      </c>
      <c r="G62" s="49">
        <v>356</v>
      </c>
      <c r="H62" s="49">
        <v>252</v>
      </c>
      <c r="I62" s="49">
        <v>0</v>
      </c>
      <c r="J62" s="49">
        <v>52</v>
      </c>
      <c r="K62" s="40">
        <v>15</v>
      </c>
      <c r="L62" s="49">
        <v>0</v>
      </c>
      <c r="M62" s="40">
        <v>0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22</v>
      </c>
      <c r="F63" s="40">
        <v>0</v>
      </c>
      <c r="G63" s="49">
        <v>361</v>
      </c>
      <c r="H63" s="49">
        <v>23</v>
      </c>
      <c r="I63" s="49">
        <v>0</v>
      </c>
      <c r="J63" s="49">
        <v>25</v>
      </c>
      <c r="K63" s="40">
        <v>1</v>
      </c>
      <c r="L63" s="49">
        <v>0</v>
      </c>
      <c r="M63" s="40">
        <v>0</v>
      </c>
    </row>
    <row r="64" spans="1:14" s="68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8</v>
      </c>
      <c r="F64" s="40">
        <v>0</v>
      </c>
      <c r="G64" s="49">
        <v>437</v>
      </c>
      <c r="H64" s="49">
        <v>12</v>
      </c>
      <c r="I64" s="49">
        <v>0</v>
      </c>
      <c r="J64" s="49">
        <v>28</v>
      </c>
      <c r="K64" s="40">
        <v>3</v>
      </c>
      <c r="L64" s="49">
        <v>0</v>
      </c>
      <c r="M64" s="40">
        <v>0</v>
      </c>
    </row>
    <row r="65" spans="1:13" s="68" customFormat="1" ht="12" customHeight="1" x14ac:dyDescent="0.2">
      <c r="A65" s="28" t="s">
        <v>60</v>
      </c>
      <c r="B65" s="40">
        <v>3</v>
      </c>
      <c r="C65" s="49">
        <v>1</v>
      </c>
      <c r="D65" s="49">
        <v>0</v>
      </c>
      <c r="E65" s="49">
        <v>16</v>
      </c>
      <c r="F65" s="40">
        <v>10</v>
      </c>
      <c r="G65" s="49">
        <v>2116</v>
      </c>
      <c r="H65" s="49">
        <v>382</v>
      </c>
      <c r="I65" s="49">
        <v>2</v>
      </c>
      <c r="J65" s="49">
        <v>66</v>
      </c>
      <c r="K65" s="40">
        <v>7</v>
      </c>
      <c r="L65" s="49">
        <v>0</v>
      </c>
      <c r="M65" s="40">
        <v>0</v>
      </c>
    </row>
    <row r="66" spans="1:13" s="56" customFormat="1" x14ac:dyDescent="0.2">
      <c r="A66" s="28" t="s">
        <v>61</v>
      </c>
      <c r="B66" s="40">
        <v>0</v>
      </c>
      <c r="C66" s="49">
        <v>0</v>
      </c>
      <c r="D66" s="49">
        <v>0</v>
      </c>
      <c r="E66" s="49">
        <v>19</v>
      </c>
      <c r="F66" s="40">
        <v>2</v>
      </c>
      <c r="G66" s="49">
        <v>598</v>
      </c>
      <c r="H66" s="49">
        <v>145</v>
      </c>
      <c r="I66" s="49">
        <v>1</v>
      </c>
      <c r="J66" s="49">
        <v>35</v>
      </c>
      <c r="K66" s="40">
        <v>4</v>
      </c>
      <c r="L66" s="49">
        <v>0</v>
      </c>
      <c r="M66" s="40">
        <v>0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0</v>
      </c>
      <c r="E67" s="49">
        <v>26</v>
      </c>
      <c r="F67" s="40">
        <v>0</v>
      </c>
      <c r="G67" s="49">
        <v>2298</v>
      </c>
      <c r="H67" s="49">
        <v>522</v>
      </c>
      <c r="I67" s="49">
        <v>1</v>
      </c>
      <c r="J67" s="49">
        <v>68</v>
      </c>
      <c r="K67" s="40">
        <v>8</v>
      </c>
      <c r="L67" s="49">
        <v>0</v>
      </c>
      <c r="M67" s="40">
        <v>0</v>
      </c>
    </row>
    <row r="68" spans="1:13" x14ac:dyDescent="0.2">
      <c r="A68" s="28" t="s">
        <v>63</v>
      </c>
      <c r="B68" s="40">
        <v>1</v>
      </c>
      <c r="C68" s="49">
        <v>0</v>
      </c>
      <c r="D68" s="49">
        <v>0</v>
      </c>
      <c r="E68" s="49">
        <v>24</v>
      </c>
      <c r="F68" s="40">
        <v>0</v>
      </c>
      <c r="G68" s="49">
        <v>6981</v>
      </c>
      <c r="H68" s="49">
        <v>598</v>
      </c>
      <c r="I68" s="49">
        <v>0</v>
      </c>
      <c r="J68" s="49">
        <v>129</v>
      </c>
      <c r="K68" s="40">
        <v>8</v>
      </c>
      <c r="L68" s="49">
        <v>0</v>
      </c>
      <c r="M68" s="40">
        <v>0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25</v>
      </c>
      <c r="F69" s="40">
        <v>2</v>
      </c>
      <c r="G69" s="49">
        <v>1252</v>
      </c>
      <c r="H69" s="49">
        <v>8</v>
      </c>
      <c r="I69" s="49">
        <v>0</v>
      </c>
      <c r="J69" s="49">
        <v>59</v>
      </c>
      <c r="K69" s="40">
        <v>5</v>
      </c>
      <c r="L69" s="49">
        <v>0</v>
      </c>
      <c r="M69" s="40">
        <v>0</v>
      </c>
    </row>
    <row r="70" spans="1:13" x14ac:dyDescent="0.2">
      <c r="A70" s="28" t="s">
        <v>65</v>
      </c>
      <c r="B70" s="40">
        <v>0</v>
      </c>
      <c r="C70" s="49">
        <v>0</v>
      </c>
      <c r="D70" s="49">
        <v>0</v>
      </c>
      <c r="E70" s="49">
        <v>7</v>
      </c>
      <c r="F70" s="40">
        <v>0</v>
      </c>
      <c r="G70" s="49">
        <v>285</v>
      </c>
      <c r="H70" s="49">
        <v>12</v>
      </c>
      <c r="I70" s="49">
        <v>0</v>
      </c>
      <c r="J70" s="49">
        <v>29</v>
      </c>
      <c r="K70" s="40">
        <v>6</v>
      </c>
      <c r="L70" s="49">
        <v>0</v>
      </c>
      <c r="M70" s="40">
        <v>0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10</v>
      </c>
      <c r="F71" s="40">
        <v>1</v>
      </c>
      <c r="G71" s="49">
        <v>247</v>
      </c>
      <c r="H71" s="49">
        <v>20</v>
      </c>
      <c r="I71" s="49">
        <v>0</v>
      </c>
      <c r="J71" s="49">
        <v>36</v>
      </c>
      <c r="K71" s="40">
        <v>4</v>
      </c>
      <c r="L71" s="49">
        <v>2</v>
      </c>
      <c r="M71" s="40">
        <v>0</v>
      </c>
    </row>
    <row r="72" spans="1:13" x14ac:dyDescent="0.2">
      <c r="A72" s="28" t="s">
        <v>67</v>
      </c>
      <c r="B72" s="40">
        <v>1</v>
      </c>
      <c r="C72" s="49">
        <v>0</v>
      </c>
      <c r="D72" s="49">
        <v>0</v>
      </c>
      <c r="E72" s="49">
        <v>19</v>
      </c>
      <c r="F72" s="40">
        <v>0</v>
      </c>
      <c r="G72" s="49">
        <v>261</v>
      </c>
      <c r="H72" s="49">
        <v>34</v>
      </c>
      <c r="I72" s="49">
        <v>0</v>
      </c>
      <c r="J72" s="49">
        <v>27</v>
      </c>
      <c r="K72" s="40">
        <v>1</v>
      </c>
      <c r="L72" s="49">
        <v>0</v>
      </c>
      <c r="M72" s="40">
        <v>0</v>
      </c>
    </row>
    <row r="73" spans="1:13" x14ac:dyDescent="0.2">
      <c r="A73" s="42" t="s">
        <v>68</v>
      </c>
      <c r="B73" s="38">
        <v>11</v>
      </c>
      <c r="C73" s="48">
        <v>0</v>
      </c>
      <c r="D73" s="48">
        <v>0</v>
      </c>
      <c r="E73" s="48">
        <v>476</v>
      </c>
      <c r="F73" s="38">
        <v>7</v>
      </c>
      <c r="G73" s="48">
        <v>15704</v>
      </c>
      <c r="H73" s="48">
        <v>2291</v>
      </c>
      <c r="I73" s="48">
        <v>10</v>
      </c>
      <c r="J73" s="48">
        <v>1007</v>
      </c>
      <c r="K73" s="38">
        <v>135</v>
      </c>
      <c r="L73" s="48">
        <v>7</v>
      </c>
      <c r="M73" s="38">
        <v>0</v>
      </c>
    </row>
    <row r="74" spans="1:13" x14ac:dyDescent="0.2">
      <c r="A74" s="25" t="s">
        <v>69</v>
      </c>
      <c r="B74" s="44">
        <v>0</v>
      </c>
      <c r="C74" s="50">
        <v>0</v>
      </c>
      <c r="D74" s="49">
        <v>0</v>
      </c>
      <c r="E74" s="49">
        <v>21</v>
      </c>
      <c r="F74" s="44">
        <v>0</v>
      </c>
      <c r="G74" s="50">
        <v>1415</v>
      </c>
      <c r="H74" s="49">
        <v>341</v>
      </c>
      <c r="I74" s="49">
        <v>2</v>
      </c>
      <c r="J74" s="49">
        <v>101</v>
      </c>
      <c r="K74" s="44">
        <v>3</v>
      </c>
      <c r="L74" s="50">
        <v>0</v>
      </c>
      <c r="M74" s="44">
        <v>0</v>
      </c>
    </row>
    <row r="75" spans="1:13" x14ac:dyDescent="0.2">
      <c r="A75" s="28" t="s">
        <v>70</v>
      </c>
      <c r="B75" s="40">
        <v>1</v>
      </c>
      <c r="C75" s="49">
        <v>0</v>
      </c>
      <c r="D75" s="49">
        <v>0</v>
      </c>
      <c r="E75" s="49">
        <v>44</v>
      </c>
      <c r="F75" s="40">
        <v>2</v>
      </c>
      <c r="G75" s="49">
        <v>421</v>
      </c>
      <c r="H75" s="49">
        <v>70</v>
      </c>
      <c r="I75" s="49">
        <v>0</v>
      </c>
      <c r="J75" s="49">
        <v>106</v>
      </c>
      <c r="K75" s="40">
        <v>9</v>
      </c>
      <c r="L75" s="49">
        <v>1</v>
      </c>
      <c r="M75" s="40">
        <v>0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17</v>
      </c>
      <c r="F76" s="40">
        <v>0</v>
      </c>
      <c r="G76" s="49">
        <v>3282</v>
      </c>
      <c r="H76" s="49">
        <v>389</v>
      </c>
      <c r="I76" s="49">
        <v>1</v>
      </c>
      <c r="J76" s="49">
        <v>52</v>
      </c>
      <c r="K76" s="40">
        <v>25</v>
      </c>
      <c r="L76" s="49">
        <v>0</v>
      </c>
      <c r="M76" s="40">
        <v>0</v>
      </c>
    </row>
    <row r="77" spans="1:13" x14ac:dyDescent="0.2">
      <c r="A77" s="28" t="s">
        <v>72</v>
      </c>
      <c r="B77" s="40">
        <v>2</v>
      </c>
      <c r="C77" s="49">
        <v>0</v>
      </c>
      <c r="D77" s="49">
        <v>0</v>
      </c>
      <c r="E77" s="49">
        <v>80</v>
      </c>
      <c r="F77" s="40">
        <v>1</v>
      </c>
      <c r="G77" s="49">
        <v>454</v>
      </c>
      <c r="H77" s="49">
        <v>115</v>
      </c>
      <c r="I77" s="49">
        <v>0</v>
      </c>
      <c r="J77" s="49">
        <v>58</v>
      </c>
      <c r="K77" s="40">
        <v>11</v>
      </c>
      <c r="L77" s="49">
        <v>1</v>
      </c>
      <c r="M77" s="40">
        <v>0</v>
      </c>
    </row>
    <row r="78" spans="1:13" x14ac:dyDescent="0.2">
      <c r="A78" s="28" t="s">
        <v>73</v>
      </c>
      <c r="B78" s="40">
        <v>1</v>
      </c>
      <c r="C78" s="49">
        <v>0</v>
      </c>
      <c r="D78" s="49">
        <v>0</v>
      </c>
      <c r="E78" s="49">
        <v>18</v>
      </c>
      <c r="F78" s="40">
        <v>2</v>
      </c>
      <c r="G78" s="49">
        <v>213</v>
      </c>
      <c r="H78" s="49">
        <v>103</v>
      </c>
      <c r="I78" s="49">
        <v>0</v>
      </c>
      <c r="J78" s="49">
        <v>13</v>
      </c>
      <c r="K78" s="40">
        <v>3</v>
      </c>
      <c r="L78" s="49">
        <v>0</v>
      </c>
      <c r="M78" s="40">
        <v>0</v>
      </c>
    </row>
    <row r="79" spans="1:13" x14ac:dyDescent="0.2">
      <c r="A79" s="28" t="s">
        <v>74</v>
      </c>
      <c r="B79" s="40">
        <v>1</v>
      </c>
      <c r="C79" s="49">
        <v>0</v>
      </c>
      <c r="D79" s="49">
        <v>0</v>
      </c>
      <c r="E79" s="49">
        <v>37</v>
      </c>
      <c r="F79" s="40">
        <v>0</v>
      </c>
      <c r="G79" s="49">
        <v>399</v>
      </c>
      <c r="H79" s="49">
        <v>185</v>
      </c>
      <c r="I79" s="49">
        <v>0</v>
      </c>
      <c r="J79" s="49">
        <v>107</v>
      </c>
      <c r="K79" s="40">
        <v>18</v>
      </c>
      <c r="L79" s="49">
        <v>0</v>
      </c>
      <c r="M79" s="40">
        <v>0</v>
      </c>
    </row>
    <row r="80" spans="1:13" x14ac:dyDescent="0.2">
      <c r="A80" s="28" t="s">
        <v>75</v>
      </c>
      <c r="B80" s="40">
        <v>0</v>
      </c>
      <c r="C80" s="49">
        <v>0</v>
      </c>
      <c r="D80" s="49">
        <v>0</v>
      </c>
      <c r="E80" s="49">
        <v>49</v>
      </c>
      <c r="F80" s="40">
        <v>0</v>
      </c>
      <c r="G80" s="49">
        <v>2609</v>
      </c>
      <c r="H80" s="49">
        <v>172</v>
      </c>
      <c r="I80" s="49">
        <v>0</v>
      </c>
      <c r="J80" s="49">
        <v>158</v>
      </c>
      <c r="K80" s="40">
        <v>8</v>
      </c>
      <c r="L80" s="49">
        <v>0</v>
      </c>
      <c r="M80" s="40">
        <v>0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0</v>
      </c>
      <c r="E81" s="49">
        <v>24</v>
      </c>
      <c r="F81" s="40">
        <v>0</v>
      </c>
      <c r="G81" s="49">
        <v>2007</v>
      </c>
      <c r="H81" s="49">
        <v>377</v>
      </c>
      <c r="I81" s="49">
        <v>0</v>
      </c>
      <c r="J81" s="49">
        <v>60</v>
      </c>
      <c r="K81" s="40">
        <v>13</v>
      </c>
      <c r="L81" s="49">
        <v>1</v>
      </c>
      <c r="M81" s="40">
        <v>0</v>
      </c>
    </row>
    <row r="82" spans="1:13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58</v>
      </c>
      <c r="F82" s="40">
        <v>1</v>
      </c>
      <c r="G82" s="49">
        <v>745</v>
      </c>
      <c r="H82" s="49">
        <v>23</v>
      </c>
      <c r="I82" s="49">
        <v>0</v>
      </c>
      <c r="J82" s="49">
        <v>69</v>
      </c>
      <c r="K82" s="40">
        <v>16</v>
      </c>
      <c r="L82" s="49">
        <v>1</v>
      </c>
      <c r="M82" s="40">
        <v>0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9</v>
      </c>
      <c r="F83" s="40">
        <v>1</v>
      </c>
      <c r="G83" s="49">
        <v>11</v>
      </c>
      <c r="H83" s="49">
        <v>123</v>
      </c>
      <c r="I83" s="49">
        <v>0</v>
      </c>
      <c r="J83" s="49">
        <v>50</v>
      </c>
      <c r="K83" s="40">
        <v>9</v>
      </c>
      <c r="L83" s="49">
        <v>1</v>
      </c>
      <c r="M83" s="40">
        <v>0</v>
      </c>
    </row>
    <row r="84" spans="1:13" x14ac:dyDescent="0.2">
      <c r="A84" s="28" t="s">
        <v>79</v>
      </c>
      <c r="B84" s="40">
        <v>2</v>
      </c>
      <c r="C84" s="49">
        <v>0</v>
      </c>
      <c r="D84" s="49">
        <v>0</v>
      </c>
      <c r="E84" s="49">
        <v>28</v>
      </c>
      <c r="F84" s="40">
        <v>0</v>
      </c>
      <c r="G84" s="49">
        <v>450</v>
      </c>
      <c r="H84" s="49">
        <v>163</v>
      </c>
      <c r="I84" s="49">
        <v>6</v>
      </c>
      <c r="J84" s="49">
        <v>30</v>
      </c>
      <c r="K84" s="40">
        <v>7</v>
      </c>
      <c r="L84" s="49">
        <v>1</v>
      </c>
      <c r="M84" s="40">
        <v>0</v>
      </c>
    </row>
    <row r="85" spans="1:13" x14ac:dyDescent="0.2">
      <c r="A85" s="28" t="s">
        <v>80</v>
      </c>
      <c r="B85" s="40">
        <v>1</v>
      </c>
      <c r="C85" s="49">
        <v>0</v>
      </c>
      <c r="D85" s="49">
        <v>0</v>
      </c>
      <c r="E85" s="49">
        <v>16</v>
      </c>
      <c r="F85" s="40">
        <v>0</v>
      </c>
      <c r="G85" s="49">
        <v>1049</v>
      </c>
      <c r="H85" s="49">
        <v>147</v>
      </c>
      <c r="I85" s="49">
        <v>0</v>
      </c>
      <c r="J85" s="49">
        <v>70</v>
      </c>
      <c r="K85" s="40">
        <v>4</v>
      </c>
      <c r="L85" s="49">
        <v>0</v>
      </c>
      <c r="M85" s="40">
        <v>0</v>
      </c>
    </row>
    <row r="86" spans="1:13" x14ac:dyDescent="0.2">
      <c r="A86" s="37" t="s">
        <v>81</v>
      </c>
      <c r="B86" s="40">
        <v>1</v>
      </c>
      <c r="C86" s="51">
        <v>0</v>
      </c>
      <c r="D86" s="51">
        <v>0</v>
      </c>
      <c r="E86" s="51">
        <v>75</v>
      </c>
      <c r="F86" s="40">
        <v>0</v>
      </c>
      <c r="G86" s="51">
        <v>2649</v>
      </c>
      <c r="H86" s="51">
        <v>83</v>
      </c>
      <c r="I86" s="51">
        <v>1</v>
      </c>
      <c r="J86" s="51">
        <v>133</v>
      </c>
      <c r="K86" s="40">
        <v>9</v>
      </c>
      <c r="L86" s="51">
        <v>1</v>
      </c>
      <c r="M86" s="40">
        <v>0</v>
      </c>
    </row>
    <row r="87" spans="1:13" x14ac:dyDescent="0.2">
      <c r="A87" s="42" t="s">
        <v>82</v>
      </c>
      <c r="B87" s="38">
        <v>11</v>
      </c>
      <c r="C87" s="48">
        <v>3</v>
      </c>
      <c r="D87" s="48">
        <v>0</v>
      </c>
      <c r="E87" s="48">
        <v>516</v>
      </c>
      <c r="F87" s="38">
        <v>27</v>
      </c>
      <c r="G87" s="48">
        <v>13100</v>
      </c>
      <c r="H87" s="48">
        <v>2580</v>
      </c>
      <c r="I87" s="48">
        <v>10</v>
      </c>
      <c r="J87" s="48">
        <v>856</v>
      </c>
      <c r="K87" s="38">
        <v>62</v>
      </c>
      <c r="L87" s="48">
        <v>6</v>
      </c>
      <c r="M87" s="38">
        <v>1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18</v>
      </c>
      <c r="F88" s="40">
        <v>0</v>
      </c>
      <c r="G88" s="49">
        <v>726</v>
      </c>
      <c r="H88" s="49">
        <v>173</v>
      </c>
      <c r="I88" s="49">
        <v>0</v>
      </c>
      <c r="J88" s="49">
        <v>47</v>
      </c>
      <c r="K88" s="40">
        <v>2</v>
      </c>
      <c r="L88" s="49">
        <v>0</v>
      </c>
      <c r="M88" s="40">
        <v>0</v>
      </c>
    </row>
    <row r="89" spans="1:13" x14ac:dyDescent="0.2">
      <c r="A89" s="28" t="s">
        <v>84</v>
      </c>
      <c r="B89" s="40">
        <v>1</v>
      </c>
      <c r="C89" s="49">
        <v>0</v>
      </c>
      <c r="D89" s="49">
        <v>0</v>
      </c>
      <c r="E89" s="49">
        <v>20</v>
      </c>
      <c r="F89" s="40">
        <v>0</v>
      </c>
      <c r="G89" s="49">
        <v>135</v>
      </c>
      <c r="H89" s="49">
        <v>21</v>
      </c>
      <c r="I89" s="49">
        <v>0</v>
      </c>
      <c r="J89" s="49">
        <v>31</v>
      </c>
      <c r="K89" s="40">
        <v>3</v>
      </c>
      <c r="L89" s="49">
        <v>0</v>
      </c>
      <c r="M89" s="40">
        <v>0</v>
      </c>
    </row>
    <row r="90" spans="1:13" x14ac:dyDescent="0.2">
      <c r="A90" s="28" t="s">
        <v>85</v>
      </c>
      <c r="B90" s="40">
        <v>1</v>
      </c>
      <c r="C90" s="49">
        <v>0</v>
      </c>
      <c r="D90" s="49">
        <v>0</v>
      </c>
      <c r="E90" s="49">
        <v>40</v>
      </c>
      <c r="F90" s="40">
        <v>0</v>
      </c>
      <c r="G90" s="49">
        <v>156</v>
      </c>
      <c r="H90" s="49">
        <v>59</v>
      </c>
      <c r="I90" s="49">
        <v>0</v>
      </c>
      <c r="J90" s="49">
        <v>34</v>
      </c>
      <c r="K90" s="40">
        <v>3</v>
      </c>
      <c r="L90" s="49">
        <v>1</v>
      </c>
      <c r="M90" s="40">
        <v>0</v>
      </c>
    </row>
    <row r="91" spans="1:13" x14ac:dyDescent="0.2">
      <c r="A91" s="28" t="s">
        <v>86</v>
      </c>
      <c r="B91" s="40">
        <v>1</v>
      </c>
      <c r="C91" s="49">
        <v>0</v>
      </c>
      <c r="D91" s="49">
        <v>0</v>
      </c>
      <c r="E91" s="49">
        <v>16</v>
      </c>
      <c r="F91" s="40">
        <v>0</v>
      </c>
      <c r="G91" s="49">
        <v>36</v>
      </c>
      <c r="H91" s="49">
        <v>13</v>
      </c>
      <c r="I91" s="49">
        <v>0</v>
      </c>
      <c r="J91" s="49">
        <v>12</v>
      </c>
      <c r="K91" s="40">
        <v>0</v>
      </c>
      <c r="L91" s="49">
        <v>2</v>
      </c>
      <c r="M91" s="40">
        <v>0</v>
      </c>
    </row>
    <row r="92" spans="1:13" x14ac:dyDescent="0.2">
      <c r="A92" s="28" t="s">
        <v>87</v>
      </c>
      <c r="B92" s="40">
        <v>0</v>
      </c>
      <c r="C92" s="49">
        <v>1</v>
      </c>
      <c r="D92" s="49">
        <v>0</v>
      </c>
      <c r="E92" s="49">
        <v>24</v>
      </c>
      <c r="F92" s="40">
        <v>0</v>
      </c>
      <c r="G92" s="49">
        <v>50</v>
      </c>
      <c r="H92" s="49">
        <v>13</v>
      </c>
      <c r="I92" s="49">
        <v>8</v>
      </c>
      <c r="J92" s="49">
        <v>21</v>
      </c>
      <c r="K92" s="40">
        <v>2</v>
      </c>
      <c r="L92" s="49">
        <v>1</v>
      </c>
      <c r="M92" s="40">
        <v>1</v>
      </c>
    </row>
    <row r="93" spans="1:13" x14ac:dyDescent="0.2">
      <c r="A93" s="28" t="s">
        <v>88</v>
      </c>
      <c r="B93" s="40">
        <v>1</v>
      </c>
      <c r="C93" s="49">
        <v>0</v>
      </c>
      <c r="D93" s="49">
        <v>0</v>
      </c>
      <c r="E93" s="49">
        <v>60</v>
      </c>
      <c r="F93" s="40">
        <v>1</v>
      </c>
      <c r="G93" s="49">
        <v>2780</v>
      </c>
      <c r="H93" s="49">
        <v>225</v>
      </c>
      <c r="I93" s="49">
        <v>0</v>
      </c>
      <c r="J93" s="49">
        <v>123</v>
      </c>
      <c r="K93" s="40">
        <v>10</v>
      </c>
      <c r="L93" s="49">
        <v>0</v>
      </c>
      <c r="M93" s="40">
        <v>0</v>
      </c>
    </row>
    <row r="94" spans="1:13" x14ac:dyDescent="0.2">
      <c r="A94" s="28" t="s">
        <v>89</v>
      </c>
      <c r="B94" s="40">
        <v>3</v>
      </c>
      <c r="C94" s="49">
        <v>0</v>
      </c>
      <c r="D94" s="49">
        <v>0</v>
      </c>
      <c r="E94" s="49">
        <v>115</v>
      </c>
      <c r="F94" s="40">
        <v>8</v>
      </c>
      <c r="G94" s="49">
        <v>2312</v>
      </c>
      <c r="H94" s="49">
        <v>213</v>
      </c>
      <c r="I94" s="49">
        <v>1</v>
      </c>
      <c r="J94" s="49">
        <v>174</v>
      </c>
      <c r="K94" s="40">
        <v>9</v>
      </c>
      <c r="L94" s="49">
        <v>0</v>
      </c>
      <c r="M94" s="40">
        <v>0</v>
      </c>
    </row>
    <row r="95" spans="1:13" x14ac:dyDescent="0.2">
      <c r="A95" s="28" t="s">
        <v>90</v>
      </c>
      <c r="B95" s="40">
        <v>1</v>
      </c>
      <c r="C95" s="49">
        <v>2</v>
      </c>
      <c r="D95" s="49">
        <v>0</v>
      </c>
      <c r="E95" s="49">
        <v>79</v>
      </c>
      <c r="F95" s="40">
        <v>17</v>
      </c>
      <c r="G95" s="49">
        <v>2358</v>
      </c>
      <c r="H95" s="49">
        <v>989</v>
      </c>
      <c r="I95" s="49">
        <v>1</v>
      </c>
      <c r="J95" s="49">
        <v>124</v>
      </c>
      <c r="K95" s="40">
        <v>8</v>
      </c>
      <c r="L95" s="49">
        <v>1</v>
      </c>
      <c r="M95" s="40">
        <v>0</v>
      </c>
    </row>
    <row r="96" spans="1:13" x14ac:dyDescent="0.2">
      <c r="A96" s="28" t="s">
        <v>91</v>
      </c>
      <c r="B96" s="40">
        <v>1</v>
      </c>
      <c r="C96" s="49">
        <v>0</v>
      </c>
      <c r="D96" s="49">
        <v>0</v>
      </c>
      <c r="E96" s="49">
        <v>48</v>
      </c>
      <c r="F96" s="40">
        <v>0</v>
      </c>
      <c r="G96" s="49">
        <v>770</v>
      </c>
      <c r="H96" s="49">
        <v>108</v>
      </c>
      <c r="I96" s="49">
        <v>0</v>
      </c>
      <c r="J96" s="49">
        <v>51</v>
      </c>
      <c r="K96" s="40">
        <v>2</v>
      </c>
      <c r="L96" s="49">
        <v>0</v>
      </c>
      <c r="M96" s="40">
        <v>0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33</v>
      </c>
      <c r="F97" s="40">
        <v>1</v>
      </c>
      <c r="G97" s="49">
        <v>675</v>
      </c>
      <c r="H97" s="49">
        <v>319</v>
      </c>
      <c r="I97" s="49">
        <v>0</v>
      </c>
      <c r="J97" s="49">
        <v>67</v>
      </c>
      <c r="K97" s="40">
        <v>9</v>
      </c>
      <c r="L97" s="49">
        <v>0</v>
      </c>
      <c r="M97" s="40">
        <v>0</v>
      </c>
    </row>
    <row r="98" spans="1:13" x14ac:dyDescent="0.2">
      <c r="A98" s="37" t="s">
        <v>93</v>
      </c>
      <c r="B98" s="46">
        <v>1</v>
      </c>
      <c r="C98" s="51">
        <v>0</v>
      </c>
      <c r="D98" s="51">
        <v>0</v>
      </c>
      <c r="E98" s="51">
        <v>63</v>
      </c>
      <c r="F98" s="46">
        <v>0</v>
      </c>
      <c r="G98" s="51">
        <v>3102</v>
      </c>
      <c r="H98" s="51">
        <v>447</v>
      </c>
      <c r="I98" s="51">
        <v>0</v>
      </c>
      <c r="J98" s="51">
        <v>172</v>
      </c>
      <c r="K98" s="46">
        <v>14</v>
      </c>
      <c r="L98" s="51">
        <v>1</v>
      </c>
      <c r="M98" s="46">
        <v>0</v>
      </c>
    </row>
    <row r="99" spans="1:13" x14ac:dyDescent="0.2">
      <c r="A99" s="73"/>
      <c r="B99" s="47"/>
      <c r="C99" s="101"/>
      <c r="D99" s="101"/>
      <c r="E99" s="101"/>
      <c r="F99" s="47"/>
      <c r="G99" s="101"/>
      <c r="H99" s="101"/>
      <c r="I99" s="101"/>
      <c r="J99" s="101"/>
      <c r="K99" s="47"/>
      <c r="L99" s="101"/>
      <c r="M99" s="47"/>
    </row>
    <row r="100" spans="1:13" x14ac:dyDescent="0.2">
      <c r="A100" s="22" t="s">
        <v>114</v>
      </c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</row>
    <row r="101" spans="1:13" x14ac:dyDescent="0.2">
      <c r="A101" s="22" t="s">
        <v>115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</row>
    <row r="102" spans="1:13" x14ac:dyDescent="0.2">
      <c r="A102" s="22" t="s">
        <v>116</v>
      </c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</row>
    <row r="103" spans="1:13" x14ac:dyDescent="0.2">
      <c r="A103" s="22" t="s">
        <v>121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</row>
    <row r="104" spans="1:13" x14ac:dyDescent="0.2">
      <c r="A104" s="22" t="s">
        <v>117</v>
      </c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</row>
    <row r="105" spans="1:13" x14ac:dyDescent="0.2">
      <c r="A105" s="22" t="s">
        <v>322</v>
      </c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</row>
    <row r="106" spans="1:13" x14ac:dyDescent="0.2">
      <c r="A106" s="22" t="s">
        <v>457</v>
      </c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</row>
    <row r="107" spans="1:13" x14ac:dyDescent="0.2">
      <c r="A107" s="22" t="s">
        <v>328</v>
      </c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</row>
    <row r="108" spans="1:13" x14ac:dyDescent="0.2">
      <c r="A108" s="22" t="s">
        <v>118</v>
      </c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</row>
    <row r="109" spans="1:13" x14ac:dyDescent="0.2">
      <c r="A109" s="22" t="s">
        <v>119</v>
      </c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66"/>
    </row>
    <row r="110" spans="1:13" x14ac:dyDescent="0.2">
      <c r="A110" s="22" t="s">
        <v>122</v>
      </c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6"/>
    </row>
    <row r="111" spans="1:13" x14ac:dyDescent="0.2">
      <c r="A111" s="22" t="s">
        <v>120</v>
      </c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6"/>
      <c r="M111" s="66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1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202"/>
  <sheetViews>
    <sheetView workbookViewId="0">
      <selection activeCell="B59" sqref="B59:K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12" s="53" customFormat="1" ht="14.25" x14ac:dyDescent="0.2">
      <c r="A1" s="55" t="s">
        <v>123</v>
      </c>
    </row>
    <row r="2" spans="1:12" s="66" customFormat="1" ht="12.75" customHeight="1" x14ac:dyDescent="0.2">
      <c r="A2" s="32" t="s">
        <v>462</v>
      </c>
      <c r="B2" s="65"/>
      <c r="C2" s="65"/>
      <c r="D2" s="65"/>
      <c r="E2" s="65"/>
      <c r="F2" s="65"/>
      <c r="G2" s="65"/>
      <c r="H2" s="65" t="s">
        <v>257</v>
      </c>
    </row>
    <row r="3" spans="1:12" s="56" customFormat="1" x14ac:dyDescent="0.2">
      <c r="A3" s="67"/>
      <c r="B3" s="102" t="s">
        <v>168</v>
      </c>
      <c r="C3" s="103" t="s">
        <v>169</v>
      </c>
      <c r="D3" s="102" t="s">
        <v>170</v>
      </c>
      <c r="E3" s="102" t="s">
        <v>171</v>
      </c>
      <c r="F3" s="102" t="s">
        <v>172</v>
      </c>
      <c r="G3" s="102" t="s">
        <v>173</v>
      </c>
      <c r="H3" s="102" t="s">
        <v>432</v>
      </c>
      <c r="I3" s="229" t="s">
        <v>433</v>
      </c>
      <c r="J3" s="229" t="s">
        <v>434</v>
      </c>
      <c r="K3" s="229" t="s">
        <v>174</v>
      </c>
    </row>
    <row r="4" spans="1:12" s="53" customFormat="1" x14ac:dyDescent="0.2">
      <c r="A4" s="33" t="s">
        <v>6</v>
      </c>
      <c r="B4" s="34">
        <v>19258</v>
      </c>
      <c r="C4" s="35">
        <v>3089</v>
      </c>
      <c r="D4" s="36">
        <v>156</v>
      </c>
      <c r="E4" s="34">
        <v>431</v>
      </c>
      <c r="F4" s="34">
        <v>2390</v>
      </c>
      <c r="G4" s="35">
        <v>18</v>
      </c>
      <c r="H4" s="36">
        <v>10016</v>
      </c>
      <c r="I4" s="36">
        <v>61</v>
      </c>
      <c r="J4" s="36">
        <v>564</v>
      </c>
      <c r="K4" s="36">
        <v>228</v>
      </c>
      <c r="L4" s="52"/>
    </row>
    <row r="5" spans="1:12" s="53" customFormat="1" x14ac:dyDescent="0.2">
      <c r="A5" s="37" t="s">
        <v>7</v>
      </c>
      <c r="B5" s="38">
        <v>721</v>
      </c>
      <c r="C5" s="39">
        <v>139</v>
      </c>
      <c r="D5" s="39">
        <v>3</v>
      </c>
      <c r="E5" s="38">
        <v>2</v>
      </c>
      <c r="F5" s="38">
        <v>21</v>
      </c>
      <c r="G5" s="39">
        <v>1</v>
      </c>
      <c r="H5" s="39">
        <v>199</v>
      </c>
      <c r="I5" s="215">
        <v>0</v>
      </c>
      <c r="J5" s="215">
        <v>7</v>
      </c>
      <c r="K5" s="215">
        <v>31</v>
      </c>
    </row>
    <row r="6" spans="1:12" s="53" customFormat="1" x14ac:dyDescent="0.2">
      <c r="A6" s="28" t="s">
        <v>8</v>
      </c>
      <c r="B6" s="40">
        <v>52</v>
      </c>
      <c r="C6" s="41">
        <v>14</v>
      </c>
      <c r="D6" s="41">
        <v>0</v>
      </c>
      <c r="E6" s="40">
        <v>0</v>
      </c>
      <c r="F6" s="40">
        <v>0</v>
      </c>
      <c r="G6" s="41">
        <v>0</v>
      </c>
      <c r="H6" s="41">
        <v>16</v>
      </c>
      <c r="I6" s="217">
        <v>0</v>
      </c>
      <c r="J6" s="217">
        <v>0</v>
      </c>
      <c r="K6" s="217">
        <v>3</v>
      </c>
    </row>
    <row r="7" spans="1:12" s="53" customFormat="1" x14ac:dyDescent="0.2">
      <c r="A7" s="28" t="s">
        <v>9</v>
      </c>
      <c r="B7" s="40">
        <v>144</v>
      </c>
      <c r="C7" s="41">
        <v>25</v>
      </c>
      <c r="D7" s="41">
        <v>1</v>
      </c>
      <c r="E7" s="40">
        <v>0</v>
      </c>
      <c r="F7" s="40">
        <v>4</v>
      </c>
      <c r="G7" s="41">
        <v>0</v>
      </c>
      <c r="H7" s="41">
        <v>21</v>
      </c>
      <c r="I7" s="217">
        <v>0</v>
      </c>
      <c r="J7" s="217">
        <v>1</v>
      </c>
      <c r="K7" s="217">
        <v>6</v>
      </c>
    </row>
    <row r="8" spans="1:12" s="53" customFormat="1" x14ac:dyDescent="0.2">
      <c r="A8" s="28" t="s">
        <v>10</v>
      </c>
      <c r="B8" s="40">
        <v>51</v>
      </c>
      <c r="C8" s="41">
        <v>17</v>
      </c>
      <c r="D8" s="41">
        <v>0</v>
      </c>
      <c r="E8" s="40">
        <v>0</v>
      </c>
      <c r="F8" s="40">
        <v>0</v>
      </c>
      <c r="G8" s="41">
        <v>0</v>
      </c>
      <c r="H8" s="41">
        <v>15</v>
      </c>
      <c r="I8" s="217">
        <v>0</v>
      </c>
      <c r="J8" s="217">
        <v>1</v>
      </c>
      <c r="K8" s="217">
        <v>4</v>
      </c>
    </row>
    <row r="9" spans="1:12" s="53" customFormat="1" x14ac:dyDescent="0.2">
      <c r="A9" s="28" t="s">
        <v>11</v>
      </c>
      <c r="B9" s="40">
        <v>54</v>
      </c>
      <c r="C9" s="41">
        <v>7</v>
      </c>
      <c r="D9" s="41">
        <v>1</v>
      </c>
      <c r="E9" s="40">
        <v>0</v>
      </c>
      <c r="F9" s="40">
        <v>0</v>
      </c>
      <c r="G9" s="41">
        <v>0</v>
      </c>
      <c r="H9" s="41">
        <v>15</v>
      </c>
      <c r="I9" s="217">
        <v>0</v>
      </c>
      <c r="J9" s="217">
        <v>0</v>
      </c>
      <c r="K9" s="217">
        <v>1</v>
      </c>
    </row>
    <row r="10" spans="1:12" s="53" customFormat="1" x14ac:dyDescent="0.2">
      <c r="A10" s="28" t="s">
        <v>12</v>
      </c>
      <c r="B10" s="40">
        <v>84</v>
      </c>
      <c r="C10" s="41">
        <v>19</v>
      </c>
      <c r="D10" s="41">
        <v>0</v>
      </c>
      <c r="E10" s="40">
        <v>0</v>
      </c>
      <c r="F10" s="40">
        <v>0</v>
      </c>
      <c r="G10" s="41">
        <v>0</v>
      </c>
      <c r="H10" s="41">
        <v>28</v>
      </c>
      <c r="I10" s="217">
        <v>0</v>
      </c>
      <c r="J10" s="217">
        <v>0</v>
      </c>
      <c r="K10" s="217">
        <v>8</v>
      </c>
    </row>
    <row r="11" spans="1:12" s="53" customFormat="1" x14ac:dyDescent="0.2">
      <c r="A11" s="28" t="s">
        <v>13</v>
      </c>
      <c r="B11" s="40">
        <v>134</v>
      </c>
      <c r="C11" s="41">
        <v>18</v>
      </c>
      <c r="D11" s="41">
        <v>1</v>
      </c>
      <c r="E11" s="40">
        <v>0</v>
      </c>
      <c r="F11" s="40">
        <v>5</v>
      </c>
      <c r="G11" s="41">
        <v>0</v>
      </c>
      <c r="H11" s="41">
        <v>60</v>
      </c>
      <c r="I11" s="217">
        <v>0</v>
      </c>
      <c r="J11" s="217">
        <v>3</v>
      </c>
      <c r="K11" s="217">
        <v>2</v>
      </c>
    </row>
    <row r="12" spans="1:12" s="53" customFormat="1" x14ac:dyDescent="0.2">
      <c r="A12" s="28" t="s">
        <v>14</v>
      </c>
      <c r="B12" s="40">
        <v>76</v>
      </c>
      <c r="C12" s="41">
        <v>20</v>
      </c>
      <c r="D12" s="41">
        <v>0</v>
      </c>
      <c r="E12" s="40">
        <v>1</v>
      </c>
      <c r="F12" s="40">
        <v>7</v>
      </c>
      <c r="G12" s="41">
        <v>1</v>
      </c>
      <c r="H12" s="41">
        <v>23</v>
      </c>
      <c r="I12" s="217">
        <v>0</v>
      </c>
      <c r="J12" s="217">
        <v>0</v>
      </c>
      <c r="K12" s="217">
        <v>3</v>
      </c>
    </row>
    <row r="13" spans="1:12" s="53" customFormat="1" x14ac:dyDescent="0.2">
      <c r="A13" s="28" t="s">
        <v>15</v>
      </c>
      <c r="B13" s="40">
        <v>126</v>
      </c>
      <c r="C13" s="41">
        <v>19</v>
      </c>
      <c r="D13" s="41">
        <v>0</v>
      </c>
      <c r="E13" s="40">
        <v>1</v>
      </c>
      <c r="F13" s="40">
        <v>5</v>
      </c>
      <c r="G13" s="41">
        <v>0</v>
      </c>
      <c r="H13" s="41">
        <v>21</v>
      </c>
      <c r="I13" s="217">
        <v>0</v>
      </c>
      <c r="J13" s="217">
        <v>2</v>
      </c>
      <c r="K13" s="217">
        <v>4</v>
      </c>
    </row>
    <row r="14" spans="1:12" s="53" customFormat="1" x14ac:dyDescent="0.2">
      <c r="A14" s="42" t="s">
        <v>16</v>
      </c>
      <c r="B14" s="38">
        <v>2120</v>
      </c>
      <c r="C14" s="43">
        <v>234</v>
      </c>
      <c r="D14" s="43">
        <v>6</v>
      </c>
      <c r="E14" s="38">
        <v>15</v>
      </c>
      <c r="F14" s="38">
        <v>113</v>
      </c>
      <c r="G14" s="43">
        <v>1</v>
      </c>
      <c r="H14" s="43">
        <v>773</v>
      </c>
      <c r="I14" s="219">
        <v>2</v>
      </c>
      <c r="J14" s="219">
        <v>29</v>
      </c>
      <c r="K14" s="219">
        <v>18</v>
      </c>
    </row>
    <row r="15" spans="1:12" s="53" customFormat="1" x14ac:dyDescent="0.2">
      <c r="A15" s="28" t="s">
        <v>17</v>
      </c>
      <c r="B15" s="40">
        <v>731</v>
      </c>
      <c r="C15" s="41">
        <v>44</v>
      </c>
      <c r="D15" s="41">
        <v>3</v>
      </c>
      <c r="E15" s="40">
        <v>3</v>
      </c>
      <c r="F15" s="40">
        <v>26</v>
      </c>
      <c r="G15" s="41">
        <v>1</v>
      </c>
      <c r="H15" s="41">
        <v>223</v>
      </c>
      <c r="I15" s="217">
        <v>0</v>
      </c>
      <c r="J15" s="217">
        <v>13</v>
      </c>
      <c r="K15" s="217">
        <v>4</v>
      </c>
    </row>
    <row r="16" spans="1:12" s="53" customFormat="1" x14ac:dyDescent="0.2">
      <c r="A16" s="28" t="s">
        <v>18</v>
      </c>
      <c r="B16" s="40">
        <v>553</v>
      </c>
      <c r="C16" s="41">
        <v>35</v>
      </c>
      <c r="D16" s="41">
        <v>3</v>
      </c>
      <c r="E16" s="40">
        <v>3</v>
      </c>
      <c r="F16" s="40">
        <v>18</v>
      </c>
      <c r="G16" s="41">
        <v>0</v>
      </c>
      <c r="H16" s="41">
        <v>157</v>
      </c>
      <c r="I16" s="217">
        <v>0</v>
      </c>
      <c r="J16" s="217">
        <v>4</v>
      </c>
      <c r="K16" s="217">
        <v>5</v>
      </c>
    </row>
    <row r="17" spans="1:11" s="53" customFormat="1" x14ac:dyDescent="0.2">
      <c r="A17" s="28" t="s">
        <v>19</v>
      </c>
      <c r="B17" s="40">
        <v>131</v>
      </c>
      <c r="C17" s="41">
        <v>28</v>
      </c>
      <c r="D17" s="41">
        <v>0</v>
      </c>
      <c r="E17" s="40">
        <v>3</v>
      </c>
      <c r="F17" s="40">
        <v>18</v>
      </c>
      <c r="G17" s="41">
        <v>0</v>
      </c>
      <c r="H17" s="41">
        <v>48</v>
      </c>
      <c r="I17" s="217">
        <v>0</v>
      </c>
      <c r="J17" s="217">
        <v>0</v>
      </c>
      <c r="K17" s="217">
        <v>2</v>
      </c>
    </row>
    <row r="18" spans="1:11" s="53" customFormat="1" x14ac:dyDescent="0.2">
      <c r="A18" s="28" t="s">
        <v>20</v>
      </c>
      <c r="B18" s="40">
        <v>171</v>
      </c>
      <c r="C18" s="41">
        <v>20</v>
      </c>
      <c r="D18" s="41">
        <v>0</v>
      </c>
      <c r="E18" s="40">
        <v>1</v>
      </c>
      <c r="F18" s="40">
        <v>18</v>
      </c>
      <c r="G18" s="41">
        <v>0</v>
      </c>
      <c r="H18" s="41">
        <v>63</v>
      </c>
      <c r="I18" s="217">
        <v>0</v>
      </c>
      <c r="J18" s="217">
        <v>2</v>
      </c>
      <c r="K18" s="217">
        <v>0</v>
      </c>
    </row>
    <row r="19" spans="1:11" s="53" customFormat="1" x14ac:dyDescent="0.2">
      <c r="A19" s="28" t="s">
        <v>21</v>
      </c>
      <c r="B19" s="40">
        <v>156</v>
      </c>
      <c r="C19" s="41">
        <v>31</v>
      </c>
      <c r="D19" s="41">
        <v>0</v>
      </c>
      <c r="E19" s="40">
        <v>2</v>
      </c>
      <c r="F19" s="40">
        <v>10</v>
      </c>
      <c r="G19" s="41">
        <v>0</v>
      </c>
      <c r="H19" s="41">
        <v>162</v>
      </c>
      <c r="I19" s="217">
        <v>0</v>
      </c>
      <c r="J19" s="217">
        <v>6</v>
      </c>
      <c r="K19" s="217">
        <v>0</v>
      </c>
    </row>
    <row r="20" spans="1:11" s="53" customFormat="1" x14ac:dyDescent="0.2">
      <c r="A20" s="28" t="s">
        <v>22</v>
      </c>
      <c r="B20" s="40">
        <v>127</v>
      </c>
      <c r="C20" s="41">
        <v>44</v>
      </c>
      <c r="D20" s="41">
        <v>0</v>
      </c>
      <c r="E20" s="40">
        <v>1</v>
      </c>
      <c r="F20" s="40">
        <v>3</v>
      </c>
      <c r="G20" s="41">
        <v>0</v>
      </c>
      <c r="H20" s="41">
        <v>59</v>
      </c>
      <c r="I20" s="217">
        <v>1</v>
      </c>
      <c r="J20" s="217">
        <v>1</v>
      </c>
      <c r="K20" s="217">
        <v>3</v>
      </c>
    </row>
    <row r="21" spans="1:11" s="53" customFormat="1" x14ac:dyDescent="0.2">
      <c r="A21" s="28" t="s">
        <v>23</v>
      </c>
      <c r="B21" s="40">
        <v>251</v>
      </c>
      <c r="C21" s="41">
        <v>32</v>
      </c>
      <c r="D21" s="41">
        <v>0</v>
      </c>
      <c r="E21" s="40">
        <v>2</v>
      </c>
      <c r="F21" s="40">
        <v>20</v>
      </c>
      <c r="G21" s="41">
        <v>0</v>
      </c>
      <c r="H21" s="41">
        <v>61</v>
      </c>
      <c r="I21" s="217">
        <v>1</v>
      </c>
      <c r="J21" s="217">
        <v>3</v>
      </c>
      <c r="K21" s="217">
        <v>4</v>
      </c>
    </row>
    <row r="22" spans="1:11" s="53" customFormat="1" x14ac:dyDescent="0.2">
      <c r="A22" s="42" t="s">
        <v>24</v>
      </c>
      <c r="B22" s="38">
        <v>1395</v>
      </c>
      <c r="C22" s="43">
        <v>226</v>
      </c>
      <c r="D22" s="43">
        <v>17</v>
      </c>
      <c r="E22" s="38">
        <v>16</v>
      </c>
      <c r="F22" s="38">
        <v>143</v>
      </c>
      <c r="G22" s="43">
        <v>1</v>
      </c>
      <c r="H22" s="43">
        <v>786</v>
      </c>
      <c r="I22" s="219">
        <v>1</v>
      </c>
      <c r="J22" s="219">
        <v>46</v>
      </c>
      <c r="K22" s="219">
        <v>26</v>
      </c>
    </row>
    <row r="23" spans="1:11" s="53" customFormat="1" x14ac:dyDescent="0.2">
      <c r="A23" s="28" t="s">
        <v>25</v>
      </c>
      <c r="B23" s="40">
        <v>95</v>
      </c>
      <c r="C23" s="41">
        <v>9</v>
      </c>
      <c r="D23" s="41">
        <v>1</v>
      </c>
      <c r="E23" s="40">
        <v>1</v>
      </c>
      <c r="F23" s="40">
        <v>30</v>
      </c>
      <c r="G23" s="41">
        <v>0</v>
      </c>
      <c r="H23" s="41">
        <v>47</v>
      </c>
      <c r="I23" s="217">
        <v>0</v>
      </c>
      <c r="J23" s="217">
        <v>0</v>
      </c>
      <c r="K23" s="217">
        <v>3</v>
      </c>
    </row>
    <row r="24" spans="1:11" s="53" customFormat="1" x14ac:dyDescent="0.2">
      <c r="A24" s="28" t="s">
        <v>26</v>
      </c>
      <c r="B24" s="40">
        <v>130</v>
      </c>
      <c r="C24" s="41">
        <v>22</v>
      </c>
      <c r="D24" s="41">
        <v>6</v>
      </c>
      <c r="E24" s="40">
        <v>1</v>
      </c>
      <c r="F24" s="40">
        <v>9</v>
      </c>
      <c r="G24" s="41">
        <v>0</v>
      </c>
      <c r="H24" s="41">
        <v>108</v>
      </c>
      <c r="I24" s="217">
        <v>0</v>
      </c>
      <c r="J24" s="217">
        <v>1</v>
      </c>
      <c r="K24" s="217">
        <v>2</v>
      </c>
    </row>
    <row r="25" spans="1:11" s="53" customFormat="1" x14ac:dyDescent="0.2">
      <c r="A25" s="28" t="s">
        <v>27</v>
      </c>
      <c r="B25" s="40">
        <v>59</v>
      </c>
      <c r="C25" s="41">
        <v>11</v>
      </c>
      <c r="D25" s="41">
        <v>1</v>
      </c>
      <c r="E25" s="40">
        <v>0</v>
      </c>
      <c r="F25" s="40">
        <v>7</v>
      </c>
      <c r="G25" s="41">
        <v>0</v>
      </c>
      <c r="H25" s="41">
        <v>12</v>
      </c>
      <c r="I25" s="217">
        <v>0</v>
      </c>
      <c r="J25" s="217">
        <v>1</v>
      </c>
      <c r="K25" s="217">
        <v>0</v>
      </c>
    </row>
    <row r="26" spans="1:11" s="53" customFormat="1" x14ac:dyDescent="0.2">
      <c r="A26" s="28" t="s">
        <v>28</v>
      </c>
      <c r="B26" s="40">
        <v>215</v>
      </c>
      <c r="C26" s="41">
        <v>32</v>
      </c>
      <c r="D26" s="41">
        <v>0</v>
      </c>
      <c r="E26" s="40">
        <v>0</v>
      </c>
      <c r="F26" s="40">
        <v>8</v>
      </c>
      <c r="G26" s="41">
        <v>0</v>
      </c>
      <c r="H26" s="41">
        <v>86</v>
      </c>
      <c r="I26" s="217">
        <v>0</v>
      </c>
      <c r="J26" s="217">
        <v>8</v>
      </c>
      <c r="K26" s="217">
        <v>1</v>
      </c>
    </row>
    <row r="27" spans="1:11" s="53" customFormat="1" x14ac:dyDescent="0.2">
      <c r="A27" s="28" t="s">
        <v>29</v>
      </c>
      <c r="B27" s="40">
        <v>115</v>
      </c>
      <c r="C27" s="41">
        <v>19</v>
      </c>
      <c r="D27" s="41">
        <v>4</v>
      </c>
      <c r="E27" s="40">
        <v>3</v>
      </c>
      <c r="F27" s="40">
        <v>26</v>
      </c>
      <c r="G27" s="41">
        <v>0</v>
      </c>
      <c r="H27" s="41">
        <v>115</v>
      </c>
      <c r="I27" s="217">
        <v>0</v>
      </c>
      <c r="J27" s="217">
        <v>7</v>
      </c>
      <c r="K27" s="217">
        <v>3</v>
      </c>
    </row>
    <row r="28" spans="1:11" s="53" customFormat="1" x14ac:dyDescent="0.2">
      <c r="A28" s="28" t="s">
        <v>30</v>
      </c>
      <c r="B28" s="40">
        <v>140</v>
      </c>
      <c r="C28" s="41">
        <v>28</v>
      </c>
      <c r="D28" s="41">
        <v>0</v>
      </c>
      <c r="E28" s="40">
        <v>3</v>
      </c>
      <c r="F28" s="40">
        <v>21</v>
      </c>
      <c r="G28" s="41">
        <v>0</v>
      </c>
      <c r="H28" s="41">
        <v>79</v>
      </c>
      <c r="I28" s="217">
        <v>1</v>
      </c>
      <c r="J28" s="217">
        <v>12</v>
      </c>
      <c r="K28" s="217">
        <v>1</v>
      </c>
    </row>
    <row r="29" spans="1:11" s="53" customFormat="1" x14ac:dyDescent="0.2">
      <c r="A29" s="28" t="s">
        <v>31</v>
      </c>
      <c r="B29" s="40">
        <v>325</v>
      </c>
      <c r="C29" s="41">
        <v>75</v>
      </c>
      <c r="D29" s="41">
        <v>4</v>
      </c>
      <c r="E29" s="40">
        <v>8</v>
      </c>
      <c r="F29" s="40">
        <v>24</v>
      </c>
      <c r="G29" s="41">
        <v>0</v>
      </c>
      <c r="H29" s="41">
        <v>183</v>
      </c>
      <c r="I29" s="217">
        <v>0</v>
      </c>
      <c r="J29" s="217">
        <v>11</v>
      </c>
      <c r="K29" s="217">
        <v>11</v>
      </c>
    </row>
    <row r="30" spans="1:11" s="53" customFormat="1" x14ac:dyDescent="0.2">
      <c r="A30" s="28" t="s">
        <v>32</v>
      </c>
      <c r="B30" s="40">
        <v>96</v>
      </c>
      <c r="C30" s="41">
        <v>11</v>
      </c>
      <c r="D30" s="41">
        <v>0</v>
      </c>
      <c r="E30" s="40">
        <v>0</v>
      </c>
      <c r="F30" s="40">
        <v>13</v>
      </c>
      <c r="G30" s="41">
        <v>1</v>
      </c>
      <c r="H30" s="41">
        <v>55</v>
      </c>
      <c r="I30" s="217">
        <v>0</v>
      </c>
      <c r="J30" s="217">
        <v>2</v>
      </c>
      <c r="K30" s="217">
        <v>0</v>
      </c>
    </row>
    <row r="31" spans="1:11" s="53" customFormat="1" x14ac:dyDescent="0.2">
      <c r="A31" s="37" t="s">
        <v>33</v>
      </c>
      <c r="B31" s="40">
        <v>220</v>
      </c>
      <c r="C31" s="39">
        <v>19</v>
      </c>
      <c r="D31" s="39">
        <v>1</v>
      </c>
      <c r="E31" s="40">
        <v>0</v>
      </c>
      <c r="F31" s="40">
        <v>5</v>
      </c>
      <c r="G31" s="39">
        <v>0</v>
      </c>
      <c r="H31" s="39">
        <v>101</v>
      </c>
      <c r="I31" s="215">
        <v>0</v>
      </c>
      <c r="J31" s="215">
        <v>4</v>
      </c>
      <c r="K31" s="215">
        <v>5</v>
      </c>
    </row>
    <row r="32" spans="1:11" s="53" customFormat="1" x14ac:dyDescent="0.2">
      <c r="A32" s="42" t="s">
        <v>34</v>
      </c>
      <c r="B32" s="38">
        <v>4928</v>
      </c>
      <c r="C32" s="43">
        <v>428</v>
      </c>
      <c r="D32" s="43">
        <v>19</v>
      </c>
      <c r="E32" s="38">
        <v>35</v>
      </c>
      <c r="F32" s="38">
        <v>348</v>
      </c>
      <c r="G32" s="43">
        <v>0</v>
      </c>
      <c r="H32" s="43">
        <v>1293</v>
      </c>
      <c r="I32" s="219">
        <v>41</v>
      </c>
      <c r="J32" s="219">
        <v>75</v>
      </c>
      <c r="K32" s="219">
        <v>24</v>
      </c>
    </row>
    <row r="33" spans="1:11" s="53" customFormat="1" x14ac:dyDescent="0.2">
      <c r="A33" s="25" t="s">
        <v>35</v>
      </c>
      <c r="B33" s="44">
        <v>1034</v>
      </c>
      <c r="C33" s="45">
        <v>71</v>
      </c>
      <c r="D33" s="45">
        <v>2</v>
      </c>
      <c r="E33" s="44">
        <v>6</v>
      </c>
      <c r="F33" s="44">
        <v>55</v>
      </c>
      <c r="G33" s="45">
        <v>0</v>
      </c>
      <c r="H33" s="45">
        <v>240</v>
      </c>
      <c r="I33" s="221">
        <v>0</v>
      </c>
      <c r="J33" s="221">
        <v>21</v>
      </c>
      <c r="K33" s="221">
        <v>2</v>
      </c>
    </row>
    <row r="34" spans="1:11" s="53" customFormat="1" x14ac:dyDescent="0.2">
      <c r="A34" s="28" t="s">
        <v>36</v>
      </c>
      <c r="B34" s="40">
        <v>881</v>
      </c>
      <c r="C34" s="41">
        <v>132</v>
      </c>
      <c r="D34" s="41">
        <v>8</v>
      </c>
      <c r="E34" s="40">
        <v>7</v>
      </c>
      <c r="F34" s="40">
        <v>104</v>
      </c>
      <c r="G34" s="41">
        <v>0</v>
      </c>
      <c r="H34" s="41">
        <v>315</v>
      </c>
      <c r="I34" s="217">
        <v>0</v>
      </c>
      <c r="J34" s="217">
        <v>11</v>
      </c>
      <c r="K34" s="217">
        <v>1</v>
      </c>
    </row>
    <row r="35" spans="1:11" s="53" customFormat="1" ht="12" customHeight="1" x14ac:dyDescent="0.2">
      <c r="A35" s="28" t="s">
        <v>37</v>
      </c>
      <c r="B35" s="40">
        <v>768</v>
      </c>
      <c r="C35" s="41">
        <v>49</v>
      </c>
      <c r="D35" s="41">
        <v>1</v>
      </c>
      <c r="E35" s="40">
        <v>11</v>
      </c>
      <c r="F35" s="40">
        <v>54</v>
      </c>
      <c r="G35" s="41">
        <v>0</v>
      </c>
      <c r="H35" s="41">
        <v>114</v>
      </c>
      <c r="I35" s="217">
        <v>36</v>
      </c>
      <c r="J35" s="217">
        <v>6</v>
      </c>
      <c r="K35" s="217">
        <v>8</v>
      </c>
    </row>
    <row r="36" spans="1:11" s="53" customFormat="1" ht="12.75" customHeight="1" x14ac:dyDescent="0.2">
      <c r="A36" s="28" t="s">
        <v>38</v>
      </c>
      <c r="B36" s="40">
        <v>1387</v>
      </c>
      <c r="C36" s="41">
        <v>105</v>
      </c>
      <c r="D36" s="41">
        <v>2</v>
      </c>
      <c r="E36" s="40">
        <v>3</v>
      </c>
      <c r="F36" s="40">
        <v>59</v>
      </c>
      <c r="G36" s="41">
        <v>0</v>
      </c>
      <c r="H36" s="41">
        <v>330</v>
      </c>
      <c r="I36" s="217">
        <v>1</v>
      </c>
      <c r="J36" s="217">
        <v>19</v>
      </c>
      <c r="K36" s="217">
        <v>6</v>
      </c>
    </row>
    <row r="37" spans="1:11" s="53" customFormat="1" x14ac:dyDescent="0.2">
      <c r="A37" s="28" t="s">
        <v>39</v>
      </c>
      <c r="B37" s="40">
        <v>469</v>
      </c>
      <c r="C37" s="41">
        <v>17</v>
      </c>
      <c r="D37" s="41">
        <v>3</v>
      </c>
      <c r="E37" s="40">
        <v>3</v>
      </c>
      <c r="F37" s="40">
        <v>8</v>
      </c>
      <c r="G37" s="41">
        <v>0</v>
      </c>
      <c r="H37" s="41">
        <v>110</v>
      </c>
      <c r="I37" s="217">
        <v>0</v>
      </c>
      <c r="J37" s="217">
        <v>0</v>
      </c>
      <c r="K37" s="217">
        <v>1</v>
      </c>
    </row>
    <row r="38" spans="1:11" s="53" customFormat="1" x14ac:dyDescent="0.2">
      <c r="A38" s="28" t="s">
        <v>40</v>
      </c>
      <c r="B38" s="40">
        <v>240</v>
      </c>
      <c r="C38" s="41">
        <v>30</v>
      </c>
      <c r="D38" s="41">
        <v>3</v>
      </c>
      <c r="E38" s="40">
        <v>3</v>
      </c>
      <c r="F38" s="40">
        <v>48</v>
      </c>
      <c r="G38" s="41">
        <v>0</v>
      </c>
      <c r="H38" s="41">
        <v>111</v>
      </c>
      <c r="I38" s="217">
        <v>1</v>
      </c>
      <c r="J38" s="217">
        <v>7</v>
      </c>
      <c r="K38" s="217">
        <v>3</v>
      </c>
    </row>
    <row r="39" spans="1:11" s="53" customFormat="1" x14ac:dyDescent="0.2">
      <c r="A39" s="37" t="s">
        <v>41</v>
      </c>
      <c r="B39" s="46">
        <v>149</v>
      </c>
      <c r="C39" s="39">
        <v>24</v>
      </c>
      <c r="D39" s="39">
        <v>0</v>
      </c>
      <c r="E39" s="46">
        <v>2</v>
      </c>
      <c r="F39" s="46">
        <v>20</v>
      </c>
      <c r="G39" s="39">
        <v>0</v>
      </c>
      <c r="H39" s="39">
        <v>73</v>
      </c>
      <c r="I39" s="215">
        <v>3</v>
      </c>
      <c r="J39" s="215">
        <v>11</v>
      </c>
      <c r="K39" s="215">
        <v>3</v>
      </c>
    </row>
    <row r="40" spans="1:11" s="53" customFormat="1" x14ac:dyDescent="0.2">
      <c r="A40" s="42" t="s">
        <v>42</v>
      </c>
      <c r="B40" s="38">
        <v>1477</v>
      </c>
      <c r="C40" s="43">
        <v>260</v>
      </c>
      <c r="D40" s="43">
        <v>22</v>
      </c>
      <c r="E40" s="38">
        <v>23</v>
      </c>
      <c r="F40" s="38">
        <v>432</v>
      </c>
      <c r="G40" s="43">
        <v>4</v>
      </c>
      <c r="H40" s="43">
        <v>959</v>
      </c>
      <c r="I40" s="219">
        <v>0</v>
      </c>
      <c r="J40" s="219">
        <v>72</v>
      </c>
      <c r="K40" s="219">
        <v>35</v>
      </c>
    </row>
    <row r="41" spans="1:11" s="53" customFormat="1" x14ac:dyDescent="0.2">
      <c r="A41" s="25" t="s">
        <v>43</v>
      </c>
      <c r="B41" s="44">
        <v>109</v>
      </c>
      <c r="C41" s="45">
        <v>13</v>
      </c>
      <c r="D41" s="45">
        <v>0</v>
      </c>
      <c r="E41" s="44">
        <v>0</v>
      </c>
      <c r="F41" s="44">
        <v>30</v>
      </c>
      <c r="G41" s="45">
        <v>0</v>
      </c>
      <c r="H41" s="45">
        <v>33</v>
      </c>
      <c r="I41" s="221">
        <v>0</v>
      </c>
      <c r="J41" s="221">
        <v>4</v>
      </c>
      <c r="K41" s="221">
        <v>3</v>
      </c>
    </row>
    <row r="42" spans="1:11" s="53" customFormat="1" x14ac:dyDescent="0.2">
      <c r="A42" s="28" t="s">
        <v>44</v>
      </c>
      <c r="B42" s="40">
        <v>223</v>
      </c>
      <c r="C42" s="41">
        <v>42</v>
      </c>
      <c r="D42" s="41">
        <v>2</v>
      </c>
      <c r="E42" s="40">
        <v>4</v>
      </c>
      <c r="F42" s="40">
        <v>86</v>
      </c>
      <c r="G42" s="41">
        <v>4</v>
      </c>
      <c r="H42" s="41">
        <v>116</v>
      </c>
      <c r="I42" s="217">
        <v>0</v>
      </c>
      <c r="J42" s="217">
        <v>5</v>
      </c>
      <c r="K42" s="217">
        <v>2</v>
      </c>
    </row>
    <row r="43" spans="1:11" s="53" customFormat="1" x14ac:dyDescent="0.2">
      <c r="A43" s="28" t="s">
        <v>45</v>
      </c>
      <c r="B43" s="40">
        <v>93</v>
      </c>
      <c r="C43" s="41">
        <v>16</v>
      </c>
      <c r="D43" s="41">
        <v>0</v>
      </c>
      <c r="E43" s="40">
        <v>0</v>
      </c>
      <c r="F43" s="40">
        <v>25</v>
      </c>
      <c r="G43" s="41">
        <v>0</v>
      </c>
      <c r="H43" s="41">
        <v>39</v>
      </c>
      <c r="I43" s="217">
        <v>0</v>
      </c>
      <c r="J43" s="217">
        <v>3</v>
      </c>
      <c r="K43" s="217">
        <v>0</v>
      </c>
    </row>
    <row r="44" spans="1:11" s="53" customFormat="1" x14ac:dyDescent="0.2">
      <c r="A44" s="28" t="s">
        <v>46</v>
      </c>
      <c r="B44" s="40">
        <v>89</v>
      </c>
      <c r="C44" s="41">
        <v>16</v>
      </c>
      <c r="D44" s="41">
        <v>3</v>
      </c>
      <c r="E44" s="40">
        <v>1</v>
      </c>
      <c r="F44" s="40">
        <v>19</v>
      </c>
      <c r="G44" s="41">
        <v>0</v>
      </c>
      <c r="H44" s="41">
        <v>47</v>
      </c>
      <c r="I44" s="217">
        <v>0</v>
      </c>
      <c r="J44" s="217">
        <v>2</v>
      </c>
      <c r="K44" s="217">
        <v>1</v>
      </c>
    </row>
    <row r="45" spans="1:11" s="53" customFormat="1" x14ac:dyDescent="0.2">
      <c r="A45" s="28" t="s">
        <v>47</v>
      </c>
      <c r="B45" s="40">
        <v>143</v>
      </c>
      <c r="C45" s="41">
        <v>19</v>
      </c>
      <c r="D45" s="41">
        <v>3</v>
      </c>
      <c r="E45" s="40">
        <v>8</v>
      </c>
      <c r="F45" s="40">
        <v>46</v>
      </c>
      <c r="G45" s="41">
        <v>0</v>
      </c>
      <c r="H45" s="41">
        <v>152</v>
      </c>
      <c r="I45" s="217">
        <v>0</v>
      </c>
      <c r="J45" s="217">
        <v>15</v>
      </c>
      <c r="K45" s="217">
        <v>2</v>
      </c>
    </row>
    <row r="46" spans="1:11" s="53" customFormat="1" x14ac:dyDescent="0.2">
      <c r="A46" s="28" t="s">
        <v>48</v>
      </c>
      <c r="B46" s="40">
        <v>191</v>
      </c>
      <c r="C46" s="41">
        <v>20</v>
      </c>
      <c r="D46" s="41">
        <v>2</v>
      </c>
      <c r="E46" s="40">
        <v>1</v>
      </c>
      <c r="F46" s="40">
        <v>50</v>
      </c>
      <c r="G46" s="41">
        <v>0</v>
      </c>
      <c r="H46" s="41">
        <v>182</v>
      </c>
      <c r="I46" s="217">
        <v>0</v>
      </c>
      <c r="J46" s="217">
        <v>8</v>
      </c>
      <c r="K46" s="217">
        <v>7</v>
      </c>
    </row>
    <row r="47" spans="1:11" s="53" customFormat="1" x14ac:dyDescent="0.2">
      <c r="A47" s="28" t="s">
        <v>49</v>
      </c>
      <c r="B47" s="40">
        <v>89</v>
      </c>
      <c r="C47" s="41">
        <v>23</v>
      </c>
      <c r="D47" s="41">
        <v>1</v>
      </c>
      <c r="E47" s="40">
        <v>5</v>
      </c>
      <c r="F47" s="40">
        <v>37</v>
      </c>
      <c r="G47" s="41">
        <v>0</v>
      </c>
      <c r="H47" s="41">
        <v>44</v>
      </c>
      <c r="I47" s="217">
        <v>0</v>
      </c>
      <c r="J47" s="217">
        <v>6</v>
      </c>
      <c r="K47" s="217">
        <v>7</v>
      </c>
    </row>
    <row r="48" spans="1:11" s="53" customFormat="1" x14ac:dyDescent="0.2">
      <c r="A48" s="28" t="s">
        <v>50</v>
      </c>
      <c r="B48" s="40">
        <v>171</v>
      </c>
      <c r="C48" s="41">
        <v>25</v>
      </c>
      <c r="D48" s="41">
        <v>4</v>
      </c>
      <c r="E48" s="40">
        <v>1</v>
      </c>
      <c r="F48" s="40">
        <v>51</v>
      </c>
      <c r="G48" s="41">
        <v>0</v>
      </c>
      <c r="H48" s="41">
        <v>142</v>
      </c>
      <c r="I48" s="217">
        <v>0</v>
      </c>
      <c r="J48" s="217">
        <v>16</v>
      </c>
      <c r="K48" s="217">
        <v>2</v>
      </c>
    </row>
    <row r="49" spans="1:11" s="53" customFormat="1" x14ac:dyDescent="0.2">
      <c r="A49" s="28" t="s">
        <v>51</v>
      </c>
      <c r="B49" s="40">
        <v>62</v>
      </c>
      <c r="C49" s="41">
        <v>10</v>
      </c>
      <c r="D49" s="41">
        <v>1</v>
      </c>
      <c r="E49" s="40">
        <v>0</v>
      </c>
      <c r="F49" s="40">
        <v>11</v>
      </c>
      <c r="G49" s="41">
        <v>0</v>
      </c>
      <c r="H49" s="41">
        <v>40</v>
      </c>
      <c r="I49" s="217">
        <v>0</v>
      </c>
      <c r="J49" s="217">
        <v>4</v>
      </c>
      <c r="K49" s="217">
        <v>0</v>
      </c>
    </row>
    <row r="50" spans="1:11" s="53" customFormat="1" ht="12" customHeight="1" x14ac:dyDescent="0.2">
      <c r="A50" s="28" t="s">
        <v>52</v>
      </c>
      <c r="B50" s="40">
        <v>32</v>
      </c>
      <c r="C50" s="40">
        <v>15</v>
      </c>
      <c r="D50" s="40">
        <v>0</v>
      </c>
      <c r="E50" s="40">
        <v>2</v>
      </c>
      <c r="F50" s="40">
        <v>25</v>
      </c>
      <c r="G50" s="40">
        <v>0</v>
      </c>
      <c r="H50" s="40">
        <v>25</v>
      </c>
      <c r="I50" s="216">
        <v>0</v>
      </c>
      <c r="J50" s="216">
        <v>1</v>
      </c>
      <c r="K50" s="216">
        <v>3</v>
      </c>
    </row>
    <row r="51" spans="1:11" s="53" customFormat="1" x14ac:dyDescent="0.2">
      <c r="A51" s="37" t="s">
        <v>53</v>
      </c>
      <c r="B51" s="46">
        <v>275</v>
      </c>
      <c r="C51" s="46">
        <v>61</v>
      </c>
      <c r="D51" s="46">
        <v>6</v>
      </c>
      <c r="E51" s="46">
        <v>1</v>
      </c>
      <c r="F51" s="46">
        <v>52</v>
      </c>
      <c r="G51" s="46">
        <v>0</v>
      </c>
      <c r="H51" s="46">
        <v>139</v>
      </c>
      <c r="I51" s="222">
        <v>0</v>
      </c>
      <c r="J51" s="222">
        <v>8</v>
      </c>
      <c r="K51" s="222">
        <v>8</v>
      </c>
    </row>
    <row r="52" spans="1:11" s="53" customFormat="1" x14ac:dyDescent="0.2">
      <c r="A52" s="73"/>
      <c r="B52" s="47"/>
      <c r="C52" s="47"/>
      <c r="D52" s="47"/>
      <c r="E52" s="47"/>
      <c r="F52" s="47"/>
      <c r="G52" s="47"/>
      <c r="H52" s="47"/>
    </row>
    <row r="53" spans="1:11" s="53" customFormat="1" x14ac:dyDescent="0.2">
      <c r="A53" s="73"/>
      <c r="B53" s="47"/>
      <c r="C53" s="47"/>
      <c r="D53" s="47"/>
      <c r="E53" s="47"/>
      <c r="F53" s="47"/>
      <c r="G53" s="47"/>
      <c r="H53" s="47"/>
    </row>
    <row r="54" spans="1:11" s="53" customFormat="1" x14ac:dyDescent="0.2">
      <c r="A54" s="73"/>
      <c r="B54" s="47"/>
      <c r="C54" s="47"/>
      <c r="D54" s="47"/>
      <c r="E54" s="47"/>
      <c r="F54" s="47"/>
      <c r="G54" s="47"/>
      <c r="H54" s="47"/>
    </row>
    <row r="55" spans="1:11" s="53" customFormat="1" x14ac:dyDescent="0.2">
      <c r="A55" s="73"/>
      <c r="B55" s="47"/>
      <c r="C55" s="47"/>
      <c r="D55" s="47"/>
      <c r="E55" s="47"/>
      <c r="F55" s="47"/>
      <c r="G55" s="47"/>
      <c r="H55" s="47"/>
    </row>
    <row r="56" spans="1:11" s="53" customFormat="1" x14ac:dyDescent="0.2">
      <c r="A56" s="73"/>
      <c r="B56" s="47"/>
      <c r="C56" s="47"/>
      <c r="D56" s="47"/>
      <c r="E56" s="47"/>
      <c r="F56" s="47"/>
      <c r="G56" s="47"/>
      <c r="H56" s="137">
        <v>14</v>
      </c>
    </row>
    <row r="57" spans="1:11" s="66" customFormat="1" ht="12.75" customHeight="1" x14ac:dyDescent="0.2">
      <c r="A57" s="32"/>
      <c r="B57" s="65"/>
      <c r="C57" s="65"/>
      <c r="D57" s="65"/>
      <c r="E57" s="65"/>
      <c r="F57" s="65" t="s">
        <v>208</v>
      </c>
      <c r="G57" s="65"/>
    </row>
    <row r="58" spans="1:11" s="56" customFormat="1" x14ac:dyDescent="0.2">
      <c r="A58" s="67"/>
      <c r="B58" s="229" t="s">
        <v>168</v>
      </c>
      <c r="C58" s="230" t="s">
        <v>169</v>
      </c>
      <c r="D58" s="229" t="s">
        <v>170</v>
      </c>
      <c r="E58" s="229" t="s">
        <v>171</v>
      </c>
      <c r="F58" s="229" t="s">
        <v>172</v>
      </c>
      <c r="G58" s="229" t="s">
        <v>173</v>
      </c>
      <c r="H58" s="229" t="s">
        <v>432</v>
      </c>
      <c r="I58" s="229" t="s">
        <v>433</v>
      </c>
      <c r="J58" s="229" t="s">
        <v>434</v>
      </c>
      <c r="K58" s="229" t="s">
        <v>174</v>
      </c>
    </row>
    <row r="59" spans="1:11" s="66" customFormat="1" ht="12.75" customHeight="1" x14ac:dyDescent="0.2">
      <c r="A59" s="42" t="s">
        <v>54</v>
      </c>
      <c r="B59" s="38">
        <v>2826</v>
      </c>
      <c r="C59" s="48">
        <v>529</v>
      </c>
      <c r="D59" s="48">
        <v>23</v>
      </c>
      <c r="E59" s="48">
        <v>72</v>
      </c>
      <c r="F59" s="42">
        <v>323</v>
      </c>
      <c r="G59" s="38">
        <v>2</v>
      </c>
      <c r="H59" s="48">
        <v>1732</v>
      </c>
      <c r="I59" s="223">
        <v>4</v>
      </c>
      <c r="J59" s="223">
        <v>91</v>
      </c>
      <c r="K59" s="223">
        <v>25</v>
      </c>
    </row>
    <row r="60" spans="1:11" s="56" customFormat="1" x14ac:dyDescent="0.2">
      <c r="A60" s="28" t="s">
        <v>55</v>
      </c>
      <c r="B60" s="40">
        <v>206</v>
      </c>
      <c r="C60" s="49">
        <v>17</v>
      </c>
      <c r="D60" s="49">
        <v>0</v>
      </c>
      <c r="E60" s="49">
        <v>2</v>
      </c>
      <c r="F60" s="28">
        <v>15</v>
      </c>
      <c r="G60" s="40">
        <v>0</v>
      </c>
      <c r="H60" s="49">
        <v>138</v>
      </c>
      <c r="I60" s="224">
        <v>0</v>
      </c>
      <c r="J60" s="224">
        <v>6</v>
      </c>
      <c r="K60" s="224">
        <v>9</v>
      </c>
    </row>
    <row r="61" spans="1:11" s="56" customFormat="1" x14ac:dyDescent="0.2">
      <c r="A61" s="28" t="s">
        <v>56</v>
      </c>
      <c r="B61" s="40">
        <v>68</v>
      </c>
      <c r="C61" s="49">
        <v>18</v>
      </c>
      <c r="D61" s="49">
        <v>0</v>
      </c>
      <c r="E61" s="49">
        <v>0</v>
      </c>
      <c r="F61" s="28">
        <v>1</v>
      </c>
      <c r="G61" s="40">
        <v>0</v>
      </c>
      <c r="H61" s="49">
        <v>35</v>
      </c>
      <c r="I61" s="224">
        <v>0</v>
      </c>
      <c r="J61" s="224">
        <v>3</v>
      </c>
      <c r="K61" s="224">
        <v>1</v>
      </c>
    </row>
    <row r="62" spans="1:11" s="53" customFormat="1" x14ac:dyDescent="0.2">
      <c r="A62" s="28" t="s">
        <v>57</v>
      </c>
      <c r="B62" s="40">
        <v>198</v>
      </c>
      <c r="C62" s="49">
        <v>39</v>
      </c>
      <c r="D62" s="49">
        <v>1</v>
      </c>
      <c r="E62" s="49">
        <v>3</v>
      </c>
      <c r="F62" s="28">
        <v>17</v>
      </c>
      <c r="G62" s="40">
        <v>0</v>
      </c>
      <c r="H62" s="49">
        <v>300</v>
      </c>
      <c r="I62" s="224">
        <v>0</v>
      </c>
      <c r="J62" s="224">
        <v>20</v>
      </c>
      <c r="K62" s="224">
        <v>0</v>
      </c>
    </row>
    <row r="63" spans="1:11" s="53" customFormat="1" x14ac:dyDescent="0.2">
      <c r="A63" s="28" t="s">
        <v>58</v>
      </c>
      <c r="B63" s="40">
        <v>141</v>
      </c>
      <c r="C63" s="49">
        <v>26</v>
      </c>
      <c r="D63" s="49">
        <v>0</v>
      </c>
      <c r="E63" s="49">
        <v>2</v>
      </c>
      <c r="F63" s="28">
        <v>5</v>
      </c>
      <c r="G63" s="40">
        <v>0</v>
      </c>
      <c r="H63" s="49">
        <v>97</v>
      </c>
      <c r="I63" s="224">
        <v>0</v>
      </c>
      <c r="J63" s="224">
        <v>1</v>
      </c>
      <c r="K63" s="224">
        <v>0</v>
      </c>
    </row>
    <row r="64" spans="1:11" s="53" customFormat="1" x14ac:dyDescent="0.2">
      <c r="A64" s="28" t="s">
        <v>59</v>
      </c>
      <c r="B64" s="40">
        <v>116</v>
      </c>
      <c r="C64" s="49">
        <v>29</v>
      </c>
      <c r="D64" s="49">
        <v>0</v>
      </c>
      <c r="E64" s="49">
        <v>5</v>
      </c>
      <c r="F64" s="28">
        <v>14</v>
      </c>
      <c r="G64" s="40">
        <v>0</v>
      </c>
      <c r="H64" s="49">
        <v>130</v>
      </c>
      <c r="I64" s="224">
        <v>0</v>
      </c>
      <c r="J64" s="224">
        <v>6</v>
      </c>
      <c r="K64" s="224">
        <v>3</v>
      </c>
    </row>
    <row r="65" spans="1:11" s="53" customFormat="1" x14ac:dyDescent="0.2">
      <c r="A65" s="28" t="s">
        <v>60</v>
      </c>
      <c r="B65" s="40">
        <v>451</v>
      </c>
      <c r="C65" s="49">
        <v>75</v>
      </c>
      <c r="D65" s="49">
        <v>4</v>
      </c>
      <c r="E65" s="49">
        <v>15</v>
      </c>
      <c r="F65" s="28">
        <v>77</v>
      </c>
      <c r="G65" s="40">
        <v>2</v>
      </c>
      <c r="H65" s="49">
        <v>169</v>
      </c>
      <c r="I65" s="224">
        <v>1</v>
      </c>
      <c r="J65" s="224">
        <v>7</v>
      </c>
      <c r="K65" s="224">
        <v>1</v>
      </c>
    </row>
    <row r="66" spans="1:11" s="53" customFormat="1" x14ac:dyDescent="0.2">
      <c r="A66" s="28" t="s">
        <v>61</v>
      </c>
      <c r="B66" s="40">
        <v>122</v>
      </c>
      <c r="C66" s="49">
        <v>17</v>
      </c>
      <c r="D66" s="49">
        <v>2</v>
      </c>
      <c r="E66" s="49">
        <v>2</v>
      </c>
      <c r="F66" s="28">
        <v>28</v>
      </c>
      <c r="G66" s="40">
        <v>0</v>
      </c>
      <c r="H66" s="49">
        <v>67</v>
      </c>
      <c r="I66" s="224">
        <v>0</v>
      </c>
      <c r="J66" s="224">
        <v>1</v>
      </c>
      <c r="K66" s="224">
        <v>0</v>
      </c>
    </row>
    <row r="67" spans="1:11" s="53" customFormat="1" x14ac:dyDescent="0.2">
      <c r="A67" s="28" t="s">
        <v>62</v>
      </c>
      <c r="B67" s="40">
        <v>307</v>
      </c>
      <c r="C67" s="49">
        <v>47</v>
      </c>
      <c r="D67" s="49">
        <v>0</v>
      </c>
      <c r="E67" s="49">
        <v>13</v>
      </c>
      <c r="F67" s="28">
        <v>17</v>
      </c>
      <c r="G67" s="40">
        <v>0</v>
      </c>
      <c r="H67" s="49">
        <v>184</v>
      </c>
      <c r="I67" s="224">
        <v>0</v>
      </c>
      <c r="J67" s="224">
        <v>18</v>
      </c>
      <c r="K67" s="224">
        <v>2</v>
      </c>
    </row>
    <row r="68" spans="1:11" s="53" customFormat="1" x14ac:dyDescent="0.2">
      <c r="A68" s="28" t="s">
        <v>63</v>
      </c>
      <c r="B68" s="40">
        <v>508</v>
      </c>
      <c r="C68" s="49">
        <v>104</v>
      </c>
      <c r="D68" s="49">
        <v>11</v>
      </c>
      <c r="E68" s="49">
        <v>21</v>
      </c>
      <c r="F68" s="28">
        <v>70</v>
      </c>
      <c r="G68" s="40">
        <v>0</v>
      </c>
      <c r="H68" s="49">
        <v>252</v>
      </c>
      <c r="I68" s="224">
        <v>0</v>
      </c>
      <c r="J68" s="224">
        <v>6</v>
      </c>
      <c r="K68" s="224">
        <v>0</v>
      </c>
    </row>
    <row r="69" spans="1:11" s="53" customFormat="1" x14ac:dyDescent="0.2">
      <c r="A69" s="28" t="s">
        <v>64</v>
      </c>
      <c r="B69" s="40">
        <v>316</v>
      </c>
      <c r="C69" s="49">
        <v>100</v>
      </c>
      <c r="D69" s="49">
        <v>1</v>
      </c>
      <c r="E69" s="49">
        <v>2</v>
      </c>
      <c r="F69" s="28">
        <v>32</v>
      </c>
      <c r="G69" s="40">
        <v>0</v>
      </c>
      <c r="H69" s="49">
        <v>112</v>
      </c>
      <c r="I69" s="224">
        <v>2</v>
      </c>
      <c r="J69" s="224">
        <v>9</v>
      </c>
      <c r="K69" s="224">
        <v>0</v>
      </c>
    </row>
    <row r="70" spans="1:11" s="53" customFormat="1" x14ac:dyDescent="0.2">
      <c r="A70" s="28" t="s">
        <v>65</v>
      </c>
      <c r="B70" s="40">
        <v>168</v>
      </c>
      <c r="C70" s="49">
        <v>23</v>
      </c>
      <c r="D70" s="49">
        <v>2</v>
      </c>
      <c r="E70" s="49">
        <v>3</v>
      </c>
      <c r="F70" s="28">
        <v>7</v>
      </c>
      <c r="G70" s="40">
        <v>0</v>
      </c>
      <c r="H70" s="49">
        <v>142</v>
      </c>
      <c r="I70" s="224">
        <v>0</v>
      </c>
      <c r="J70" s="224">
        <v>5</v>
      </c>
      <c r="K70" s="224">
        <v>7</v>
      </c>
    </row>
    <row r="71" spans="1:11" s="53" customFormat="1" x14ac:dyDescent="0.2">
      <c r="A71" s="28" t="s">
        <v>66</v>
      </c>
      <c r="B71" s="40">
        <v>105</v>
      </c>
      <c r="C71" s="49">
        <v>15</v>
      </c>
      <c r="D71" s="49">
        <v>1</v>
      </c>
      <c r="E71" s="49">
        <v>0</v>
      </c>
      <c r="F71" s="28">
        <v>24</v>
      </c>
      <c r="G71" s="40">
        <v>0</v>
      </c>
      <c r="H71" s="49">
        <v>49</v>
      </c>
      <c r="I71" s="224">
        <v>1</v>
      </c>
      <c r="J71" s="224">
        <v>6</v>
      </c>
      <c r="K71" s="224">
        <v>0</v>
      </c>
    </row>
    <row r="72" spans="1:11" s="53" customFormat="1" x14ac:dyDescent="0.2">
      <c r="A72" s="28" t="s">
        <v>67</v>
      </c>
      <c r="B72" s="40">
        <v>120</v>
      </c>
      <c r="C72" s="49">
        <v>19</v>
      </c>
      <c r="D72" s="49">
        <v>1</v>
      </c>
      <c r="E72" s="49">
        <v>4</v>
      </c>
      <c r="F72" s="28">
        <v>16</v>
      </c>
      <c r="G72" s="40">
        <v>0</v>
      </c>
      <c r="H72" s="49">
        <v>57</v>
      </c>
      <c r="I72" s="224">
        <v>0</v>
      </c>
      <c r="J72" s="224">
        <v>3</v>
      </c>
      <c r="K72" s="224">
        <v>2</v>
      </c>
    </row>
    <row r="73" spans="1:11" s="53" customFormat="1" x14ac:dyDescent="0.2">
      <c r="A73" s="42" t="s">
        <v>68</v>
      </c>
      <c r="B73" s="38">
        <v>2360</v>
      </c>
      <c r="C73" s="48">
        <v>633</v>
      </c>
      <c r="D73" s="48">
        <v>10</v>
      </c>
      <c r="E73" s="48">
        <v>175</v>
      </c>
      <c r="F73" s="42">
        <v>492</v>
      </c>
      <c r="G73" s="38">
        <v>0</v>
      </c>
      <c r="H73" s="48">
        <v>2083</v>
      </c>
      <c r="I73" s="223">
        <v>8</v>
      </c>
      <c r="J73" s="223">
        <v>132</v>
      </c>
      <c r="K73" s="223">
        <v>30</v>
      </c>
    </row>
    <row r="74" spans="1:11" s="53" customFormat="1" x14ac:dyDescent="0.2">
      <c r="A74" s="25" t="s">
        <v>69</v>
      </c>
      <c r="B74" s="44">
        <v>180</v>
      </c>
      <c r="C74" s="50">
        <v>67</v>
      </c>
      <c r="D74" s="49">
        <v>2</v>
      </c>
      <c r="E74" s="49">
        <v>24</v>
      </c>
      <c r="F74" s="25">
        <v>56</v>
      </c>
      <c r="G74" s="44">
        <v>0</v>
      </c>
      <c r="H74" s="50">
        <v>113</v>
      </c>
      <c r="I74" s="50">
        <v>0</v>
      </c>
      <c r="J74" s="50">
        <v>8</v>
      </c>
      <c r="K74" s="50">
        <v>3</v>
      </c>
    </row>
    <row r="75" spans="1:11" s="53" customFormat="1" x14ac:dyDescent="0.2">
      <c r="A75" s="28" t="s">
        <v>70</v>
      </c>
      <c r="B75" s="40">
        <v>141</v>
      </c>
      <c r="C75" s="49">
        <v>58</v>
      </c>
      <c r="D75" s="49">
        <v>0</v>
      </c>
      <c r="E75" s="49">
        <v>8</v>
      </c>
      <c r="F75" s="28">
        <v>42</v>
      </c>
      <c r="G75" s="40">
        <v>0</v>
      </c>
      <c r="H75" s="49">
        <v>181</v>
      </c>
      <c r="I75" s="224">
        <v>1</v>
      </c>
      <c r="J75" s="224">
        <v>19</v>
      </c>
      <c r="K75" s="224">
        <v>4</v>
      </c>
    </row>
    <row r="76" spans="1:11" s="53" customFormat="1" x14ac:dyDescent="0.2">
      <c r="A76" s="28" t="s">
        <v>71</v>
      </c>
      <c r="B76" s="40">
        <v>229</v>
      </c>
      <c r="C76" s="49">
        <v>43</v>
      </c>
      <c r="D76" s="49">
        <v>0</v>
      </c>
      <c r="E76" s="49">
        <v>17</v>
      </c>
      <c r="F76" s="28">
        <v>28</v>
      </c>
      <c r="G76" s="40">
        <v>0</v>
      </c>
      <c r="H76" s="49">
        <v>107</v>
      </c>
      <c r="I76" s="224">
        <v>0</v>
      </c>
      <c r="J76" s="224">
        <v>2</v>
      </c>
      <c r="K76" s="224">
        <v>3</v>
      </c>
    </row>
    <row r="77" spans="1:11" s="53" customFormat="1" x14ac:dyDescent="0.2">
      <c r="A77" s="28" t="s">
        <v>72</v>
      </c>
      <c r="B77" s="40">
        <v>123</v>
      </c>
      <c r="C77" s="49">
        <v>50</v>
      </c>
      <c r="D77" s="49">
        <v>0</v>
      </c>
      <c r="E77" s="49">
        <v>5</v>
      </c>
      <c r="F77" s="28">
        <v>22</v>
      </c>
      <c r="G77" s="40">
        <v>0</v>
      </c>
      <c r="H77" s="49">
        <v>125</v>
      </c>
      <c r="I77" s="224">
        <v>0</v>
      </c>
      <c r="J77" s="224">
        <v>8</v>
      </c>
      <c r="K77" s="224">
        <v>0</v>
      </c>
    </row>
    <row r="78" spans="1:11" s="53" customFormat="1" x14ac:dyDescent="0.2">
      <c r="A78" s="28" t="s">
        <v>73</v>
      </c>
      <c r="B78" s="40">
        <v>46</v>
      </c>
      <c r="C78" s="49">
        <v>23</v>
      </c>
      <c r="D78" s="49">
        <v>0</v>
      </c>
      <c r="E78" s="49">
        <v>1</v>
      </c>
      <c r="F78" s="28">
        <v>10</v>
      </c>
      <c r="G78" s="40">
        <v>0</v>
      </c>
      <c r="H78" s="49">
        <v>111</v>
      </c>
      <c r="I78" s="224">
        <v>0</v>
      </c>
      <c r="J78" s="224">
        <v>13</v>
      </c>
      <c r="K78" s="224">
        <v>0</v>
      </c>
    </row>
    <row r="79" spans="1:11" s="53" customFormat="1" x14ac:dyDescent="0.2">
      <c r="A79" s="28" t="s">
        <v>74</v>
      </c>
      <c r="B79" s="40">
        <v>259</v>
      </c>
      <c r="C79" s="49">
        <v>55</v>
      </c>
      <c r="D79" s="49">
        <v>1</v>
      </c>
      <c r="E79" s="49">
        <v>6</v>
      </c>
      <c r="F79" s="28">
        <v>41</v>
      </c>
      <c r="G79" s="40">
        <v>0</v>
      </c>
      <c r="H79" s="49">
        <v>483</v>
      </c>
      <c r="I79" s="224">
        <v>3</v>
      </c>
      <c r="J79" s="224">
        <v>33</v>
      </c>
      <c r="K79" s="224">
        <v>2</v>
      </c>
    </row>
    <row r="80" spans="1:11" s="53" customFormat="1" x14ac:dyDescent="0.2">
      <c r="A80" s="28" t="s">
        <v>75</v>
      </c>
      <c r="B80" s="40">
        <v>438</v>
      </c>
      <c r="C80" s="49">
        <v>75</v>
      </c>
      <c r="D80" s="49">
        <v>2</v>
      </c>
      <c r="E80" s="49">
        <v>26</v>
      </c>
      <c r="F80" s="28">
        <v>75</v>
      </c>
      <c r="G80" s="40">
        <v>0</v>
      </c>
      <c r="H80" s="49">
        <v>213</v>
      </c>
      <c r="I80" s="224">
        <v>0</v>
      </c>
      <c r="J80" s="224">
        <v>7</v>
      </c>
      <c r="K80" s="224">
        <v>8</v>
      </c>
    </row>
    <row r="81" spans="1:11" s="53" customFormat="1" x14ac:dyDescent="0.2">
      <c r="A81" s="28" t="s">
        <v>76</v>
      </c>
      <c r="B81" s="40">
        <v>248</v>
      </c>
      <c r="C81" s="49">
        <v>57</v>
      </c>
      <c r="D81" s="49">
        <v>2</v>
      </c>
      <c r="E81" s="49">
        <v>16</v>
      </c>
      <c r="F81" s="28">
        <v>41</v>
      </c>
      <c r="G81" s="40">
        <v>0</v>
      </c>
      <c r="H81" s="49">
        <v>80</v>
      </c>
      <c r="I81" s="224">
        <v>0</v>
      </c>
      <c r="J81" s="224">
        <v>2</v>
      </c>
      <c r="K81" s="224">
        <v>1</v>
      </c>
    </row>
    <row r="82" spans="1:11" s="53" customFormat="1" x14ac:dyDescent="0.2">
      <c r="A82" s="28" t="s">
        <v>77</v>
      </c>
      <c r="B82" s="40">
        <v>130</v>
      </c>
      <c r="C82" s="49">
        <v>54</v>
      </c>
      <c r="D82" s="49">
        <v>2</v>
      </c>
      <c r="E82" s="49">
        <v>3</v>
      </c>
      <c r="F82" s="28">
        <v>36</v>
      </c>
      <c r="G82" s="40">
        <v>0</v>
      </c>
      <c r="H82" s="49">
        <v>104</v>
      </c>
      <c r="I82" s="224">
        <v>0</v>
      </c>
      <c r="J82" s="224">
        <v>4</v>
      </c>
      <c r="K82" s="224">
        <v>0</v>
      </c>
    </row>
    <row r="83" spans="1:11" s="53" customFormat="1" x14ac:dyDescent="0.2">
      <c r="A83" s="28" t="s">
        <v>78</v>
      </c>
      <c r="B83" s="40">
        <v>152</v>
      </c>
      <c r="C83" s="49">
        <v>34</v>
      </c>
      <c r="D83" s="49">
        <v>0</v>
      </c>
      <c r="E83" s="49">
        <v>5</v>
      </c>
      <c r="F83" s="28">
        <v>27</v>
      </c>
      <c r="G83" s="40">
        <v>0</v>
      </c>
      <c r="H83" s="49">
        <v>116</v>
      </c>
      <c r="I83" s="224">
        <v>0</v>
      </c>
      <c r="J83" s="224">
        <v>5</v>
      </c>
      <c r="K83" s="224">
        <v>1</v>
      </c>
    </row>
    <row r="84" spans="1:11" s="53" customFormat="1" x14ac:dyDescent="0.2">
      <c r="A84" s="28" t="s">
        <v>79</v>
      </c>
      <c r="B84" s="40">
        <v>56</v>
      </c>
      <c r="C84" s="49">
        <v>18</v>
      </c>
      <c r="D84" s="49">
        <v>1</v>
      </c>
      <c r="E84" s="49">
        <v>1</v>
      </c>
      <c r="F84" s="28">
        <v>12</v>
      </c>
      <c r="G84" s="40">
        <v>0</v>
      </c>
      <c r="H84" s="49">
        <v>124</v>
      </c>
      <c r="I84" s="224">
        <v>0</v>
      </c>
      <c r="J84" s="224">
        <v>7</v>
      </c>
      <c r="K84" s="224">
        <v>1</v>
      </c>
    </row>
    <row r="85" spans="1:11" s="53" customFormat="1" x14ac:dyDescent="0.2">
      <c r="A85" s="28" t="s">
        <v>80</v>
      </c>
      <c r="B85" s="40">
        <v>83</v>
      </c>
      <c r="C85" s="49">
        <v>23</v>
      </c>
      <c r="D85" s="49">
        <v>0</v>
      </c>
      <c r="E85" s="49">
        <v>17</v>
      </c>
      <c r="F85" s="28">
        <v>12</v>
      </c>
      <c r="G85" s="40">
        <v>0</v>
      </c>
      <c r="H85" s="49">
        <v>52</v>
      </c>
      <c r="I85" s="224">
        <v>4</v>
      </c>
      <c r="J85" s="224">
        <v>6</v>
      </c>
      <c r="K85" s="224">
        <v>0</v>
      </c>
    </row>
    <row r="86" spans="1:11" s="53" customFormat="1" x14ac:dyDescent="0.2">
      <c r="A86" s="37" t="s">
        <v>81</v>
      </c>
      <c r="B86" s="40">
        <v>275</v>
      </c>
      <c r="C86" s="51">
        <v>76</v>
      </c>
      <c r="D86" s="51">
        <v>0</v>
      </c>
      <c r="E86" s="51">
        <v>46</v>
      </c>
      <c r="F86" s="37">
        <v>90</v>
      </c>
      <c r="G86" s="40">
        <v>0</v>
      </c>
      <c r="H86" s="51">
        <v>274</v>
      </c>
      <c r="I86" s="225">
        <v>0</v>
      </c>
      <c r="J86" s="225">
        <v>18</v>
      </c>
      <c r="K86" s="225">
        <v>7</v>
      </c>
    </row>
    <row r="87" spans="1:11" s="53" customFormat="1" x14ac:dyDescent="0.2">
      <c r="A87" s="42" t="s">
        <v>82</v>
      </c>
      <c r="B87" s="38">
        <v>3431</v>
      </c>
      <c r="C87" s="48">
        <v>640</v>
      </c>
      <c r="D87" s="48">
        <v>56</v>
      </c>
      <c r="E87" s="48">
        <v>93</v>
      </c>
      <c r="F87" s="42">
        <v>518</v>
      </c>
      <c r="G87" s="38">
        <v>9</v>
      </c>
      <c r="H87" s="48">
        <v>2191</v>
      </c>
      <c r="I87" s="223">
        <v>5</v>
      </c>
      <c r="J87" s="223">
        <v>112</v>
      </c>
      <c r="K87" s="223">
        <v>39</v>
      </c>
    </row>
    <row r="88" spans="1:11" s="53" customFormat="1" x14ac:dyDescent="0.2">
      <c r="A88" s="28" t="s">
        <v>83</v>
      </c>
      <c r="B88" s="40">
        <v>85</v>
      </c>
      <c r="C88" s="49">
        <v>27</v>
      </c>
      <c r="D88" s="49">
        <v>0</v>
      </c>
      <c r="E88" s="49">
        <v>11</v>
      </c>
      <c r="F88" s="28">
        <v>25</v>
      </c>
      <c r="G88" s="40">
        <v>0</v>
      </c>
      <c r="H88" s="49">
        <v>105</v>
      </c>
      <c r="I88" s="224">
        <v>0</v>
      </c>
      <c r="J88" s="224">
        <v>6</v>
      </c>
      <c r="K88" s="224">
        <v>1</v>
      </c>
    </row>
    <row r="89" spans="1:11" s="53" customFormat="1" x14ac:dyDescent="0.2">
      <c r="A89" s="28" t="s">
        <v>84</v>
      </c>
      <c r="B89" s="40">
        <v>172</v>
      </c>
      <c r="C89" s="49">
        <v>24</v>
      </c>
      <c r="D89" s="49">
        <v>1</v>
      </c>
      <c r="E89" s="49">
        <v>8</v>
      </c>
      <c r="F89" s="28">
        <v>25</v>
      </c>
      <c r="G89" s="40">
        <v>0</v>
      </c>
      <c r="H89" s="49">
        <v>71</v>
      </c>
      <c r="I89" s="224">
        <v>0</v>
      </c>
      <c r="J89" s="224">
        <v>1</v>
      </c>
      <c r="K89" s="224">
        <v>4</v>
      </c>
    </row>
    <row r="90" spans="1:11" s="53" customFormat="1" x14ac:dyDescent="0.2">
      <c r="A90" s="28" t="s">
        <v>85</v>
      </c>
      <c r="B90" s="40">
        <v>162</v>
      </c>
      <c r="C90" s="49">
        <v>34</v>
      </c>
      <c r="D90" s="49">
        <v>2</v>
      </c>
      <c r="E90" s="49">
        <v>2</v>
      </c>
      <c r="F90" s="28">
        <v>29</v>
      </c>
      <c r="G90" s="40">
        <v>1</v>
      </c>
      <c r="H90" s="49">
        <v>63</v>
      </c>
      <c r="I90" s="224">
        <v>1</v>
      </c>
      <c r="J90" s="224">
        <v>2</v>
      </c>
      <c r="K90" s="224">
        <v>4</v>
      </c>
    </row>
    <row r="91" spans="1:11" s="53" customFormat="1" x14ac:dyDescent="0.2">
      <c r="A91" s="28" t="s">
        <v>86</v>
      </c>
      <c r="B91" s="40">
        <v>60</v>
      </c>
      <c r="C91" s="49">
        <v>10</v>
      </c>
      <c r="D91" s="49">
        <v>1</v>
      </c>
      <c r="E91" s="49">
        <v>1</v>
      </c>
      <c r="F91" s="28">
        <v>8</v>
      </c>
      <c r="G91" s="40">
        <v>0</v>
      </c>
      <c r="H91" s="49">
        <v>48</v>
      </c>
      <c r="I91" s="224">
        <v>0</v>
      </c>
      <c r="J91" s="224">
        <v>1</v>
      </c>
      <c r="K91" s="224">
        <v>1</v>
      </c>
    </row>
    <row r="92" spans="1:11" s="53" customFormat="1" x14ac:dyDescent="0.2">
      <c r="A92" s="28" t="s">
        <v>87</v>
      </c>
      <c r="B92" s="40">
        <v>203</v>
      </c>
      <c r="C92" s="49">
        <v>30</v>
      </c>
      <c r="D92" s="49">
        <v>3</v>
      </c>
      <c r="E92" s="49">
        <v>4</v>
      </c>
      <c r="F92" s="28">
        <v>12</v>
      </c>
      <c r="G92" s="40">
        <v>2</v>
      </c>
      <c r="H92" s="49">
        <v>76</v>
      </c>
      <c r="I92" s="224">
        <v>0</v>
      </c>
      <c r="J92" s="224">
        <v>2</v>
      </c>
      <c r="K92" s="224">
        <v>3</v>
      </c>
    </row>
    <row r="93" spans="1:11" s="53" customFormat="1" ht="12" customHeight="1" x14ac:dyDescent="0.2">
      <c r="A93" s="28" t="s">
        <v>88</v>
      </c>
      <c r="B93" s="40">
        <v>459</v>
      </c>
      <c r="C93" s="49">
        <v>87</v>
      </c>
      <c r="D93" s="49">
        <v>14</v>
      </c>
      <c r="E93" s="49">
        <v>16</v>
      </c>
      <c r="F93" s="28">
        <v>91</v>
      </c>
      <c r="G93" s="40">
        <v>2</v>
      </c>
      <c r="H93" s="49">
        <v>204</v>
      </c>
      <c r="I93" s="224">
        <v>0</v>
      </c>
      <c r="J93" s="224">
        <v>7</v>
      </c>
      <c r="K93" s="224">
        <v>6</v>
      </c>
    </row>
    <row r="94" spans="1:11" s="53" customFormat="1" ht="12.75" customHeight="1" x14ac:dyDescent="0.2">
      <c r="A94" s="28" t="s">
        <v>89</v>
      </c>
      <c r="B94" s="40">
        <v>511</v>
      </c>
      <c r="C94" s="49">
        <v>102</v>
      </c>
      <c r="D94" s="49">
        <v>6</v>
      </c>
      <c r="E94" s="49">
        <v>15</v>
      </c>
      <c r="F94" s="28">
        <v>56</v>
      </c>
      <c r="G94" s="40">
        <v>2</v>
      </c>
      <c r="H94" s="49">
        <v>359</v>
      </c>
      <c r="I94" s="224">
        <v>0</v>
      </c>
      <c r="J94" s="224">
        <v>15</v>
      </c>
      <c r="K94" s="224">
        <v>5</v>
      </c>
    </row>
    <row r="95" spans="1:11" s="53" customFormat="1" x14ac:dyDescent="0.2">
      <c r="A95" s="28" t="s">
        <v>90</v>
      </c>
      <c r="B95" s="40">
        <v>364</v>
      </c>
      <c r="C95" s="49">
        <v>49</v>
      </c>
      <c r="D95" s="49">
        <v>3</v>
      </c>
      <c r="E95" s="49">
        <v>8</v>
      </c>
      <c r="F95" s="28">
        <v>98</v>
      </c>
      <c r="G95" s="40">
        <v>0</v>
      </c>
      <c r="H95" s="49">
        <v>168</v>
      </c>
      <c r="I95" s="224">
        <v>1</v>
      </c>
      <c r="J95" s="224">
        <v>12</v>
      </c>
      <c r="K95" s="224">
        <v>5</v>
      </c>
    </row>
    <row r="96" spans="1:11" s="53" customFormat="1" x14ac:dyDescent="0.2">
      <c r="A96" s="28" t="s">
        <v>91</v>
      </c>
      <c r="B96" s="40">
        <v>119</v>
      </c>
      <c r="C96" s="49">
        <v>34</v>
      </c>
      <c r="D96" s="49">
        <v>5</v>
      </c>
      <c r="E96" s="49">
        <v>2</v>
      </c>
      <c r="F96" s="28">
        <v>24</v>
      </c>
      <c r="G96" s="40">
        <v>2</v>
      </c>
      <c r="H96" s="49">
        <v>95</v>
      </c>
      <c r="I96" s="224">
        <v>1</v>
      </c>
      <c r="J96" s="224">
        <v>5</v>
      </c>
      <c r="K96" s="224">
        <v>4</v>
      </c>
    </row>
    <row r="97" spans="1:11" s="53" customFormat="1" x14ac:dyDescent="0.2">
      <c r="A97" s="28" t="s">
        <v>92</v>
      </c>
      <c r="B97" s="40">
        <v>301</v>
      </c>
      <c r="C97" s="49">
        <v>101</v>
      </c>
      <c r="D97" s="49">
        <v>0</v>
      </c>
      <c r="E97" s="49">
        <v>6</v>
      </c>
      <c r="F97" s="28">
        <v>37</v>
      </c>
      <c r="G97" s="40">
        <v>0</v>
      </c>
      <c r="H97" s="49">
        <v>572</v>
      </c>
      <c r="I97" s="224">
        <v>2</v>
      </c>
      <c r="J97" s="224">
        <v>30</v>
      </c>
      <c r="K97" s="224">
        <v>4</v>
      </c>
    </row>
    <row r="98" spans="1:11" s="53" customFormat="1" x14ac:dyDescent="0.2">
      <c r="A98" s="37" t="s">
        <v>93</v>
      </c>
      <c r="B98" s="46">
        <v>995</v>
      </c>
      <c r="C98" s="51">
        <v>142</v>
      </c>
      <c r="D98" s="51">
        <v>21</v>
      </c>
      <c r="E98" s="51">
        <v>20</v>
      </c>
      <c r="F98" s="37">
        <v>113</v>
      </c>
      <c r="G98" s="46">
        <v>0</v>
      </c>
      <c r="H98" s="51">
        <v>430</v>
      </c>
      <c r="I98" s="225">
        <v>0</v>
      </c>
      <c r="J98" s="225">
        <v>31</v>
      </c>
      <c r="K98" s="225">
        <v>2</v>
      </c>
    </row>
    <row r="99" spans="1:11" x14ac:dyDescent="0.2">
      <c r="A99" s="9" t="s">
        <v>124</v>
      </c>
      <c r="B99" s="52"/>
      <c r="C99" s="52"/>
      <c r="D99" s="52"/>
      <c r="E99" s="52"/>
      <c r="F99" s="52"/>
      <c r="G99" s="52"/>
      <c r="H99" s="52"/>
    </row>
    <row r="100" spans="1:11" x14ac:dyDescent="0.2">
      <c r="A100" s="6" t="s">
        <v>130</v>
      </c>
      <c r="B100" s="53"/>
      <c r="C100" s="53"/>
      <c r="D100" s="53"/>
      <c r="E100" s="53"/>
      <c r="F100" s="53"/>
      <c r="G100" s="53"/>
      <c r="H100" s="66"/>
    </row>
    <row r="101" spans="1:11" x14ac:dyDescent="0.2">
      <c r="A101" s="6" t="s">
        <v>131</v>
      </c>
      <c r="B101" s="53"/>
      <c r="C101" s="53"/>
      <c r="D101" s="53"/>
      <c r="E101" s="53"/>
      <c r="F101" s="53"/>
      <c r="G101" s="53"/>
      <c r="H101" s="53"/>
    </row>
    <row r="102" spans="1:11" x14ac:dyDescent="0.2">
      <c r="A102" s="6" t="s">
        <v>323</v>
      </c>
      <c r="B102" s="53"/>
      <c r="C102" s="53"/>
      <c r="D102" s="53"/>
      <c r="E102" s="53"/>
      <c r="F102" s="53"/>
      <c r="G102" s="53"/>
      <c r="H102" s="53"/>
    </row>
    <row r="103" spans="1:11" s="54" customFormat="1" x14ac:dyDescent="0.2">
      <c r="A103" s="9" t="s">
        <v>324</v>
      </c>
      <c r="B103" s="53"/>
      <c r="C103" s="53"/>
      <c r="D103" s="53"/>
      <c r="E103" s="53"/>
      <c r="F103" s="53"/>
      <c r="G103" s="53"/>
      <c r="H103" s="53"/>
    </row>
    <row r="104" spans="1:11" x14ac:dyDescent="0.2">
      <c r="A104" s="6" t="s">
        <v>132</v>
      </c>
      <c r="B104" s="53"/>
      <c r="C104" s="53"/>
      <c r="D104" s="53"/>
      <c r="E104" s="53"/>
      <c r="F104" s="53"/>
      <c r="G104" s="53"/>
      <c r="H104" s="53"/>
    </row>
    <row r="105" spans="1:11" x14ac:dyDescent="0.2">
      <c r="A105" s="9" t="s">
        <v>125</v>
      </c>
      <c r="B105" s="53"/>
      <c r="C105" s="53"/>
      <c r="D105" s="53"/>
      <c r="E105" s="53"/>
      <c r="F105" s="53"/>
      <c r="G105" s="53"/>
      <c r="H105" s="53"/>
    </row>
    <row r="106" spans="1:11" x14ac:dyDescent="0.2">
      <c r="A106" s="9" t="s">
        <v>325</v>
      </c>
      <c r="B106" s="53"/>
      <c r="C106" s="53"/>
      <c r="D106" s="53"/>
      <c r="E106" s="53"/>
      <c r="F106" s="53"/>
      <c r="G106" s="53"/>
      <c r="H106" s="53"/>
    </row>
    <row r="107" spans="1:11" x14ac:dyDescent="0.2">
      <c r="A107" s="9" t="s">
        <v>126</v>
      </c>
      <c r="B107" s="53"/>
      <c r="C107" s="53"/>
      <c r="D107" s="53"/>
      <c r="E107" s="53"/>
      <c r="F107" s="53"/>
      <c r="G107" s="53"/>
      <c r="H107" s="53"/>
    </row>
    <row r="108" spans="1:11" x14ac:dyDescent="0.2">
      <c r="A108" s="6" t="s">
        <v>435</v>
      </c>
      <c r="B108" s="53"/>
      <c r="C108" s="53"/>
      <c r="D108" s="53"/>
      <c r="E108" s="53"/>
      <c r="F108" s="53"/>
      <c r="G108" s="53"/>
      <c r="H108" s="53"/>
    </row>
    <row r="109" spans="1:11" x14ac:dyDescent="0.2">
      <c r="A109" s="9" t="s">
        <v>127</v>
      </c>
      <c r="B109" s="53"/>
      <c r="C109" s="53"/>
      <c r="D109" s="53"/>
      <c r="E109" s="53"/>
      <c r="F109" s="53"/>
      <c r="G109" s="53"/>
      <c r="H109" s="53"/>
    </row>
    <row r="110" spans="1:11" x14ac:dyDescent="0.2">
      <c r="A110" s="9" t="s">
        <v>128</v>
      </c>
      <c r="B110" s="53"/>
      <c r="C110" s="53"/>
      <c r="D110" s="53"/>
      <c r="E110" s="53"/>
      <c r="F110" s="53"/>
      <c r="G110" s="53"/>
      <c r="H110" s="53"/>
    </row>
    <row r="111" spans="1:11" x14ac:dyDescent="0.2">
      <c r="A111" s="6" t="s">
        <v>133</v>
      </c>
      <c r="B111" s="53"/>
      <c r="C111" s="53"/>
      <c r="D111" s="53"/>
      <c r="E111" s="53"/>
      <c r="F111" s="53"/>
      <c r="G111" s="53"/>
      <c r="H111" s="53"/>
    </row>
    <row r="112" spans="1:11" x14ac:dyDescent="0.2">
      <c r="A112" s="9" t="s">
        <v>129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15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206"/>
  <sheetViews>
    <sheetView workbookViewId="0">
      <selection activeCell="B58" sqref="B58:J97"/>
    </sheetView>
  </sheetViews>
  <sheetFormatPr defaultColWidth="9.140625" defaultRowHeight="12.75" x14ac:dyDescent="0.2"/>
  <cols>
    <col min="1" max="1" width="20.140625" customWidth="1"/>
  </cols>
  <sheetData>
    <row r="1" spans="1:10" s="53" customFormat="1" ht="14.25" x14ac:dyDescent="0.2">
      <c r="A1" s="55" t="s">
        <v>222</v>
      </c>
      <c r="D1" s="226"/>
      <c r="E1" s="226"/>
      <c r="F1" s="226"/>
      <c r="H1" s="226"/>
    </row>
    <row r="2" spans="1:10" s="66" customFormat="1" ht="12.75" customHeight="1" x14ac:dyDescent="0.2">
      <c r="A2" s="32" t="s">
        <v>462</v>
      </c>
      <c r="B2" s="65"/>
      <c r="C2" s="65"/>
      <c r="D2" s="65"/>
      <c r="E2" s="65"/>
      <c r="F2" s="65"/>
      <c r="G2" s="65"/>
      <c r="H2" s="65"/>
      <c r="I2" s="65"/>
      <c r="J2" s="65" t="s">
        <v>258</v>
      </c>
    </row>
    <row r="3" spans="1:10" s="56" customFormat="1" x14ac:dyDescent="0.2">
      <c r="A3" s="67"/>
      <c r="B3" s="102" t="s">
        <v>349</v>
      </c>
      <c r="C3" s="103" t="s">
        <v>203</v>
      </c>
      <c r="D3" s="230" t="s">
        <v>442</v>
      </c>
      <c r="E3" s="230" t="s">
        <v>443</v>
      </c>
      <c r="F3" s="230" t="s">
        <v>444</v>
      </c>
      <c r="G3" s="102" t="s">
        <v>204</v>
      </c>
      <c r="H3" s="229" t="s">
        <v>206</v>
      </c>
      <c r="I3" s="102" t="s">
        <v>205</v>
      </c>
      <c r="J3" s="102" t="s">
        <v>207</v>
      </c>
    </row>
    <row r="4" spans="1:10" s="53" customFormat="1" x14ac:dyDescent="0.2">
      <c r="A4" s="33" t="s">
        <v>6</v>
      </c>
      <c r="B4" s="238">
        <v>352382</v>
      </c>
      <c r="C4" s="35">
        <v>7363</v>
      </c>
      <c r="D4" s="35">
        <v>46347</v>
      </c>
      <c r="E4" s="35">
        <v>14204</v>
      </c>
      <c r="F4" s="35">
        <v>732</v>
      </c>
      <c r="G4" s="36">
        <v>15809</v>
      </c>
      <c r="H4" s="212">
        <v>1575</v>
      </c>
      <c r="I4" s="212">
        <v>3204</v>
      </c>
      <c r="J4" s="35">
        <v>64234</v>
      </c>
    </row>
    <row r="5" spans="1:10" s="53" customFormat="1" x14ac:dyDescent="0.2">
      <c r="A5" s="37" t="s">
        <v>7</v>
      </c>
      <c r="B5" s="214">
        <v>6215</v>
      </c>
      <c r="C5" s="215">
        <v>186</v>
      </c>
      <c r="D5" s="215">
        <v>809</v>
      </c>
      <c r="E5" s="215">
        <v>130</v>
      </c>
      <c r="F5" s="215">
        <v>10</v>
      </c>
      <c r="G5" s="215">
        <v>643</v>
      </c>
      <c r="H5" s="214">
        <v>24</v>
      </c>
      <c r="I5" s="214">
        <v>23</v>
      </c>
      <c r="J5" s="215">
        <v>556</v>
      </c>
    </row>
    <row r="6" spans="1:10" s="53" customFormat="1" x14ac:dyDescent="0.2">
      <c r="A6" s="28" t="s">
        <v>8</v>
      </c>
      <c r="B6" s="216">
        <v>310</v>
      </c>
      <c r="C6" s="217">
        <v>1</v>
      </c>
      <c r="D6" s="217">
        <v>49</v>
      </c>
      <c r="E6" s="217">
        <v>13</v>
      </c>
      <c r="F6" s="217">
        <v>0</v>
      </c>
      <c r="G6" s="217">
        <v>48</v>
      </c>
      <c r="H6" s="216">
        <v>0</v>
      </c>
      <c r="I6" s="216">
        <v>1</v>
      </c>
      <c r="J6" s="217">
        <v>10</v>
      </c>
    </row>
    <row r="7" spans="1:10" s="53" customFormat="1" x14ac:dyDescent="0.2">
      <c r="A7" s="28" t="s">
        <v>9</v>
      </c>
      <c r="B7" s="216">
        <v>1076</v>
      </c>
      <c r="C7" s="217">
        <v>1</v>
      </c>
      <c r="D7" s="217">
        <v>206</v>
      </c>
      <c r="E7" s="217">
        <v>26</v>
      </c>
      <c r="F7" s="217">
        <v>0</v>
      </c>
      <c r="G7" s="217">
        <v>131</v>
      </c>
      <c r="H7" s="216">
        <v>1</v>
      </c>
      <c r="I7" s="216">
        <v>2</v>
      </c>
      <c r="J7" s="217">
        <v>80</v>
      </c>
    </row>
    <row r="8" spans="1:10" s="53" customFormat="1" x14ac:dyDescent="0.2">
      <c r="A8" s="28" t="s">
        <v>10</v>
      </c>
      <c r="B8" s="216">
        <v>393</v>
      </c>
      <c r="C8" s="217">
        <v>49</v>
      </c>
      <c r="D8" s="217">
        <v>37</v>
      </c>
      <c r="E8" s="217">
        <v>14</v>
      </c>
      <c r="F8" s="217">
        <v>1</v>
      </c>
      <c r="G8" s="217">
        <v>46</v>
      </c>
      <c r="H8" s="216">
        <v>2</v>
      </c>
      <c r="I8" s="216">
        <v>1</v>
      </c>
      <c r="J8" s="217">
        <v>12</v>
      </c>
    </row>
    <row r="9" spans="1:10" s="53" customFormat="1" x14ac:dyDescent="0.2">
      <c r="A9" s="28" t="s">
        <v>11</v>
      </c>
      <c r="B9" s="216">
        <v>459</v>
      </c>
      <c r="C9" s="217">
        <v>47</v>
      </c>
      <c r="D9" s="217">
        <v>43</v>
      </c>
      <c r="E9" s="217">
        <v>9</v>
      </c>
      <c r="F9" s="217">
        <v>1</v>
      </c>
      <c r="G9" s="217">
        <v>45</v>
      </c>
      <c r="H9" s="216">
        <v>3</v>
      </c>
      <c r="I9" s="216">
        <v>1</v>
      </c>
      <c r="J9" s="217">
        <v>27</v>
      </c>
    </row>
    <row r="10" spans="1:10" s="53" customFormat="1" x14ac:dyDescent="0.2">
      <c r="A10" s="28" t="s">
        <v>12</v>
      </c>
      <c r="B10" s="216">
        <v>794</v>
      </c>
      <c r="C10" s="217">
        <v>21</v>
      </c>
      <c r="D10" s="217">
        <v>140</v>
      </c>
      <c r="E10" s="217">
        <v>27</v>
      </c>
      <c r="F10" s="217">
        <v>0</v>
      </c>
      <c r="G10" s="217">
        <v>68</v>
      </c>
      <c r="H10" s="216">
        <v>6</v>
      </c>
      <c r="I10" s="216">
        <v>4</v>
      </c>
      <c r="J10" s="217">
        <v>51</v>
      </c>
    </row>
    <row r="11" spans="1:10" s="53" customFormat="1" x14ac:dyDescent="0.2">
      <c r="A11" s="28" t="s">
        <v>13</v>
      </c>
      <c r="B11" s="216">
        <v>1773</v>
      </c>
      <c r="C11" s="217">
        <v>0</v>
      </c>
      <c r="D11" s="217">
        <v>187</v>
      </c>
      <c r="E11" s="217">
        <v>21</v>
      </c>
      <c r="F11" s="217">
        <v>4</v>
      </c>
      <c r="G11" s="217">
        <v>130</v>
      </c>
      <c r="H11" s="216">
        <v>8</v>
      </c>
      <c r="I11" s="216">
        <v>7</v>
      </c>
      <c r="J11" s="217">
        <v>279</v>
      </c>
    </row>
    <row r="12" spans="1:10" s="53" customFormat="1" x14ac:dyDescent="0.2">
      <c r="A12" s="28" t="s">
        <v>14</v>
      </c>
      <c r="B12" s="216">
        <v>739</v>
      </c>
      <c r="C12" s="217">
        <v>66</v>
      </c>
      <c r="D12" s="217">
        <v>45</v>
      </c>
      <c r="E12" s="217">
        <v>12</v>
      </c>
      <c r="F12" s="217">
        <v>2</v>
      </c>
      <c r="G12" s="217">
        <v>66</v>
      </c>
      <c r="H12" s="216">
        <v>2</v>
      </c>
      <c r="I12" s="216">
        <v>2</v>
      </c>
      <c r="J12" s="217">
        <v>58</v>
      </c>
    </row>
    <row r="13" spans="1:10" s="53" customFormat="1" x14ac:dyDescent="0.2">
      <c r="A13" s="28" t="s">
        <v>15</v>
      </c>
      <c r="B13" s="216">
        <v>671</v>
      </c>
      <c r="C13" s="217">
        <v>1</v>
      </c>
      <c r="D13" s="217">
        <v>102</v>
      </c>
      <c r="E13" s="217">
        <v>8</v>
      </c>
      <c r="F13" s="217">
        <v>2</v>
      </c>
      <c r="G13" s="217">
        <v>109</v>
      </c>
      <c r="H13" s="216">
        <v>2</v>
      </c>
      <c r="I13" s="216">
        <v>5</v>
      </c>
      <c r="J13" s="217">
        <v>39</v>
      </c>
    </row>
    <row r="14" spans="1:10" s="53" customFormat="1" x14ac:dyDescent="0.2">
      <c r="A14" s="42" t="s">
        <v>16</v>
      </c>
      <c r="B14" s="214">
        <v>18709</v>
      </c>
      <c r="C14" s="219">
        <v>194</v>
      </c>
      <c r="D14" s="219">
        <v>2981</v>
      </c>
      <c r="E14" s="219">
        <v>789</v>
      </c>
      <c r="F14" s="219">
        <v>58</v>
      </c>
      <c r="G14" s="219">
        <v>1735</v>
      </c>
      <c r="H14" s="214">
        <v>86</v>
      </c>
      <c r="I14" s="214">
        <v>122</v>
      </c>
      <c r="J14" s="219">
        <v>2420</v>
      </c>
    </row>
    <row r="15" spans="1:10" s="53" customFormat="1" x14ac:dyDescent="0.2">
      <c r="A15" s="28" t="s">
        <v>17</v>
      </c>
      <c r="B15" s="216">
        <v>5293</v>
      </c>
      <c r="C15" s="217">
        <v>153</v>
      </c>
      <c r="D15" s="217">
        <v>743</v>
      </c>
      <c r="E15" s="217">
        <v>228</v>
      </c>
      <c r="F15" s="217">
        <v>9</v>
      </c>
      <c r="G15" s="217">
        <v>505</v>
      </c>
      <c r="H15" s="216">
        <v>18</v>
      </c>
      <c r="I15" s="216">
        <v>20</v>
      </c>
      <c r="J15" s="217">
        <v>786</v>
      </c>
    </row>
    <row r="16" spans="1:10" s="53" customFormat="1" x14ac:dyDescent="0.2">
      <c r="A16" s="28" t="s">
        <v>18</v>
      </c>
      <c r="B16" s="216">
        <v>3599</v>
      </c>
      <c r="C16" s="217">
        <v>1</v>
      </c>
      <c r="D16" s="217">
        <v>540</v>
      </c>
      <c r="E16" s="217">
        <v>128</v>
      </c>
      <c r="F16" s="217">
        <v>18</v>
      </c>
      <c r="G16" s="217">
        <v>478</v>
      </c>
      <c r="H16" s="216">
        <v>11</v>
      </c>
      <c r="I16" s="216">
        <v>20</v>
      </c>
      <c r="J16" s="217">
        <v>489</v>
      </c>
    </row>
    <row r="17" spans="1:10" s="53" customFormat="1" x14ac:dyDescent="0.2">
      <c r="A17" s="28" t="s">
        <v>19</v>
      </c>
      <c r="B17" s="216">
        <v>1594</v>
      </c>
      <c r="C17" s="217">
        <v>2</v>
      </c>
      <c r="D17" s="217">
        <v>314</v>
      </c>
      <c r="E17" s="217">
        <v>37</v>
      </c>
      <c r="F17" s="217">
        <v>14</v>
      </c>
      <c r="G17" s="217">
        <v>122</v>
      </c>
      <c r="H17" s="216">
        <v>9</v>
      </c>
      <c r="I17" s="216">
        <v>7</v>
      </c>
      <c r="J17" s="217">
        <v>152</v>
      </c>
    </row>
    <row r="18" spans="1:10" s="53" customFormat="1" x14ac:dyDescent="0.2">
      <c r="A18" s="28" t="s">
        <v>20</v>
      </c>
      <c r="B18" s="216">
        <v>1751</v>
      </c>
      <c r="C18" s="217">
        <v>0</v>
      </c>
      <c r="D18" s="217">
        <v>336</v>
      </c>
      <c r="E18" s="217">
        <v>89</v>
      </c>
      <c r="F18" s="217">
        <v>5</v>
      </c>
      <c r="G18" s="217">
        <v>159</v>
      </c>
      <c r="H18" s="216">
        <v>9</v>
      </c>
      <c r="I18" s="216">
        <v>19</v>
      </c>
      <c r="J18" s="217">
        <v>124</v>
      </c>
    </row>
    <row r="19" spans="1:10" s="53" customFormat="1" x14ac:dyDescent="0.2">
      <c r="A19" s="28" t="s">
        <v>21</v>
      </c>
      <c r="B19" s="216">
        <v>2374</v>
      </c>
      <c r="C19" s="217">
        <v>25</v>
      </c>
      <c r="D19" s="217">
        <v>350</v>
      </c>
      <c r="E19" s="217">
        <v>149</v>
      </c>
      <c r="F19" s="217">
        <v>6</v>
      </c>
      <c r="G19" s="217">
        <v>133</v>
      </c>
      <c r="H19" s="216">
        <v>17</v>
      </c>
      <c r="I19" s="216">
        <v>14</v>
      </c>
      <c r="J19" s="217">
        <v>361</v>
      </c>
    </row>
    <row r="20" spans="1:10" s="53" customFormat="1" x14ac:dyDescent="0.2">
      <c r="A20" s="28" t="s">
        <v>22</v>
      </c>
      <c r="B20" s="216">
        <v>1973</v>
      </c>
      <c r="C20" s="217">
        <v>5</v>
      </c>
      <c r="D20" s="217">
        <v>268</v>
      </c>
      <c r="E20" s="217">
        <v>70</v>
      </c>
      <c r="F20" s="217">
        <v>2</v>
      </c>
      <c r="G20" s="217">
        <v>112</v>
      </c>
      <c r="H20" s="216">
        <v>14</v>
      </c>
      <c r="I20" s="216">
        <v>24</v>
      </c>
      <c r="J20" s="217">
        <v>283</v>
      </c>
    </row>
    <row r="21" spans="1:10" s="53" customFormat="1" x14ac:dyDescent="0.2">
      <c r="A21" s="28" t="s">
        <v>23</v>
      </c>
      <c r="B21" s="216">
        <v>2125</v>
      </c>
      <c r="C21" s="217">
        <v>8</v>
      </c>
      <c r="D21" s="217">
        <v>430</v>
      </c>
      <c r="E21" s="217">
        <v>88</v>
      </c>
      <c r="F21" s="217">
        <v>4</v>
      </c>
      <c r="G21" s="217">
        <v>226</v>
      </c>
      <c r="H21" s="216">
        <v>8</v>
      </c>
      <c r="I21" s="216">
        <v>18</v>
      </c>
      <c r="J21" s="217">
        <v>225</v>
      </c>
    </row>
    <row r="22" spans="1:10" s="53" customFormat="1" x14ac:dyDescent="0.2">
      <c r="A22" s="42" t="s">
        <v>24</v>
      </c>
      <c r="B22" s="214">
        <v>16562</v>
      </c>
      <c r="C22" s="219">
        <v>287</v>
      </c>
      <c r="D22" s="219">
        <v>3075</v>
      </c>
      <c r="E22" s="219">
        <v>1088</v>
      </c>
      <c r="F22" s="219">
        <v>83</v>
      </c>
      <c r="G22" s="219">
        <v>1256</v>
      </c>
      <c r="H22" s="214">
        <v>83</v>
      </c>
      <c r="I22" s="214">
        <v>187</v>
      </c>
      <c r="J22" s="219">
        <v>1704</v>
      </c>
    </row>
    <row r="23" spans="1:10" s="53" customFormat="1" x14ac:dyDescent="0.2">
      <c r="A23" s="28" t="s">
        <v>25</v>
      </c>
      <c r="B23" s="216">
        <v>1214</v>
      </c>
      <c r="C23" s="217">
        <v>0</v>
      </c>
      <c r="D23" s="217">
        <v>220</v>
      </c>
      <c r="E23" s="217">
        <v>100</v>
      </c>
      <c r="F23" s="217">
        <v>20</v>
      </c>
      <c r="G23" s="217">
        <v>88</v>
      </c>
      <c r="H23" s="216">
        <v>3</v>
      </c>
      <c r="I23" s="216">
        <v>10</v>
      </c>
      <c r="J23" s="217">
        <v>154</v>
      </c>
    </row>
    <row r="24" spans="1:10" s="53" customFormat="1" x14ac:dyDescent="0.2">
      <c r="A24" s="28" t="s">
        <v>26</v>
      </c>
      <c r="B24" s="216">
        <v>2025</v>
      </c>
      <c r="C24" s="217">
        <v>102</v>
      </c>
      <c r="D24" s="217">
        <v>316</v>
      </c>
      <c r="E24" s="217">
        <v>146</v>
      </c>
      <c r="F24" s="217">
        <v>4</v>
      </c>
      <c r="G24" s="217">
        <v>119</v>
      </c>
      <c r="H24" s="216">
        <v>7</v>
      </c>
      <c r="I24" s="216">
        <v>30</v>
      </c>
      <c r="J24" s="217">
        <v>188</v>
      </c>
    </row>
    <row r="25" spans="1:10" s="53" customFormat="1" x14ac:dyDescent="0.2">
      <c r="A25" s="28" t="s">
        <v>27</v>
      </c>
      <c r="B25" s="216">
        <v>597</v>
      </c>
      <c r="C25" s="217">
        <v>0</v>
      </c>
      <c r="D25" s="217">
        <v>129</v>
      </c>
      <c r="E25" s="217">
        <v>27</v>
      </c>
      <c r="F25" s="217">
        <v>2</v>
      </c>
      <c r="G25" s="217">
        <v>51</v>
      </c>
      <c r="H25" s="216">
        <v>4</v>
      </c>
      <c r="I25" s="216">
        <v>6</v>
      </c>
      <c r="J25" s="217">
        <v>51</v>
      </c>
    </row>
    <row r="26" spans="1:10" s="53" customFormat="1" x14ac:dyDescent="0.2">
      <c r="A26" s="28" t="s">
        <v>28</v>
      </c>
      <c r="B26" s="216">
        <v>1189</v>
      </c>
      <c r="C26" s="217">
        <v>0</v>
      </c>
      <c r="D26" s="217">
        <v>274</v>
      </c>
      <c r="E26" s="217">
        <v>41</v>
      </c>
      <c r="F26" s="217">
        <v>4</v>
      </c>
      <c r="G26" s="217">
        <v>193</v>
      </c>
      <c r="H26" s="216">
        <v>6</v>
      </c>
      <c r="I26" s="216">
        <v>8</v>
      </c>
      <c r="J26" s="217">
        <v>117</v>
      </c>
    </row>
    <row r="27" spans="1:10" s="53" customFormat="1" x14ac:dyDescent="0.2">
      <c r="A27" s="28" t="s">
        <v>29</v>
      </c>
      <c r="B27" s="216">
        <v>2105</v>
      </c>
      <c r="C27" s="217">
        <v>0</v>
      </c>
      <c r="D27" s="217">
        <v>379</v>
      </c>
      <c r="E27" s="217">
        <v>212</v>
      </c>
      <c r="F27" s="217">
        <v>6</v>
      </c>
      <c r="G27" s="217">
        <v>107</v>
      </c>
      <c r="H27" s="216">
        <v>16</v>
      </c>
      <c r="I27" s="216">
        <v>29</v>
      </c>
      <c r="J27" s="217">
        <v>250</v>
      </c>
    </row>
    <row r="28" spans="1:10" s="53" customFormat="1" x14ac:dyDescent="0.2">
      <c r="A28" s="28" t="s">
        <v>30</v>
      </c>
      <c r="B28" s="216">
        <v>2092</v>
      </c>
      <c r="C28" s="217">
        <v>19</v>
      </c>
      <c r="D28" s="217">
        <v>529</v>
      </c>
      <c r="E28" s="217">
        <v>109</v>
      </c>
      <c r="F28" s="217">
        <v>16</v>
      </c>
      <c r="G28" s="217">
        <v>135</v>
      </c>
      <c r="H28" s="216">
        <v>11</v>
      </c>
      <c r="I28" s="216">
        <v>21</v>
      </c>
      <c r="J28" s="217">
        <v>193</v>
      </c>
    </row>
    <row r="29" spans="1:10" s="53" customFormat="1" x14ac:dyDescent="0.2">
      <c r="A29" s="28" t="s">
        <v>31</v>
      </c>
      <c r="B29" s="216">
        <v>4468</v>
      </c>
      <c r="C29" s="217">
        <v>70</v>
      </c>
      <c r="D29" s="217">
        <v>695</v>
      </c>
      <c r="E29" s="217">
        <v>339</v>
      </c>
      <c r="F29" s="217">
        <v>12</v>
      </c>
      <c r="G29" s="217">
        <v>261</v>
      </c>
      <c r="H29" s="216">
        <v>23</v>
      </c>
      <c r="I29" s="216">
        <v>48</v>
      </c>
      <c r="J29" s="217">
        <v>509</v>
      </c>
    </row>
    <row r="30" spans="1:10" s="53" customFormat="1" x14ac:dyDescent="0.2">
      <c r="A30" s="28" t="s">
        <v>32</v>
      </c>
      <c r="B30" s="216">
        <v>810</v>
      </c>
      <c r="C30" s="217">
        <v>83</v>
      </c>
      <c r="D30" s="217">
        <v>90</v>
      </c>
      <c r="E30" s="217">
        <v>17</v>
      </c>
      <c r="F30" s="217">
        <v>12</v>
      </c>
      <c r="G30" s="217">
        <v>91</v>
      </c>
      <c r="H30" s="216">
        <v>6</v>
      </c>
      <c r="I30" s="216">
        <v>11</v>
      </c>
      <c r="J30" s="217">
        <v>71</v>
      </c>
    </row>
    <row r="31" spans="1:10" s="53" customFormat="1" x14ac:dyDescent="0.2">
      <c r="A31" s="37" t="s">
        <v>33</v>
      </c>
      <c r="B31" s="216">
        <v>2062</v>
      </c>
      <c r="C31" s="215">
        <v>13</v>
      </c>
      <c r="D31" s="215">
        <v>443</v>
      </c>
      <c r="E31" s="215">
        <v>97</v>
      </c>
      <c r="F31" s="215">
        <v>7</v>
      </c>
      <c r="G31" s="215">
        <v>211</v>
      </c>
      <c r="H31" s="216">
        <v>7</v>
      </c>
      <c r="I31" s="216">
        <v>24</v>
      </c>
      <c r="J31" s="215">
        <v>171</v>
      </c>
    </row>
    <row r="32" spans="1:10" s="53" customFormat="1" x14ac:dyDescent="0.2">
      <c r="A32" s="42" t="s">
        <v>34</v>
      </c>
      <c r="B32" s="214">
        <v>39926</v>
      </c>
      <c r="C32" s="219">
        <v>1683</v>
      </c>
      <c r="D32" s="219">
        <v>6182</v>
      </c>
      <c r="E32" s="219">
        <v>1383</v>
      </c>
      <c r="F32" s="219">
        <v>87</v>
      </c>
      <c r="G32" s="219">
        <v>3947</v>
      </c>
      <c r="H32" s="214">
        <v>143</v>
      </c>
      <c r="I32" s="214">
        <v>245</v>
      </c>
      <c r="J32" s="219">
        <v>5728</v>
      </c>
    </row>
    <row r="33" spans="1:10" s="53" customFormat="1" x14ac:dyDescent="0.2">
      <c r="A33" s="25" t="s">
        <v>35</v>
      </c>
      <c r="B33" s="220">
        <v>7352</v>
      </c>
      <c r="C33" s="221">
        <v>3</v>
      </c>
      <c r="D33" s="221">
        <v>1270</v>
      </c>
      <c r="E33" s="221">
        <v>383</v>
      </c>
      <c r="F33" s="221">
        <v>13</v>
      </c>
      <c r="G33" s="221">
        <v>853</v>
      </c>
      <c r="H33" s="220">
        <v>27</v>
      </c>
      <c r="I33" s="220">
        <v>26</v>
      </c>
      <c r="J33" s="221">
        <v>1107</v>
      </c>
    </row>
    <row r="34" spans="1:10" s="53" customFormat="1" x14ac:dyDescent="0.2">
      <c r="A34" s="28" t="s">
        <v>36</v>
      </c>
      <c r="B34" s="216">
        <v>9664</v>
      </c>
      <c r="C34" s="217">
        <v>299</v>
      </c>
      <c r="D34" s="217">
        <v>1581</v>
      </c>
      <c r="E34" s="217">
        <v>318</v>
      </c>
      <c r="F34" s="217">
        <v>17</v>
      </c>
      <c r="G34" s="217">
        <v>693</v>
      </c>
      <c r="H34" s="216">
        <v>37</v>
      </c>
      <c r="I34" s="216">
        <v>79</v>
      </c>
      <c r="J34" s="217">
        <v>1425</v>
      </c>
    </row>
    <row r="35" spans="1:10" s="53" customFormat="1" ht="12" customHeight="1" x14ac:dyDescent="0.2">
      <c r="A35" s="28" t="s">
        <v>37</v>
      </c>
      <c r="B35" s="216">
        <v>5761</v>
      </c>
      <c r="C35" s="217">
        <v>821</v>
      </c>
      <c r="D35" s="217">
        <v>328</v>
      </c>
      <c r="E35" s="217">
        <v>92</v>
      </c>
      <c r="F35" s="217">
        <v>11</v>
      </c>
      <c r="G35" s="217">
        <v>586</v>
      </c>
      <c r="H35" s="216">
        <v>20</v>
      </c>
      <c r="I35" s="216">
        <v>32</v>
      </c>
      <c r="J35" s="217">
        <v>825</v>
      </c>
    </row>
    <row r="36" spans="1:10" s="53" customFormat="1" ht="12.75" customHeight="1" x14ac:dyDescent="0.2">
      <c r="A36" s="28" t="s">
        <v>38</v>
      </c>
      <c r="B36" s="216">
        <v>9495</v>
      </c>
      <c r="C36" s="217">
        <v>202</v>
      </c>
      <c r="D36" s="217">
        <v>1836</v>
      </c>
      <c r="E36" s="217">
        <v>249</v>
      </c>
      <c r="F36" s="217">
        <v>22</v>
      </c>
      <c r="G36" s="217">
        <v>1097</v>
      </c>
      <c r="H36" s="216">
        <v>33</v>
      </c>
      <c r="I36" s="216">
        <v>60</v>
      </c>
      <c r="J36" s="217">
        <v>1361</v>
      </c>
    </row>
    <row r="37" spans="1:10" s="53" customFormat="1" x14ac:dyDescent="0.2">
      <c r="A37" s="28" t="s">
        <v>39</v>
      </c>
      <c r="B37" s="216">
        <v>3348</v>
      </c>
      <c r="C37" s="217">
        <v>0</v>
      </c>
      <c r="D37" s="217">
        <v>529</v>
      </c>
      <c r="E37" s="217">
        <v>102</v>
      </c>
      <c r="F37" s="217">
        <v>6</v>
      </c>
      <c r="G37" s="217">
        <v>399</v>
      </c>
      <c r="H37" s="216">
        <v>8</v>
      </c>
      <c r="I37" s="216">
        <v>12</v>
      </c>
      <c r="J37" s="217">
        <v>507</v>
      </c>
    </row>
    <row r="38" spans="1:10" s="53" customFormat="1" x14ac:dyDescent="0.2">
      <c r="A38" s="28" t="s">
        <v>40</v>
      </c>
      <c r="B38" s="216">
        <v>2509</v>
      </c>
      <c r="C38" s="217">
        <v>1</v>
      </c>
      <c r="D38" s="217">
        <v>551</v>
      </c>
      <c r="E38" s="217">
        <v>205</v>
      </c>
      <c r="F38" s="217">
        <v>12</v>
      </c>
      <c r="G38" s="217">
        <v>223</v>
      </c>
      <c r="H38" s="216">
        <v>13</v>
      </c>
      <c r="I38" s="216">
        <v>17</v>
      </c>
      <c r="J38" s="217">
        <v>267</v>
      </c>
    </row>
    <row r="39" spans="1:10" s="53" customFormat="1" x14ac:dyDescent="0.2">
      <c r="A39" s="37" t="s">
        <v>41</v>
      </c>
      <c r="B39" s="222">
        <v>1797</v>
      </c>
      <c r="C39" s="215">
        <v>357</v>
      </c>
      <c r="D39" s="215">
        <v>87</v>
      </c>
      <c r="E39" s="215">
        <v>34</v>
      </c>
      <c r="F39" s="215">
        <v>6</v>
      </c>
      <c r="G39" s="215">
        <v>96</v>
      </c>
      <c r="H39" s="222">
        <v>5</v>
      </c>
      <c r="I39" s="222">
        <v>19</v>
      </c>
      <c r="J39" s="215">
        <v>236</v>
      </c>
    </row>
    <row r="40" spans="1:10" s="53" customFormat="1" x14ac:dyDescent="0.2">
      <c r="A40" s="42" t="s">
        <v>42</v>
      </c>
      <c r="B40" s="214">
        <v>24660</v>
      </c>
      <c r="C40" s="219">
        <v>1112</v>
      </c>
      <c r="D40" s="219">
        <v>4404</v>
      </c>
      <c r="E40" s="219">
        <v>1165</v>
      </c>
      <c r="F40" s="219">
        <v>166</v>
      </c>
      <c r="G40" s="219">
        <v>1246</v>
      </c>
      <c r="H40" s="214">
        <v>97</v>
      </c>
      <c r="I40" s="214">
        <v>234</v>
      </c>
      <c r="J40" s="219">
        <v>3158</v>
      </c>
    </row>
    <row r="41" spans="1:10" s="53" customFormat="1" x14ac:dyDescent="0.2">
      <c r="A41" s="25" t="s">
        <v>43</v>
      </c>
      <c r="B41" s="220">
        <v>1404</v>
      </c>
      <c r="C41" s="221">
        <v>6</v>
      </c>
      <c r="D41" s="221">
        <v>332</v>
      </c>
      <c r="E41" s="221">
        <v>63</v>
      </c>
      <c r="F41" s="221">
        <v>18</v>
      </c>
      <c r="G41" s="221">
        <v>93</v>
      </c>
      <c r="H41" s="220">
        <v>2</v>
      </c>
      <c r="I41" s="220">
        <v>11</v>
      </c>
      <c r="J41" s="221">
        <v>157</v>
      </c>
    </row>
    <row r="42" spans="1:10" s="53" customFormat="1" x14ac:dyDescent="0.2">
      <c r="A42" s="28" t="s">
        <v>44</v>
      </c>
      <c r="B42" s="216">
        <v>3140</v>
      </c>
      <c r="C42" s="217">
        <v>679</v>
      </c>
      <c r="D42" s="217">
        <v>215</v>
      </c>
      <c r="E42" s="217">
        <v>48</v>
      </c>
      <c r="F42" s="217">
        <v>24</v>
      </c>
      <c r="G42" s="217">
        <v>164</v>
      </c>
      <c r="H42" s="216">
        <v>10</v>
      </c>
      <c r="I42" s="216">
        <v>19</v>
      </c>
      <c r="J42" s="217">
        <v>351</v>
      </c>
    </row>
    <row r="43" spans="1:10" s="53" customFormat="1" x14ac:dyDescent="0.2">
      <c r="A43" s="28" t="s">
        <v>45</v>
      </c>
      <c r="B43" s="216">
        <v>1607</v>
      </c>
      <c r="C43" s="217">
        <v>2</v>
      </c>
      <c r="D43" s="217">
        <v>433</v>
      </c>
      <c r="E43" s="217">
        <v>90</v>
      </c>
      <c r="F43" s="217">
        <v>6</v>
      </c>
      <c r="G43" s="217">
        <v>40</v>
      </c>
      <c r="H43" s="216">
        <v>7</v>
      </c>
      <c r="I43" s="216">
        <v>15</v>
      </c>
      <c r="J43" s="217">
        <v>202</v>
      </c>
    </row>
    <row r="44" spans="1:10" s="53" customFormat="1" x14ac:dyDescent="0.2">
      <c r="A44" s="28" t="s">
        <v>46</v>
      </c>
      <c r="B44" s="216">
        <v>1469</v>
      </c>
      <c r="C44" s="217">
        <v>9</v>
      </c>
      <c r="D44" s="217">
        <v>277</v>
      </c>
      <c r="E44" s="217">
        <v>78</v>
      </c>
      <c r="F44" s="217">
        <v>20</v>
      </c>
      <c r="G44" s="217">
        <v>78</v>
      </c>
      <c r="H44" s="216">
        <v>5</v>
      </c>
      <c r="I44" s="216">
        <v>14</v>
      </c>
      <c r="J44" s="217">
        <v>178</v>
      </c>
    </row>
    <row r="45" spans="1:10" s="53" customFormat="1" x14ac:dyDescent="0.2">
      <c r="A45" s="28" t="s">
        <v>47</v>
      </c>
      <c r="B45" s="216">
        <v>3302</v>
      </c>
      <c r="C45" s="217">
        <v>135</v>
      </c>
      <c r="D45" s="217">
        <v>435</v>
      </c>
      <c r="E45" s="217">
        <v>157</v>
      </c>
      <c r="F45" s="217">
        <v>11</v>
      </c>
      <c r="G45" s="217">
        <v>137</v>
      </c>
      <c r="H45" s="216">
        <v>21</v>
      </c>
      <c r="I45" s="216">
        <v>43</v>
      </c>
      <c r="J45" s="217">
        <v>530</v>
      </c>
    </row>
    <row r="46" spans="1:10" s="53" customFormat="1" x14ac:dyDescent="0.2">
      <c r="A46" s="28" t="s">
        <v>48</v>
      </c>
      <c r="B46" s="216">
        <v>3066</v>
      </c>
      <c r="C46" s="217">
        <v>1</v>
      </c>
      <c r="D46" s="217">
        <v>523</v>
      </c>
      <c r="E46" s="217">
        <v>213</v>
      </c>
      <c r="F46" s="217">
        <v>10</v>
      </c>
      <c r="G46" s="217">
        <v>181</v>
      </c>
      <c r="H46" s="216">
        <v>18</v>
      </c>
      <c r="I46" s="216">
        <v>41</v>
      </c>
      <c r="J46" s="217">
        <v>414</v>
      </c>
    </row>
    <row r="47" spans="1:10" s="53" customFormat="1" x14ac:dyDescent="0.2">
      <c r="A47" s="28" t="s">
        <v>49</v>
      </c>
      <c r="B47" s="216">
        <v>2323</v>
      </c>
      <c r="C47" s="217">
        <v>3</v>
      </c>
      <c r="D47" s="217">
        <v>543</v>
      </c>
      <c r="E47" s="217">
        <v>53</v>
      </c>
      <c r="F47" s="217">
        <v>16</v>
      </c>
      <c r="G47" s="217">
        <v>85</v>
      </c>
      <c r="H47" s="216">
        <v>8</v>
      </c>
      <c r="I47" s="216">
        <v>22</v>
      </c>
      <c r="J47" s="217">
        <v>465</v>
      </c>
    </row>
    <row r="48" spans="1:10" s="53" customFormat="1" x14ac:dyDescent="0.2">
      <c r="A48" s="28" t="s">
        <v>50</v>
      </c>
      <c r="B48" s="216">
        <v>2719</v>
      </c>
      <c r="C48" s="217">
        <v>24</v>
      </c>
      <c r="D48" s="217">
        <v>626</v>
      </c>
      <c r="E48" s="217">
        <v>226</v>
      </c>
      <c r="F48" s="217">
        <v>15</v>
      </c>
      <c r="G48" s="217">
        <v>151</v>
      </c>
      <c r="H48" s="216">
        <v>7</v>
      </c>
      <c r="I48" s="216">
        <v>25</v>
      </c>
      <c r="J48" s="217">
        <v>300</v>
      </c>
    </row>
    <row r="49" spans="1:11" s="53" customFormat="1" x14ac:dyDescent="0.2">
      <c r="A49" s="28" t="s">
        <v>51</v>
      </c>
      <c r="B49" s="216">
        <v>808</v>
      </c>
      <c r="C49" s="217">
        <v>0</v>
      </c>
      <c r="D49" s="217">
        <v>187</v>
      </c>
      <c r="E49" s="217">
        <v>23</v>
      </c>
      <c r="F49" s="217">
        <v>4</v>
      </c>
      <c r="G49" s="217">
        <v>63</v>
      </c>
      <c r="H49" s="216">
        <v>7</v>
      </c>
      <c r="I49" s="216">
        <v>9</v>
      </c>
      <c r="J49" s="217">
        <v>84</v>
      </c>
    </row>
    <row r="50" spans="1:11" s="53" customFormat="1" ht="12" customHeight="1" x14ac:dyDescent="0.2">
      <c r="A50" s="28" t="s">
        <v>52</v>
      </c>
      <c r="B50" s="216">
        <v>967</v>
      </c>
      <c r="C50" s="216">
        <v>24</v>
      </c>
      <c r="D50" s="216">
        <v>200</v>
      </c>
      <c r="E50" s="216">
        <v>48</v>
      </c>
      <c r="F50" s="216">
        <v>4</v>
      </c>
      <c r="G50" s="216">
        <v>25</v>
      </c>
      <c r="H50" s="216">
        <v>3</v>
      </c>
      <c r="I50" s="216">
        <v>10</v>
      </c>
      <c r="J50" s="216">
        <v>119</v>
      </c>
    </row>
    <row r="51" spans="1:11" s="53" customFormat="1" x14ac:dyDescent="0.2">
      <c r="A51" s="37" t="s">
        <v>53</v>
      </c>
      <c r="B51" s="222">
        <v>3855</v>
      </c>
      <c r="C51" s="222">
        <v>229</v>
      </c>
      <c r="D51" s="222">
        <v>633</v>
      </c>
      <c r="E51" s="222">
        <v>166</v>
      </c>
      <c r="F51" s="222">
        <v>38</v>
      </c>
      <c r="G51" s="222">
        <v>229</v>
      </c>
      <c r="H51" s="222">
        <v>9</v>
      </c>
      <c r="I51" s="222">
        <v>25</v>
      </c>
      <c r="J51" s="222">
        <v>358</v>
      </c>
    </row>
    <row r="52" spans="1:11" s="53" customFormat="1" x14ac:dyDescent="0.2">
      <c r="A52" s="73"/>
      <c r="B52" s="47"/>
      <c r="C52" s="47"/>
      <c r="D52" s="47"/>
      <c r="E52" s="47"/>
      <c r="F52" s="47"/>
      <c r="G52" s="47"/>
      <c r="H52" s="47"/>
      <c r="I52" s="47"/>
      <c r="J52" s="47"/>
    </row>
    <row r="53" spans="1:11" s="53" customFormat="1" x14ac:dyDescent="0.2">
      <c r="A53" s="73"/>
      <c r="B53" s="47"/>
      <c r="C53" s="47"/>
      <c r="D53" s="47"/>
      <c r="E53" s="47"/>
      <c r="F53" s="47"/>
      <c r="G53" s="47"/>
      <c r="H53" s="47"/>
      <c r="I53" s="47"/>
      <c r="J53" s="47"/>
    </row>
    <row r="54" spans="1:11" s="53" customFormat="1" x14ac:dyDescent="0.2">
      <c r="A54" s="73"/>
      <c r="B54" s="47"/>
      <c r="C54" s="47"/>
      <c r="D54" s="47"/>
      <c r="E54" s="47"/>
      <c r="F54" s="47"/>
      <c r="G54" s="47"/>
      <c r="H54" s="47"/>
      <c r="I54" s="47"/>
      <c r="J54" s="47"/>
    </row>
    <row r="55" spans="1:11" s="53" customFormat="1" x14ac:dyDescent="0.2">
      <c r="A55" s="73"/>
      <c r="B55" s="47"/>
      <c r="C55" s="47"/>
      <c r="D55" s="47"/>
      <c r="E55" s="47"/>
      <c r="F55" s="47"/>
      <c r="G55" s="47"/>
      <c r="H55" s="47"/>
      <c r="I55" s="47"/>
      <c r="J55" s="47"/>
    </row>
    <row r="56" spans="1:11" s="53" customFormat="1" x14ac:dyDescent="0.2">
      <c r="A56" s="73"/>
      <c r="B56" s="47"/>
      <c r="C56" s="47"/>
      <c r="D56" s="47"/>
      <c r="E56" s="47"/>
      <c r="F56" s="47"/>
      <c r="G56" s="47"/>
      <c r="H56" s="47"/>
      <c r="I56" s="47"/>
      <c r="J56" s="47"/>
      <c r="K56" s="56">
        <v>16</v>
      </c>
    </row>
    <row r="57" spans="1:11" s="66" customFormat="1" ht="12.75" customHeight="1" x14ac:dyDescent="0.2">
      <c r="A57" s="32"/>
      <c r="B57" s="65"/>
      <c r="C57" s="65"/>
      <c r="D57" s="65"/>
      <c r="E57" s="65"/>
      <c r="F57" s="65"/>
      <c r="G57" s="65"/>
      <c r="H57" s="65" t="s">
        <v>259</v>
      </c>
      <c r="I57" s="65"/>
      <c r="J57" s="65"/>
    </row>
    <row r="58" spans="1:11" s="226" customFormat="1" x14ac:dyDescent="0.2">
      <c r="A58" s="218" t="s">
        <v>54</v>
      </c>
      <c r="B58" s="214">
        <v>71022</v>
      </c>
      <c r="C58" s="219">
        <v>1417</v>
      </c>
      <c r="D58" s="219">
        <v>10514</v>
      </c>
      <c r="E58" s="219">
        <v>3356</v>
      </c>
      <c r="F58" s="219">
        <v>109</v>
      </c>
      <c r="G58" s="219">
        <v>2347</v>
      </c>
      <c r="H58" s="214">
        <v>333</v>
      </c>
      <c r="I58" s="214">
        <v>794</v>
      </c>
      <c r="J58" s="219">
        <v>12434</v>
      </c>
    </row>
    <row r="59" spans="1:11" s="226" customFormat="1" x14ac:dyDescent="0.2">
      <c r="A59" s="211" t="s">
        <v>55</v>
      </c>
      <c r="B59" s="216">
        <v>3314</v>
      </c>
      <c r="C59" s="224">
        <v>3</v>
      </c>
      <c r="D59" s="224">
        <v>604</v>
      </c>
      <c r="E59" s="224">
        <v>99</v>
      </c>
      <c r="F59" s="224">
        <v>5</v>
      </c>
      <c r="G59" s="224">
        <v>192</v>
      </c>
      <c r="H59" s="211">
        <v>21</v>
      </c>
      <c r="I59" s="224">
        <v>41</v>
      </c>
      <c r="J59" s="216">
        <v>324</v>
      </c>
    </row>
    <row r="60" spans="1:11" s="226" customFormat="1" x14ac:dyDescent="0.2">
      <c r="A60" s="211" t="s">
        <v>56</v>
      </c>
      <c r="B60" s="216">
        <v>1356</v>
      </c>
      <c r="C60" s="224">
        <v>0</v>
      </c>
      <c r="D60" s="224">
        <v>221</v>
      </c>
      <c r="E60" s="224">
        <v>196</v>
      </c>
      <c r="F60" s="224">
        <v>4</v>
      </c>
      <c r="G60" s="224">
        <v>60</v>
      </c>
      <c r="H60" s="211">
        <v>8</v>
      </c>
      <c r="I60" s="224">
        <v>14</v>
      </c>
      <c r="J60" s="216">
        <v>203</v>
      </c>
    </row>
    <row r="61" spans="1:11" s="226" customFormat="1" x14ac:dyDescent="0.2">
      <c r="A61" s="211" t="s">
        <v>57</v>
      </c>
      <c r="B61" s="216">
        <v>6140</v>
      </c>
      <c r="C61" s="224">
        <v>13</v>
      </c>
      <c r="D61" s="224">
        <v>858</v>
      </c>
      <c r="E61" s="224">
        <v>156</v>
      </c>
      <c r="F61" s="224">
        <v>10</v>
      </c>
      <c r="G61" s="224">
        <v>176</v>
      </c>
      <c r="H61" s="211">
        <v>42</v>
      </c>
      <c r="I61" s="224">
        <v>81</v>
      </c>
      <c r="J61" s="216">
        <v>1229</v>
      </c>
    </row>
    <row r="62" spans="1:11" s="226" customFormat="1" x14ac:dyDescent="0.2">
      <c r="A62" s="211" t="s">
        <v>58</v>
      </c>
      <c r="B62" s="216">
        <v>2223</v>
      </c>
      <c r="C62" s="224">
        <v>59</v>
      </c>
      <c r="D62" s="224">
        <v>390</v>
      </c>
      <c r="E62" s="224">
        <v>155</v>
      </c>
      <c r="F62" s="224">
        <v>15</v>
      </c>
      <c r="G62" s="224">
        <v>122</v>
      </c>
      <c r="H62" s="211">
        <v>11</v>
      </c>
      <c r="I62" s="224">
        <v>14</v>
      </c>
      <c r="J62" s="216">
        <v>311</v>
      </c>
    </row>
    <row r="63" spans="1:11" s="226" customFormat="1" x14ac:dyDescent="0.2">
      <c r="A63" s="211" t="s">
        <v>59</v>
      </c>
      <c r="B63" s="216">
        <v>2585</v>
      </c>
      <c r="C63" s="224">
        <v>292</v>
      </c>
      <c r="D63" s="224">
        <v>256</v>
      </c>
      <c r="E63" s="224">
        <v>83</v>
      </c>
      <c r="F63" s="224">
        <v>5</v>
      </c>
      <c r="G63" s="224">
        <v>54</v>
      </c>
      <c r="H63" s="211">
        <v>8</v>
      </c>
      <c r="I63" s="224">
        <v>20</v>
      </c>
      <c r="J63" s="216">
        <v>427</v>
      </c>
    </row>
    <row r="64" spans="1:11" s="226" customFormat="1" x14ac:dyDescent="0.2">
      <c r="A64" s="211" t="s">
        <v>60</v>
      </c>
      <c r="B64" s="216">
        <v>10317</v>
      </c>
      <c r="C64" s="224">
        <v>355</v>
      </c>
      <c r="D64" s="224">
        <v>1402</v>
      </c>
      <c r="E64" s="224">
        <v>404</v>
      </c>
      <c r="F64" s="224">
        <v>5</v>
      </c>
      <c r="G64" s="224">
        <v>349</v>
      </c>
      <c r="H64" s="211">
        <v>35</v>
      </c>
      <c r="I64" s="224">
        <v>103</v>
      </c>
      <c r="J64" s="216">
        <v>1922</v>
      </c>
    </row>
    <row r="65" spans="1:10" s="226" customFormat="1" x14ac:dyDescent="0.2">
      <c r="A65" s="211" t="s">
        <v>61</v>
      </c>
      <c r="B65" s="216">
        <v>3132</v>
      </c>
      <c r="C65" s="224">
        <v>11</v>
      </c>
      <c r="D65" s="224">
        <v>663</v>
      </c>
      <c r="E65" s="224">
        <v>222</v>
      </c>
      <c r="F65" s="224">
        <v>3</v>
      </c>
      <c r="G65" s="224">
        <v>98</v>
      </c>
      <c r="H65" s="211">
        <v>7</v>
      </c>
      <c r="I65" s="224">
        <v>1</v>
      </c>
      <c r="J65" s="216">
        <v>533</v>
      </c>
    </row>
    <row r="66" spans="1:10" s="226" customFormat="1" x14ac:dyDescent="0.2">
      <c r="A66" s="211" t="s">
        <v>62</v>
      </c>
      <c r="B66" s="216">
        <v>9569</v>
      </c>
      <c r="C66" s="224">
        <v>228</v>
      </c>
      <c r="D66" s="224">
        <v>1374</v>
      </c>
      <c r="E66" s="224">
        <v>352</v>
      </c>
      <c r="F66" s="224">
        <v>4</v>
      </c>
      <c r="G66" s="224">
        <v>243</v>
      </c>
      <c r="H66" s="211">
        <v>34</v>
      </c>
      <c r="I66" s="224">
        <v>131</v>
      </c>
      <c r="J66" s="216">
        <v>1710</v>
      </c>
    </row>
    <row r="67" spans="1:10" s="53" customFormat="1" x14ac:dyDescent="0.2">
      <c r="A67" s="28" t="s">
        <v>63</v>
      </c>
      <c r="B67" s="216">
        <v>18572</v>
      </c>
      <c r="C67" s="224">
        <v>19</v>
      </c>
      <c r="D67" s="224">
        <v>2606</v>
      </c>
      <c r="E67" s="224">
        <v>1079</v>
      </c>
      <c r="F67" s="224">
        <v>37</v>
      </c>
      <c r="G67" s="224">
        <v>453</v>
      </c>
      <c r="H67" s="211">
        <v>105</v>
      </c>
      <c r="I67" s="224">
        <v>283</v>
      </c>
      <c r="J67" s="216">
        <v>3604</v>
      </c>
    </row>
    <row r="68" spans="1:10" s="53" customFormat="1" x14ac:dyDescent="0.2">
      <c r="A68" s="28" t="s">
        <v>64</v>
      </c>
      <c r="B68" s="216">
        <v>5576</v>
      </c>
      <c r="C68" s="224">
        <v>130</v>
      </c>
      <c r="D68" s="224">
        <v>950</v>
      </c>
      <c r="E68" s="224">
        <v>211</v>
      </c>
      <c r="F68" s="224">
        <v>13</v>
      </c>
      <c r="G68" s="224">
        <v>285</v>
      </c>
      <c r="H68" s="211">
        <v>28</v>
      </c>
      <c r="I68" s="224">
        <v>37</v>
      </c>
      <c r="J68" s="216">
        <v>943</v>
      </c>
    </row>
    <row r="69" spans="1:10" s="53" customFormat="1" x14ac:dyDescent="0.2">
      <c r="A69" s="28" t="s">
        <v>65</v>
      </c>
      <c r="B69" s="216">
        <v>3421</v>
      </c>
      <c r="C69" s="224">
        <v>8</v>
      </c>
      <c r="D69" s="224">
        <v>500</v>
      </c>
      <c r="E69" s="224">
        <v>193</v>
      </c>
      <c r="F69" s="224">
        <v>4</v>
      </c>
      <c r="G69" s="224">
        <v>155</v>
      </c>
      <c r="H69" s="211">
        <v>12</v>
      </c>
      <c r="I69" s="224">
        <v>26</v>
      </c>
      <c r="J69" s="216">
        <v>461</v>
      </c>
    </row>
    <row r="70" spans="1:10" s="53" customFormat="1" x14ac:dyDescent="0.2">
      <c r="A70" s="28" t="s">
        <v>66</v>
      </c>
      <c r="B70" s="216">
        <v>2099</v>
      </c>
      <c r="C70" s="224">
        <v>266</v>
      </c>
      <c r="D70" s="224">
        <v>261</v>
      </c>
      <c r="E70" s="224">
        <v>77</v>
      </c>
      <c r="F70" s="224">
        <v>2</v>
      </c>
      <c r="G70" s="224">
        <v>61</v>
      </c>
      <c r="H70" s="211">
        <v>8</v>
      </c>
      <c r="I70" s="224">
        <v>20</v>
      </c>
      <c r="J70" s="216">
        <v>354</v>
      </c>
    </row>
    <row r="71" spans="1:10" s="53" customFormat="1" x14ac:dyDescent="0.2">
      <c r="A71" s="28" t="s">
        <v>67</v>
      </c>
      <c r="B71" s="216">
        <v>2718</v>
      </c>
      <c r="C71" s="224">
        <v>33</v>
      </c>
      <c r="D71" s="224">
        <v>429</v>
      </c>
      <c r="E71" s="224">
        <v>129</v>
      </c>
      <c r="F71" s="224">
        <v>2</v>
      </c>
      <c r="G71" s="224">
        <v>99</v>
      </c>
      <c r="H71" s="211">
        <v>14</v>
      </c>
      <c r="I71" s="224">
        <v>23</v>
      </c>
      <c r="J71" s="216">
        <v>413</v>
      </c>
    </row>
    <row r="72" spans="1:10" s="53" customFormat="1" x14ac:dyDescent="0.2">
      <c r="A72" s="42" t="s">
        <v>68</v>
      </c>
      <c r="B72" s="214">
        <v>88307</v>
      </c>
      <c r="C72" s="219">
        <v>310</v>
      </c>
      <c r="D72" s="219">
        <v>8868</v>
      </c>
      <c r="E72" s="219">
        <v>3026</v>
      </c>
      <c r="F72" s="219">
        <v>118</v>
      </c>
      <c r="G72" s="219">
        <v>1953</v>
      </c>
      <c r="H72" s="214">
        <v>414</v>
      </c>
      <c r="I72" s="214">
        <v>928</v>
      </c>
      <c r="J72" s="219">
        <v>20318</v>
      </c>
    </row>
    <row r="73" spans="1:10" s="53" customFormat="1" x14ac:dyDescent="0.2">
      <c r="A73" s="28" t="s">
        <v>69</v>
      </c>
      <c r="B73" s="216">
        <v>7573</v>
      </c>
      <c r="C73" s="224">
        <v>19</v>
      </c>
      <c r="D73" s="224">
        <v>709</v>
      </c>
      <c r="E73" s="224">
        <v>349</v>
      </c>
      <c r="F73" s="224">
        <v>15</v>
      </c>
      <c r="G73" s="224">
        <v>147</v>
      </c>
      <c r="H73" s="211">
        <v>38</v>
      </c>
      <c r="I73" s="224">
        <v>83</v>
      </c>
      <c r="J73" s="216">
        <v>1767</v>
      </c>
    </row>
    <row r="74" spans="1:10" s="53" customFormat="1" x14ac:dyDescent="0.2">
      <c r="A74" s="28" t="s">
        <v>70</v>
      </c>
      <c r="B74" s="216">
        <v>4585</v>
      </c>
      <c r="C74" s="224">
        <v>0</v>
      </c>
      <c r="D74" s="224">
        <v>773</v>
      </c>
      <c r="E74" s="224">
        <v>249</v>
      </c>
      <c r="F74" s="224">
        <v>8</v>
      </c>
      <c r="G74" s="224">
        <v>126</v>
      </c>
      <c r="H74" s="211">
        <v>18</v>
      </c>
      <c r="I74" s="224">
        <v>27</v>
      </c>
      <c r="J74" s="216">
        <v>701</v>
      </c>
    </row>
    <row r="75" spans="1:10" s="53" customFormat="1" x14ac:dyDescent="0.2">
      <c r="A75" s="28" t="s">
        <v>71</v>
      </c>
      <c r="B75" s="216">
        <v>12669</v>
      </c>
      <c r="C75" s="224">
        <v>11</v>
      </c>
      <c r="D75" s="224">
        <v>945</v>
      </c>
      <c r="E75" s="224">
        <v>245</v>
      </c>
      <c r="F75" s="224">
        <v>9</v>
      </c>
      <c r="G75" s="224">
        <v>200</v>
      </c>
      <c r="H75" s="211">
        <v>88</v>
      </c>
      <c r="I75" s="224">
        <v>135</v>
      </c>
      <c r="J75" s="216">
        <v>3220</v>
      </c>
    </row>
    <row r="76" spans="1:10" s="53" customFormat="1" x14ac:dyDescent="0.2">
      <c r="A76" s="28" t="s">
        <v>72</v>
      </c>
      <c r="B76" s="216">
        <v>4454</v>
      </c>
      <c r="C76" s="224">
        <v>75</v>
      </c>
      <c r="D76" s="224">
        <v>540</v>
      </c>
      <c r="E76" s="224">
        <v>185</v>
      </c>
      <c r="F76" s="224">
        <v>0</v>
      </c>
      <c r="G76" s="224">
        <v>104</v>
      </c>
      <c r="H76" s="211">
        <v>34</v>
      </c>
      <c r="I76" s="224">
        <v>88</v>
      </c>
      <c r="J76" s="216">
        <v>943</v>
      </c>
    </row>
    <row r="77" spans="1:10" s="53" customFormat="1" x14ac:dyDescent="0.2">
      <c r="A77" s="28" t="s">
        <v>73</v>
      </c>
      <c r="B77" s="216">
        <v>1663</v>
      </c>
      <c r="C77" s="224">
        <v>2</v>
      </c>
      <c r="D77" s="224">
        <v>261</v>
      </c>
      <c r="E77" s="224">
        <v>78</v>
      </c>
      <c r="F77" s="224">
        <v>0</v>
      </c>
      <c r="G77" s="224">
        <v>38</v>
      </c>
      <c r="H77" s="211">
        <v>8</v>
      </c>
      <c r="I77" s="224">
        <v>18</v>
      </c>
      <c r="J77" s="216">
        <v>337</v>
      </c>
    </row>
    <row r="78" spans="1:10" s="53" customFormat="1" x14ac:dyDescent="0.2">
      <c r="A78" s="28" t="s">
        <v>74</v>
      </c>
      <c r="B78" s="216">
        <v>7436</v>
      </c>
      <c r="C78" s="224">
        <v>102</v>
      </c>
      <c r="D78" s="224">
        <v>659</v>
      </c>
      <c r="E78" s="224">
        <v>146</v>
      </c>
      <c r="F78" s="224">
        <v>9</v>
      </c>
      <c r="G78" s="224">
        <v>235</v>
      </c>
      <c r="H78" s="211">
        <v>37</v>
      </c>
      <c r="I78" s="224">
        <v>51</v>
      </c>
      <c r="J78" s="216">
        <v>1728</v>
      </c>
    </row>
    <row r="79" spans="1:10" s="53" customFormat="1" x14ac:dyDescent="0.2">
      <c r="A79" s="28" t="s">
        <v>75</v>
      </c>
      <c r="B79" s="216">
        <v>13247</v>
      </c>
      <c r="C79" s="224">
        <v>44</v>
      </c>
      <c r="D79" s="224">
        <v>1266</v>
      </c>
      <c r="E79" s="224">
        <v>349</v>
      </c>
      <c r="F79" s="224">
        <v>27</v>
      </c>
      <c r="G79" s="224">
        <v>365</v>
      </c>
      <c r="H79" s="211">
        <v>17</v>
      </c>
      <c r="I79" s="224">
        <v>46</v>
      </c>
      <c r="J79" s="216">
        <v>2956</v>
      </c>
    </row>
    <row r="80" spans="1:10" s="53" customFormat="1" x14ac:dyDescent="0.2">
      <c r="A80" s="28" t="s">
        <v>76</v>
      </c>
      <c r="B80" s="216">
        <v>9280</v>
      </c>
      <c r="C80" s="224">
        <v>4</v>
      </c>
      <c r="D80" s="224">
        <v>533</v>
      </c>
      <c r="E80" s="224">
        <v>250</v>
      </c>
      <c r="F80" s="224">
        <v>5</v>
      </c>
      <c r="G80" s="224">
        <v>195</v>
      </c>
      <c r="H80" s="211">
        <v>20</v>
      </c>
      <c r="I80" s="224">
        <v>147</v>
      </c>
      <c r="J80" s="216">
        <v>2408</v>
      </c>
    </row>
    <row r="81" spans="1:10" s="53" customFormat="1" x14ac:dyDescent="0.2">
      <c r="A81" s="28" t="s">
        <v>77</v>
      </c>
      <c r="B81" s="216">
        <v>4104</v>
      </c>
      <c r="C81" s="224">
        <v>2</v>
      </c>
      <c r="D81" s="224">
        <v>852</v>
      </c>
      <c r="E81" s="224">
        <v>228</v>
      </c>
      <c r="F81" s="224">
        <v>11</v>
      </c>
      <c r="G81" s="224">
        <v>80</v>
      </c>
      <c r="H81" s="211">
        <v>17</v>
      </c>
      <c r="I81" s="224">
        <v>51</v>
      </c>
      <c r="J81" s="216">
        <v>667</v>
      </c>
    </row>
    <row r="82" spans="1:10" s="53" customFormat="1" x14ac:dyDescent="0.2">
      <c r="A82" s="28" t="s">
        <v>78</v>
      </c>
      <c r="B82" s="216">
        <v>4644</v>
      </c>
      <c r="C82" s="224">
        <v>3</v>
      </c>
      <c r="D82" s="224">
        <v>295</v>
      </c>
      <c r="E82" s="224">
        <v>70</v>
      </c>
      <c r="F82" s="224">
        <v>13</v>
      </c>
      <c r="G82" s="224">
        <v>127</v>
      </c>
      <c r="H82" s="211">
        <v>23</v>
      </c>
      <c r="I82" s="224">
        <v>76</v>
      </c>
      <c r="J82" s="216">
        <v>1388</v>
      </c>
    </row>
    <row r="83" spans="1:10" s="53" customFormat="1" x14ac:dyDescent="0.2">
      <c r="A83" s="28" t="s">
        <v>79</v>
      </c>
      <c r="B83" s="216">
        <v>2548</v>
      </c>
      <c r="C83" s="224">
        <v>5</v>
      </c>
      <c r="D83" s="224">
        <v>302</v>
      </c>
      <c r="E83" s="224">
        <v>127</v>
      </c>
      <c r="F83" s="224">
        <v>6</v>
      </c>
      <c r="G83" s="224">
        <v>43</v>
      </c>
      <c r="H83" s="211">
        <v>24</v>
      </c>
      <c r="I83" s="224">
        <v>44</v>
      </c>
      <c r="J83" s="216">
        <v>509</v>
      </c>
    </row>
    <row r="84" spans="1:10" s="53" customFormat="1" x14ac:dyDescent="0.2">
      <c r="A84" s="28" t="s">
        <v>80</v>
      </c>
      <c r="B84" s="216">
        <v>4166</v>
      </c>
      <c r="C84" s="224">
        <v>3</v>
      </c>
      <c r="D84" s="224">
        <v>486</v>
      </c>
      <c r="E84" s="224">
        <v>312</v>
      </c>
      <c r="F84" s="224">
        <v>5</v>
      </c>
      <c r="G84" s="224">
        <v>63</v>
      </c>
      <c r="H84" s="211">
        <v>29</v>
      </c>
      <c r="I84" s="224">
        <v>37</v>
      </c>
      <c r="J84" s="216">
        <v>820</v>
      </c>
    </row>
    <row r="85" spans="1:10" s="53" customFormat="1" x14ac:dyDescent="0.2">
      <c r="A85" s="28" t="s">
        <v>81</v>
      </c>
      <c r="B85" s="216">
        <v>11938</v>
      </c>
      <c r="C85" s="224">
        <v>40</v>
      </c>
      <c r="D85" s="224">
        <v>1247</v>
      </c>
      <c r="E85" s="224">
        <v>438</v>
      </c>
      <c r="F85" s="224">
        <v>10</v>
      </c>
      <c r="G85" s="224">
        <v>230</v>
      </c>
      <c r="H85" s="211">
        <v>61</v>
      </c>
      <c r="I85" s="224">
        <v>125</v>
      </c>
      <c r="J85" s="216">
        <v>2874</v>
      </c>
    </row>
    <row r="86" spans="1:10" s="53" customFormat="1" x14ac:dyDescent="0.2">
      <c r="A86" s="42" t="s">
        <v>82</v>
      </c>
      <c r="B86" s="214">
        <v>86981</v>
      </c>
      <c r="C86" s="223">
        <v>2174</v>
      </c>
      <c r="D86" s="223">
        <v>9514</v>
      </c>
      <c r="E86" s="223">
        <v>3267</v>
      </c>
      <c r="F86" s="223">
        <v>101</v>
      </c>
      <c r="G86" s="223">
        <v>2682</v>
      </c>
      <c r="H86" s="218">
        <v>395</v>
      </c>
      <c r="I86" s="223">
        <v>671</v>
      </c>
      <c r="J86" s="214">
        <v>17916</v>
      </c>
    </row>
    <row r="87" spans="1:10" s="53" customFormat="1" x14ac:dyDescent="0.2">
      <c r="A87" s="28" t="s">
        <v>83</v>
      </c>
      <c r="B87" s="216">
        <v>4772</v>
      </c>
      <c r="C87" s="224">
        <v>9</v>
      </c>
      <c r="D87" s="224">
        <v>462</v>
      </c>
      <c r="E87" s="224">
        <v>133</v>
      </c>
      <c r="F87" s="224">
        <v>8</v>
      </c>
      <c r="G87" s="224">
        <v>62</v>
      </c>
      <c r="H87" s="211">
        <v>20</v>
      </c>
      <c r="I87" s="224">
        <v>14</v>
      </c>
      <c r="J87" s="216">
        <v>1266</v>
      </c>
    </row>
    <row r="88" spans="1:10" s="53" customFormat="1" x14ac:dyDescent="0.2">
      <c r="A88" s="28" t="s">
        <v>84</v>
      </c>
      <c r="B88" s="216">
        <v>2711</v>
      </c>
      <c r="C88" s="224">
        <v>5</v>
      </c>
      <c r="D88" s="224">
        <v>365</v>
      </c>
      <c r="E88" s="224">
        <v>200</v>
      </c>
      <c r="F88" s="224">
        <v>4</v>
      </c>
      <c r="G88" s="224">
        <v>156</v>
      </c>
      <c r="H88" s="211">
        <v>14</v>
      </c>
      <c r="I88" s="224">
        <v>14</v>
      </c>
      <c r="J88" s="216">
        <v>302</v>
      </c>
    </row>
    <row r="89" spans="1:10" s="53" customFormat="1" x14ac:dyDescent="0.2">
      <c r="A89" s="28" t="s">
        <v>85</v>
      </c>
      <c r="B89" s="216">
        <v>4564</v>
      </c>
      <c r="C89" s="224">
        <v>191</v>
      </c>
      <c r="D89" s="224">
        <v>309</v>
      </c>
      <c r="E89" s="224">
        <v>219</v>
      </c>
      <c r="F89" s="224">
        <v>2</v>
      </c>
      <c r="G89" s="224">
        <v>142</v>
      </c>
      <c r="H89" s="211">
        <v>19</v>
      </c>
      <c r="I89" s="224">
        <v>9</v>
      </c>
      <c r="J89" s="216">
        <v>786</v>
      </c>
    </row>
    <row r="90" spans="1:10" s="53" customFormat="1" x14ac:dyDescent="0.2">
      <c r="A90" s="28" t="s">
        <v>86</v>
      </c>
      <c r="B90" s="216">
        <v>1385</v>
      </c>
      <c r="C90" s="224">
        <v>115</v>
      </c>
      <c r="D90" s="224">
        <v>113</v>
      </c>
      <c r="E90" s="224">
        <v>52</v>
      </c>
      <c r="F90" s="224">
        <v>1</v>
      </c>
      <c r="G90" s="224">
        <v>49</v>
      </c>
      <c r="H90" s="211">
        <v>5</v>
      </c>
      <c r="I90" s="224">
        <v>22</v>
      </c>
      <c r="J90" s="216">
        <v>154</v>
      </c>
    </row>
    <row r="91" spans="1:10" s="53" customFormat="1" x14ac:dyDescent="0.2">
      <c r="A91" s="28" t="s">
        <v>87</v>
      </c>
      <c r="B91" s="216">
        <v>2924</v>
      </c>
      <c r="C91" s="224">
        <v>532</v>
      </c>
      <c r="D91" s="224">
        <v>131</v>
      </c>
      <c r="E91" s="224">
        <v>64</v>
      </c>
      <c r="F91" s="224">
        <v>3</v>
      </c>
      <c r="G91" s="224">
        <v>84</v>
      </c>
      <c r="H91" s="211">
        <v>8</v>
      </c>
      <c r="I91" s="224">
        <v>30</v>
      </c>
      <c r="J91" s="216">
        <v>381</v>
      </c>
    </row>
    <row r="92" spans="1:10" s="53" customFormat="1" x14ac:dyDescent="0.2">
      <c r="A92" s="28" t="s">
        <v>88</v>
      </c>
      <c r="B92" s="216">
        <v>16278</v>
      </c>
      <c r="C92" s="224">
        <v>145</v>
      </c>
      <c r="D92" s="224">
        <v>1404</v>
      </c>
      <c r="E92" s="224">
        <v>300</v>
      </c>
      <c r="F92" s="224">
        <v>18</v>
      </c>
      <c r="G92" s="224">
        <v>388</v>
      </c>
      <c r="H92" s="211">
        <v>78</v>
      </c>
      <c r="I92" s="224">
        <v>105</v>
      </c>
      <c r="J92" s="216">
        <v>3983</v>
      </c>
    </row>
    <row r="93" spans="1:10" s="53" customFormat="1" ht="12" customHeight="1" x14ac:dyDescent="0.2">
      <c r="A93" s="28" t="s">
        <v>89</v>
      </c>
      <c r="B93" s="216">
        <v>11448</v>
      </c>
      <c r="C93" s="224">
        <v>182</v>
      </c>
      <c r="D93" s="224">
        <v>1610</v>
      </c>
      <c r="E93" s="224">
        <v>475</v>
      </c>
      <c r="F93" s="224">
        <v>19</v>
      </c>
      <c r="G93" s="224">
        <v>406</v>
      </c>
      <c r="H93" s="211">
        <v>57</v>
      </c>
      <c r="I93" s="224">
        <v>141</v>
      </c>
      <c r="J93" s="216">
        <v>2106</v>
      </c>
    </row>
    <row r="94" spans="1:10" s="53" customFormat="1" ht="12.75" customHeight="1" x14ac:dyDescent="0.2">
      <c r="A94" s="28" t="s">
        <v>90</v>
      </c>
      <c r="B94" s="216">
        <v>11964</v>
      </c>
      <c r="C94" s="224">
        <v>0</v>
      </c>
      <c r="D94" s="224">
        <v>1888</v>
      </c>
      <c r="E94" s="224">
        <v>638</v>
      </c>
      <c r="F94" s="224">
        <v>13</v>
      </c>
      <c r="G94" s="224">
        <v>283</v>
      </c>
      <c r="H94" s="211">
        <v>49</v>
      </c>
      <c r="I94" s="224">
        <v>83</v>
      </c>
      <c r="J94" s="216">
        <v>2223</v>
      </c>
    </row>
    <row r="95" spans="1:10" s="53" customFormat="1" x14ac:dyDescent="0.2">
      <c r="A95" s="28" t="s">
        <v>91</v>
      </c>
      <c r="B95" s="216">
        <v>3173</v>
      </c>
      <c r="C95" s="224">
        <v>166</v>
      </c>
      <c r="D95" s="224">
        <v>465</v>
      </c>
      <c r="E95" s="224">
        <v>168</v>
      </c>
      <c r="F95" s="224">
        <v>5</v>
      </c>
      <c r="G95" s="224">
        <v>92</v>
      </c>
      <c r="H95" s="211">
        <v>14</v>
      </c>
      <c r="I95" s="224">
        <v>47</v>
      </c>
      <c r="J95" s="216">
        <v>529</v>
      </c>
    </row>
    <row r="96" spans="1:10" s="53" customFormat="1" x14ac:dyDescent="0.2">
      <c r="A96" s="28" t="s">
        <v>92</v>
      </c>
      <c r="B96" s="216">
        <v>11657</v>
      </c>
      <c r="C96" s="224">
        <v>176</v>
      </c>
      <c r="D96" s="224">
        <v>809</v>
      </c>
      <c r="E96" s="224">
        <v>456</v>
      </c>
      <c r="F96" s="224">
        <v>7</v>
      </c>
      <c r="G96" s="224">
        <v>250</v>
      </c>
      <c r="H96" s="211">
        <v>78</v>
      </c>
      <c r="I96" s="224">
        <v>101</v>
      </c>
      <c r="J96" s="216">
        <v>2949</v>
      </c>
    </row>
    <row r="97" spans="1:12" s="53" customFormat="1" x14ac:dyDescent="0.2">
      <c r="A97" s="37" t="s">
        <v>93</v>
      </c>
      <c r="B97" s="222">
        <v>16105</v>
      </c>
      <c r="C97" s="225">
        <v>653</v>
      </c>
      <c r="D97" s="225">
        <v>1958</v>
      </c>
      <c r="E97" s="225">
        <v>562</v>
      </c>
      <c r="F97" s="225">
        <v>21</v>
      </c>
      <c r="G97" s="225">
        <v>770</v>
      </c>
      <c r="H97" s="213">
        <v>53</v>
      </c>
      <c r="I97" s="225">
        <v>105</v>
      </c>
      <c r="J97" s="222">
        <v>3237</v>
      </c>
    </row>
    <row r="98" spans="1:12" x14ac:dyDescent="0.2">
      <c r="A98" s="9"/>
      <c r="B98" s="52"/>
      <c r="C98" s="52"/>
      <c r="D98" s="52"/>
      <c r="E98" s="52"/>
      <c r="F98" s="52"/>
      <c r="G98" s="52"/>
      <c r="H98" s="52"/>
      <c r="I98" s="52"/>
      <c r="J98" s="52"/>
    </row>
    <row r="99" spans="1:12" x14ac:dyDescent="0.2">
      <c r="A99" s="9" t="s">
        <v>124</v>
      </c>
      <c r="B99" s="53"/>
      <c r="C99" s="53"/>
      <c r="D99" s="226"/>
      <c r="E99" s="226"/>
      <c r="F99" s="226"/>
      <c r="G99" s="53"/>
      <c r="H99" s="226"/>
      <c r="I99" s="53"/>
      <c r="J99" s="53"/>
    </row>
    <row r="100" spans="1:12" x14ac:dyDescent="0.2">
      <c r="A100" s="6" t="s">
        <v>350</v>
      </c>
      <c r="B100" s="53"/>
      <c r="C100" s="53"/>
      <c r="D100" s="226"/>
      <c r="E100" s="226"/>
      <c r="F100" s="226"/>
      <c r="G100" s="53"/>
      <c r="H100" s="226"/>
      <c r="I100" s="53"/>
      <c r="J100" s="53"/>
    </row>
    <row r="101" spans="1:12" x14ac:dyDescent="0.2">
      <c r="A101" s="285" t="s">
        <v>221</v>
      </c>
      <c r="B101" s="286"/>
      <c r="C101" s="286"/>
      <c r="D101" s="286"/>
      <c r="E101" s="286"/>
      <c r="F101" s="286"/>
      <c r="G101" s="286"/>
      <c r="H101" s="286"/>
      <c r="I101" s="286"/>
      <c r="J101" s="286"/>
    </row>
    <row r="102" spans="1:12" x14ac:dyDescent="0.2">
      <c r="A102" s="286"/>
      <c r="B102" s="286"/>
      <c r="C102" s="286"/>
      <c r="D102" s="286"/>
      <c r="E102" s="286"/>
      <c r="F102" s="286"/>
      <c r="G102" s="286"/>
      <c r="H102" s="286"/>
      <c r="I102" s="286"/>
      <c r="J102" s="286"/>
    </row>
    <row r="103" spans="1:12" ht="12.75" customHeight="1" x14ac:dyDescent="0.2">
      <c r="A103" s="287" t="s">
        <v>445</v>
      </c>
      <c r="B103" s="287"/>
      <c r="C103" s="287"/>
      <c r="D103" s="287"/>
      <c r="E103" s="287"/>
      <c r="F103" s="287"/>
      <c r="G103" s="287"/>
      <c r="H103" s="287"/>
      <c r="I103" s="287"/>
      <c r="J103" s="257"/>
    </row>
    <row r="104" spans="1:12" ht="24.75" customHeight="1" x14ac:dyDescent="0.2">
      <c r="A104" s="287" t="s">
        <v>446</v>
      </c>
      <c r="B104" s="287"/>
      <c r="C104" s="287"/>
      <c r="D104" s="287"/>
      <c r="E104" s="287"/>
      <c r="F104" s="287"/>
      <c r="G104" s="287"/>
      <c r="H104" s="287"/>
      <c r="I104" s="287"/>
      <c r="J104" s="287"/>
      <c r="K104" s="256"/>
      <c r="L104" s="256"/>
    </row>
    <row r="105" spans="1:12" x14ac:dyDescent="0.2">
      <c r="A105" s="287" t="s">
        <v>447</v>
      </c>
      <c r="B105" s="287"/>
      <c r="C105" s="287"/>
      <c r="D105" s="287"/>
      <c r="E105" s="287"/>
      <c r="F105" s="287"/>
      <c r="G105" s="287"/>
      <c r="H105" s="287"/>
      <c r="I105" s="287"/>
      <c r="J105" s="287"/>
    </row>
    <row r="106" spans="1:12" s="54" customFormat="1" x14ac:dyDescent="0.2">
      <c r="A106" s="285" t="s">
        <v>220</v>
      </c>
      <c r="B106" s="286"/>
      <c r="C106" s="286"/>
      <c r="D106" s="286"/>
      <c r="E106" s="286"/>
      <c r="F106" s="286"/>
      <c r="G106" s="286"/>
      <c r="H106" s="286"/>
      <c r="I106" s="286"/>
      <c r="J106" s="286"/>
    </row>
    <row r="107" spans="1:12" s="54" customFormat="1" x14ac:dyDescent="0.2">
      <c r="A107" s="286"/>
      <c r="B107" s="286"/>
      <c r="C107" s="286"/>
      <c r="D107" s="286"/>
      <c r="E107" s="286"/>
      <c r="F107" s="286"/>
      <c r="G107" s="286"/>
      <c r="H107" s="286"/>
      <c r="I107" s="286"/>
      <c r="J107" s="286"/>
    </row>
    <row r="108" spans="1:12" x14ac:dyDescent="0.2">
      <c r="A108" s="6" t="s">
        <v>217</v>
      </c>
      <c r="B108" s="53"/>
      <c r="C108" s="53"/>
      <c r="D108" s="226"/>
      <c r="E108" s="226"/>
      <c r="F108" s="226"/>
      <c r="G108" s="53"/>
      <c r="H108" s="226"/>
      <c r="I108" s="53"/>
      <c r="J108" s="53"/>
    </row>
    <row r="109" spans="1:12" x14ac:dyDescent="0.2">
      <c r="A109" s="6" t="s">
        <v>218</v>
      </c>
      <c r="B109" s="53"/>
      <c r="C109" s="53"/>
      <c r="D109" s="226"/>
      <c r="E109" s="226"/>
      <c r="F109" s="226"/>
      <c r="G109" s="53"/>
      <c r="H109" s="226"/>
      <c r="I109" s="53"/>
      <c r="J109" s="53"/>
    </row>
    <row r="110" spans="1:12" x14ac:dyDescent="0.2">
      <c r="A110" s="6" t="s">
        <v>219</v>
      </c>
      <c r="B110" s="53"/>
      <c r="C110" s="53"/>
      <c r="D110" s="226"/>
      <c r="E110" s="226"/>
      <c r="F110" s="226"/>
      <c r="G110" s="53"/>
      <c r="H110" s="226"/>
      <c r="I110" s="53"/>
      <c r="J110" s="53"/>
    </row>
    <row r="111" spans="1:12" x14ac:dyDescent="0.2">
      <c r="A111" s="6"/>
      <c r="B111" s="53"/>
      <c r="C111" s="53"/>
      <c r="D111" s="226"/>
      <c r="E111" s="226"/>
      <c r="F111" s="226"/>
      <c r="G111" s="53"/>
      <c r="H111" s="226"/>
      <c r="I111" s="53"/>
      <c r="J111" s="53"/>
    </row>
    <row r="112" spans="1:12" x14ac:dyDescent="0.2">
      <c r="A112" s="6"/>
      <c r="B112" s="53"/>
      <c r="C112" s="53"/>
      <c r="D112" s="226"/>
      <c r="E112" s="226"/>
      <c r="F112" s="226"/>
      <c r="G112" s="53"/>
      <c r="H112" s="226"/>
      <c r="I112" s="53"/>
      <c r="J112" s="53"/>
    </row>
    <row r="113" spans="1:11" x14ac:dyDescent="0.2">
      <c r="A113" s="6"/>
      <c r="B113" s="53"/>
      <c r="C113" s="53"/>
      <c r="D113" s="226"/>
      <c r="E113" s="226"/>
      <c r="F113" s="226"/>
      <c r="G113" s="53"/>
      <c r="H113" s="226"/>
      <c r="I113" s="53"/>
      <c r="J113" s="53"/>
    </row>
    <row r="114" spans="1:11" x14ac:dyDescent="0.2">
      <c r="A114" s="9"/>
      <c r="B114" s="53"/>
      <c r="C114" s="53"/>
      <c r="D114" s="226"/>
      <c r="E114" s="226"/>
      <c r="F114" s="226"/>
      <c r="G114" s="53"/>
      <c r="H114" s="226"/>
      <c r="I114" s="53"/>
      <c r="J114" s="53"/>
    </row>
    <row r="115" spans="1:11" x14ac:dyDescent="0.2">
      <c r="A115" s="6"/>
      <c r="B115" s="53"/>
      <c r="C115" s="53"/>
      <c r="D115" s="226"/>
      <c r="E115" s="226"/>
      <c r="F115" s="226"/>
      <c r="G115" s="53"/>
      <c r="H115" s="226"/>
      <c r="I115" s="53"/>
      <c r="J115" s="53"/>
      <c r="K115" s="138">
        <v>17</v>
      </c>
    </row>
    <row r="116" spans="1:11" x14ac:dyDescent="0.2">
      <c r="A116" s="9"/>
      <c r="B116" s="53"/>
      <c r="C116" s="53"/>
      <c r="D116" s="226"/>
      <c r="E116" s="226"/>
      <c r="F116" s="226"/>
      <c r="G116" s="53"/>
      <c r="H116" s="226"/>
      <c r="I116" s="53"/>
      <c r="J116" s="53"/>
    </row>
    <row r="117" spans="1:11" x14ac:dyDescent="0.2">
      <c r="A117" s="9"/>
      <c r="B117" s="53"/>
      <c r="C117" s="53"/>
      <c r="D117" s="226"/>
      <c r="E117" s="226"/>
      <c r="F117" s="226"/>
      <c r="G117" s="53"/>
      <c r="H117" s="226"/>
      <c r="I117" s="53"/>
      <c r="J117" s="53"/>
    </row>
    <row r="118" spans="1:11" x14ac:dyDescent="0.2">
      <c r="A118" s="9"/>
      <c r="B118" s="53"/>
      <c r="C118" s="53"/>
      <c r="D118" s="226"/>
      <c r="E118" s="226"/>
      <c r="F118" s="226"/>
      <c r="H118" s="226"/>
      <c r="I118" s="53"/>
      <c r="J118" s="53"/>
    </row>
    <row r="119" spans="1:11" x14ac:dyDescent="0.2">
      <c r="A119" s="6"/>
      <c r="B119" s="53"/>
      <c r="C119" s="53"/>
      <c r="D119" s="226"/>
      <c r="E119" s="226"/>
      <c r="F119" s="226"/>
      <c r="G119" s="53"/>
      <c r="H119" s="226"/>
      <c r="I119" s="53"/>
      <c r="J119" s="53"/>
    </row>
    <row r="120" spans="1:11" x14ac:dyDescent="0.2">
      <c r="A120" s="53"/>
      <c r="B120" s="53"/>
      <c r="C120" s="53"/>
      <c r="D120" s="226"/>
      <c r="E120" s="226"/>
      <c r="F120" s="226"/>
      <c r="G120" s="53"/>
      <c r="H120" s="226"/>
      <c r="I120" s="53"/>
      <c r="J120" s="53"/>
    </row>
    <row r="121" spans="1:11" x14ac:dyDescent="0.2">
      <c r="A121" s="53"/>
      <c r="B121" s="53"/>
      <c r="C121" s="53"/>
      <c r="D121" s="226"/>
      <c r="E121" s="226"/>
      <c r="F121" s="226"/>
      <c r="G121" s="53"/>
      <c r="H121" s="226"/>
      <c r="I121" s="53"/>
      <c r="J121" s="53"/>
    </row>
    <row r="122" spans="1:11" x14ac:dyDescent="0.2">
      <c r="A122" s="53"/>
      <c r="B122" s="53"/>
      <c r="C122" s="53"/>
      <c r="D122" s="226"/>
      <c r="E122" s="226"/>
      <c r="F122" s="226"/>
      <c r="G122" s="53"/>
      <c r="H122" s="226"/>
      <c r="I122" s="53"/>
      <c r="J122" s="53"/>
    </row>
    <row r="123" spans="1:11" x14ac:dyDescent="0.2">
      <c r="A123" s="53"/>
      <c r="B123" s="53"/>
      <c r="C123" s="53"/>
      <c r="D123" s="226"/>
      <c r="E123" s="226"/>
      <c r="F123" s="226"/>
      <c r="G123" s="53"/>
      <c r="H123" s="226"/>
      <c r="I123" s="53"/>
      <c r="J123" s="53"/>
    </row>
    <row r="124" spans="1:11" x14ac:dyDescent="0.2">
      <c r="A124" s="53"/>
      <c r="B124" s="53"/>
      <c r="C124" s="53"/>
      <c r="D124" s="226"/>
      <c r="E124" s="226"/>
      <c r="F124" s="226"/>
      <c r="G124" s="53"/>
      <c r="H124" s="226"/>
      <c r="I124" s="53"/>
      <c r="J124" s="53"/>
    </row>
    <row r="125" spans="1:11" x14ac:dyDescent="0.2">
      <c r="A125" s="53"/>
      <c r="B125" s="53"/>
      <c r="C125" s="53"/>
      <c r="D125" s="226"/>
      <c r="E125" s="226"/>
      <c r="F125" s="226"/>
      <c r="G125" s="53"/>
      <c r="H125" s="226"/>
      <c r="I125" s="53"/>
      <c r="J125" s="53"/>
    </row>
    <row r="126" spans="1:11" x14ac:dyDescent="0.2">
      <c r="A126" s="53"/>
      <c r="B126" s="53"/>
      <c r="C126" s="53"/>
      <c r="D126" s="226"/>
      <c r="E126" s="226"/>
      <c r="F126" s="226"/>
      <c r="G126" s="53"/>
      <c r="H126" s="226"/>
      <c r="I126" s="53"/>
      <c r="J126" s="53"/>
    </row>
    <row r="127" spans="1:11" x14ac:dyDescent="0.2">
      <c r="A127" s="53"/>
      <c r="B127" s="53"/>
      <c r="C127" s="53"/>
      <c r="D127" s="226"/>
      <c r="E127" s="226"/>
      <c r="F127" s="226"/>
      <c r="G127" s="53"/>
      <c r="H127" s="226"/>
      <c r="I127" s="53"/>
      <c r="J127" s="53"/>
    </row>
    <row r="128" spans="1:11" x14ac:dyDescent="0.2">
      <c r="A128" s="53"/>
      <c r="B128" s="53"/>
      <c r="C128" s="53"/>
      <c r="D128" s="226"/>
      <c r="E128" s="226"/>
      <c r="F128" s="226"/>
      <c r="G128" s="53"/>
      <c r="H128" s="226"/>
      <c r="I128" s="53"/>
      <c r="J128" s="53"/>
    </row>
    <row r="129" spans="1:10" x14ac:dyDescent="0.2">
      <c r="A129" s="53"/>
      <c r="B129" s="53"/>
      <c r="C129" s="53"/>
      <c r="D129" s="226"/>
      <c r="E129" s="226"/>
      <c r="F129" s="226"/>
      <c r="G129" s="53"/>
      <c r="H129" s="226"/>
      <c r="I129" s="53"/>
      <c r="J129" s="53"/>
    </row>
    <row r="130" spans="1:10" x14ac:dyDescent="0.2">
      <c r="A130" s="53"/>
      <c r="B130" s="53"/>
      <c r="C130" s="53"/>
      <c r="D130" s="226"/>
      <c r="E130" s="226"/>
      <c r="F130" s="226"/>
      <c r="G130" s="53"/>
      <c r="H130" s="226"/>
      <c r="I130" s="53"/>
      <c r="J130" s="53"/>
    </row>
    <row r="131" spans="1:10" x14ac:dyDescent="0.2">
      <c r="A131" s="53"/>
      <c r="B131" s="53"/>
      <c r="C131" s="53"/>
      <c r="D131" s="226"/>
      <c r="E131" s="226"/>
      <c r="F131" s="226"/>
      <c r="G131" s="53"/>
      <c r="H131" s="226"/>
      <c r="I131" s="53"/>
      <c r="J131" s="53"/>
    </row>
    <row r="132" spans="1:10" x14ac:dyDescent="0.2">
      <c r="A132" s="53"/>
      <c r="B132" s="53"/>
      <c r="C132" s="53"/>
      <c r="D132" s="226"/>
      <c r="E132" s="226"/>
      <c r="F132" s="226"/>
      <c r="G132" s="53"/>
      <c r="H132" s="226"/>
      <c r="I132" s="53"/>
      <c r="J132" s="53"/>
    </row>
    <row r="133" spans="1:10" x14ac:dyDescent="0.2">
      <c r="A133" s="53"/>
      <c r="B133" s="53"/>
      <c r="C133" s="53"/>
      <c r="D133" s="226"/>
      <c r="E133" s="226"/>
      <c r="F133" s="226"/>
      <c r="G133" s="53"/>
      <c r="H133" s="226"/>
      <c r="I133" s="53"/>
      <c r="J133" s="53"/>
    </row>
    <row r="134" spans="1:10" x14ac:dyDescent="0.2">
      <c r="A134" s="53"/>
      <c r="B134" s="53"/>
      <c r="C134" s="53"/>
      <c r="D134" s="226"/>
      <c r="E134" s="226"/>
      <c r="F134" s="226"/>
      <c r="G134" s="53"/>
      <c r="H134" s="226"/>
      <c r="I134" s="53"/>
      <c r="J134" s="53"/>
    </row>
    <row r="135" spans="1:10" x14ac:dyDescent="0.2">
      <c r="A135" s="53"/>
      <c r="B135" s="53"/>
      <c r="C135" s="53"/>
      <c r="D135" s="226"/>
      <c r="E135" s="226"/>
      <c r="F135" s="226"/>
      <c r="G135" s="53"/>
      <c r="H135" s="226"/>
      <c r="I135" s="53"/>
      <c r="J135" s="53"/>
    </row>
    <row r="136" spans="1:10" x14ac:dyDescent="0.2">
      <c r="A136" s="53"/>
      <c r="B136" s="53"/>
      <c r="C136" s="53"/>
      <c r="D136" s="226"/>
      <c r="E136" s="226"/>
      <c r="F136" s="226"/>
      <c r="G136" s="53"/>
      <c r="H136" s="226"/>
      <c r="I136" s="53"/>
      <c r="J136" s="53"/>
    </row>
    <row r="137" spans="1:10" x14ac:dyDescent="0.2">
      <c r="A137" s="53"/>
      <c r="B137" s="53"/>
      <c r="C137" s="53"/>
      <c r="D137" s="226"/>
      <c r="E137" s="226"/>
      <c r="F137" s="226"/>
      <c r="G137" s="53"/>
      <c r="H137" s="226"/>
      <c r="I137" s="53"/>
      <c r="J137" s="53"/>
    </row>
    <row r="138" spans="1:10" x14ac:dyDescent="0.2">
      <c r="A138" s="53"/>
      <c r="B138" s="53"/>
      <c r="C138" s="53"/>
      <c r="D138" s="226"/>
      <c r="E138" s="226"/>
      <c r="F138" s="226"/>
      <c r="G138" s="53"/>
      <c r="H138" s="226"/>
      <c r="I138" s="53"/>
      <c r="J138" s="53"/>
    </row>
    <row r="139" spans="1:10" x14ac:dyDescent="0.2">
      <c r="A139" s="53"/>
      <c r="B139" s="53"/>
      <c r="C139" s="53"/>
      <c r="D139" s="226"/>
      <c r="E139" s="226"/>
      <c r="F139" s="226"/>
      <c r="G139" s="53"/>
      <c r="H139" s="226"/>
      <c r="I139" s="53"/>
      <c r="J139" s="53"/>
    </row>
    <row r="140" spans="1:10" x14ac:dyDescent="0.2">
      <c r="A140" s="53"/>
      <c r="B140" s="53"/>
      <c r="C140" s="53"/>
      <c r="D140" s="226"/>
      <c r="E140" s="226"/>
      <c r="F140" s="226"/>
      <c r="G140" s="53"/>
      <c r="H140" s="226"/>
      <c r="I140" s="53"/>
      <c r="J140" s="53"/>
    </row>
    <row r="141" spans="1:10" x14ac:dyDescent="0.2">
      <c r="A141" s="53"/>
      <c r="B141" s="53"/>
      <c r="C141" s="53"/>
      <c r="D141" s="226"/>
      <c r="E141" s="226"/>
      <c r="F141" s="226"/>
      <c r="G141" s="53"/>
      <c r="H141" s="226"/>
      <c r="I141" s="53"/>
      <c r="J141" s="53"/>
    </row>
    <row r="142" spans="1:10" x14ac:dyDescent="0.2">
      <c r="A142" s="53"/>
      <c r="B142" s="53"/>
      <c r="C142" s="53"/>
      <c r="D142" s="226"/>
      <c r="E142" s="226"/>
      <c r="F142" s="226"/>
      <c r="G142" s="53"/>
      <c r="H142" s="226"/>
      <c r="I142" s="53"/>
      <c r="J142" s="53"/>
    </row>
    <row r="143" spans="1:10" x14ac:dyDescent="0.2">
      <c r="A143" s="53"/>
      <c r="B143" s="53"/>
      <c r="C143" s="53"/>
      <c r="D143" s="226"/>
      <c r="E143" s="226"/>
      <c r="F143" s="226"/>
      <c r="G143" s="53"/>
      <c r="H143" s="226"/>
      <c r="I143" s="53"/>
      <c r="J143" s="53"/>
    </row>
    <row r="144" spans="1:10" x14ac:dyDescent="0.2">
      <c r="A144" s="53"/>
      <c r="B144" s="53"/>
      <c r="C144" s="53"/>
      <c r="D144" s="226"/>
      <c r="E144" s="226"/>
      <c r="F144" s="226"/>
      <c r="G144" s="53"/>
      <c r="H144" s="226"/>
      <c r="I144" s="53"/>
      <c r="J144" s="53"/>
    </row>
    <row r="145" spans="1:10" x14ac:dyDescent="0.2">
      <c r="A145" s="53"/>
      <c r="B145" s="53"/>
      <c r="C145" s="53"/>
      <c r="D145" s="226"/>
      <c r="E145" s="226"/>
      <c r="F145" s="226"/>
      <c r="G145" s="53"/>
      <c r="H145" s="226"/>
      <c r="I145" s="53"/>
      <c r="J145" s="53"/>
    </row>
    <row r="146" spans="1:10" x14ac:dyDescent="0.2">
      <c r="A146" s="53"/>
      <c r="B146" s="53"/>
      <c r="C146" s="53"/>
      <c r="D146" s="226"/>
      <c r="E146" s="226"/>
      <c r="F146" s="226"/>
      <c r="G146" s="53"/>
      <c r="H146" s="226"/>
      <c r="I146" s="53"/>
      <c r="J146" s="53"/>
    </row>
    <row r="147" spans="1:10" x14ac:dyDescent="0.2">
      <c r="A147" s="53"/>
      <c r="B147" s="53"/>
      <c r="C147" s="53"/>
      <c r="D147" s="226"/>
      <c r="E147" s="226"/>
      <c r="F147" s="226"/>
      <c r="G147" s="53"/>
      <c r="H147" s="226"/>
      <c r="I147" s="53"/>
      <c r="J147" s="53"/>
    </row>
    <row r="148" spans="1:10" x14ac:dyDescent="0.2">
      <c r="A148" s="53"/>
      <c r="B148" s="53"/>
      <c r="C148" s="53"/>
      <c r="D148" s="226"/>
      <c r="E148" s="226"/>
      <c r="F148" s="226"/>
      <c r="G148" s="53"/>
      <c r="H148" s="226"/>
      <c r="I148" s="53"/>
      <c r="J148" s="53"/>
    </row>
    <row r="149" spans="1:10" x14ac:dyDescent="0.2">
      <c r="A149" s="53"/>
      <c r="B149" s="53"/>
      <c r="C149" s="53"/>
      <c r="D149" s="226"/>
      <c r="E149" s="226"/>
      <c r="F149" s="226"/>
      <c r="G149" s="53"/>
      <c r="H149" s="226"/>
      <c r="I149" s="53"/>
      <c r="J149" s="53"/>
    </row>
    <row r="150" spans="1:10" x14ac:dyDescent="0.2">
      <c r="A150" s="53"/>
      <c r="B150" s="53"/>
      <c r="C150" s="53"/>
      <c r="D150" s="226"/>
      <c r="E150" s="226"/>
      <c r="F150" s="226"/>
      <c r="G150" s="53"/>
      <c r="H150" s="226"/>
      <c r="I150" s="53"/>
      <c r="J150" s="53"/>
    </row>
    <row r="151" spans="1:10" x14ac:dyDescent="0.2">
      <c r="A151" s="53"/>
      <c r="B151" s="53"/>
      <c r="C151" s="53"/>
      <c r="D151" s="226"/>
      <c r="E151" s="226"/>
      <c r="F151" s="226"/>
      <c r="G151" s="53"/>
      <c r="H151" s="226"/>
      <c r="I151" s="53"/>
      <c r="J151" s="53"/>
    </row>
    <row r="152" spans="1:10" x14ac:dyDescent="0.2">
      <c r="A152" s="53"/>
      <c r="B152" s="53"/>
      <c r="C152" s="53"/>
      <c r="D152" s="226"/>
      <c r="E152" s="226"/>
      <c r="F152" s="226"/>
      <c r="G152" s="53"/>
      <c r="H152" s="226"/>
      <c r="I152" s="53"/>
      <c r="J152" s="53"/>
    </row>
    <row r="153" spans="1:10" x14ac:dyDescent="0.2">
      <c r="A153" s="53"/>
      <c r="B153" s="53"/>
      <c r="C153" s="53"/>
      <c r="D153" s="226"/>
      <c r="E153" s="226"/>
      <c r="F153" s="226"/>
      <c r="G153" s="53"/>
      <c r="H153" s="226"/>
      <c r="I153" s="53"/>
      <c r="J153" s="53"/>
    </row>
    <row r="154" spans="1:10" x14ac:dyDescent="0.2">
      <c r="A154" s="53"/>
      <c r="B154" s="53"/>
      <c r="C154" s="53"/>
      <c r="D154" s="226"/>
      <c r="E154" s="226"/>
      <c r="F154" s="226"/>
      <c r="G154" s="53"/>
      <c r="H154" s="226"/>
      <c r="I154" s="53"/>
      <c r="J154" s="53"/>
    </row>
    <row r="155" spans="1:10" x14ac:dyDescent="0.2">
      <c r="A155" s="53"/>
      <c r="B155" s="53"/>
      <c r="C155" s="53"/>
      <c r="D155" s="226"/>
      <c r="E155" s="226"/>
      <c r="F155" s="226"/>
      <c r="G155" s="53"/>
      <c r="H155" s="226"/>
      <c r="I155" s="53"/>
      <c r="J155" s="53"/>
    </row>
    <row r="156" spans="1:10" x14ac:dyDescent="0.2">
      <c r="A156" s="53"/>
      <c r="B156" s="53"/>
      <c r="C156" s="53"/>
      <c r="D156" s="226"/>
      <c r="E156" s="226"/>
      <c r="F156" s="226"/>
      <c r="G156" s="53"/>
      <c r="H156" s="226"/>
      <c r="I156" s="53"/>
      <c r="J156" s="53"/>
    </row>
    <row r="157" spans="1:10" x14ac:dyDescent="0.2">
      <c r="A157" s="53"/>
      <c r="B157" s="53"/>
      <c r="C157" s="53"/>
      <c r="D157" s="226"/>
      <c r="E157" s="226"/>
      <c r="F157" s="226"/>
      <c r="G157" s="53"/>
      <c r="H157" s="226"/>
      <c r="I157" s="53"/>
      <c r="J157" s="53"/>
    </row>
    <row r="158" spans="1:10" x14ac:dyDescent="0.2">
      <c r="A158" s="53"/>
      <c r="B158" s="53"/>
      <c r="C158" s="53"/>
      <c r="D158" s="226"/>
      <c r="E158" s="226"/>
      <c r="F158" s="226"/>
      <c r="G158" s="53"/>
      <c r="H158" s="226"/>
      <c r="I158" s="53"/>
      <c r="J158" s="53"/>
    </row>
    <row r="159" spans="1:10" x14ac:dyDescent="0.2">
      <c r="A159" s="53"/>
      <c r="B159" s="53"/>
      <c r="C159" s="53"/>
      <c r="D159" s="226"/>
      <c r="E159" s="226"/>
      <c r="F159" s="226"/>
      <c r="G159" s="53"/>
      <c r="H159" s="226"/>
      <c r="I159" s="53"/>
      <c r="J159" s="53"/>
    </row>
    <row r="160" spans="1:10" x14ac:dyDescent="0.2">
      <c r="A160" s="53"/>
      <c r="B160" s="53"/>
      <c r="C160" s="53"/>
      <c r="D160" s="226"/>
      <c r="E160" s="226"/>
      <c r="F160" s="226"/>
      <c r="G160" s="53"/>
      <c r="H160" s="226"/>
      <c r="I160" s="53"/>
      <c r="J160" s="53"/>
    </row>
    <row r="161" spans="1:10" x14ac:dyDescent="0.2">
      <c r="A161" s="53"/>
      <c r="B161" s="53"/>
      <c r="C161" s="53"/>
      <c r="D161" s="226"/>
      <c r="E161" s="226"/>
      <c r="F161" s="226"/>
      <c r="G161" s="53"/>
      <c r="H161" s="226"/>
      <c r="I161" s="53"/>
      <c r="J161" s="53"/>
    </row>
    <row r="162" spans="1:10" x14ac:dyDescent="0.2">
      <c r="A162" s="53"/>
      <c r="B162" s="53"/>
      <c r="C162" s="53"/>
      <c r="D162" s="226"/>
      <c r="E162" s="226"/>
      <c r="F162" s="226"/>
      <c r="G162" s="53"/>
      <c r="H162" s="226"/>
      <c r="I162" s="53"/>
      <c r="J162" s="53"/>
    </row>
    <row r="163" spans="1:10" x14ac:dyDescent="0.2">
      <c r="A163" s="53"/>
      <c r="B163" s="53"/>
      <c r="C163" s="53"/>
      <c r="D163" s="226"/>
      <c r="E163" s="226"/>
      <c r="F163" s="226"/>
      <c r="G163" s="53"/>
      <c r="H163" s="226"/>
      <c r="I163" s="53"/>
      <c r="J163" s="53"/>
    </row>
    <row r="164" spans="1:10" x14ac:dyDescent="0.2">
      <c r="A164" s="53"/>
      <c r="B164" s="53"/>
      <c r="C164" s="53"/>
      <c r="D164" s="226"/>
      <c r="E164" s="226"/>
      <c r="F164" s="226"/>
      <c r="G164" s="53"/>
      <c r="H164" s="226"/>
      <c r="I164" s="53"/>
      <c r="J164" s="53"/>
    </row>
    <row r="165" spans="1:10" x14ac:dyDescent="0.2">
      <c r="A165" s="53"/>
      <c r="B165" s="53"/>
      <c r="C165" s="53"/>
      <c r="D165" s="226"/>
      <c r="E165" s="226"/>
      <c r="F165" s="226"/>
      <c r="G165" s="53"/>
      <c r="H165" s="226"/>
      <c r="I165" s="53"/>
      <c r="J165" s="53"/>
    </row>
    <row r="166" spans="1:10" x14ac:dyDescent="0.2">
      <c r="A166" s="53"/>
      <c r="B166" s="53"/>
      <c r="C166" s="53"/>
      <c r="D166" s="226"/>
      <c r="E166" s="226"/>
      <c r="F166" s="226"/>
      <c r="G166" s="53"/>
      <c r="H166" s="226"/>
      <c r="I166" s="53"/>
      <c r="J166" s="53"/>
    </row>
    <row r="167" spans="1:10" x14ac:dyDescent="0.2">
      <c r="A167" s="53"/>
      <c r="B167" s="53"/>
      <c r="C167" s="53"/>
      <c r="D167" s="226"/>
      <c r="E167" s="226"/>
      <c r="F167" s="226"/>
      <c r="G167" s="53"/>
      <c r="H167" s="226"/>
      <c r="I167" s="53"/>
      <c r="J167" s="53"/>
    </row>
    <row r="168" spans="1:10" x14ac:dyDescent="0.2">
      <c r="A168" s="53"/>
      <c r="B168" s="53"/>
      <c r="C168" s="53"/>
      <c r="D168" s="226"/>
      <c r="E168" s="226"/>
      <c r="F168" s="226"/>
      <c r="G168" s="53"/>
      <c r="H168" s="226"/>
      <c r="I168" s="53"/>
      <c r="J168" s="53"/>
    </row>
    <row r="169" spans="1:10" x14ac:dyDescent="0.2">
      <c r="A169" s="53"/>
      <c r="B169" s="53"/>
      <c r="C169" s="53"/>
      <c r="D169" s="226"/>
      <c r="E169" s="226"/>
      <c r="F169" s="226"/>
      <c r="G169" s="53"/>
      <c r="H169" s="226"/>
      <c r="I169" s="53"/>
      <c r="J169" s="53"/>
    </row>
    <row r="170" spans="1:10" x14ac:dyDescent="0.2">
      <c r="A170" s="53"/>
      <c r="B170" s="53"/>
      <c r="C170" s="53"/>
      <c r="D170" s="226"/>
      <c r="E170" s="226"/>
      <c r="F170" s="226"/>
      <c r="G170" s="53"/>
      <c r="H170" s="226"/>
      <c r="I170" s="53"/>
      <c r="J170" s="53"/>
    </row>
    <row r="171" spans="1:10" x14ac:dyDescent="0.2">
      <c r="A171" s="53"/>
      <c r="B171" s="53"/>
      <c r="C171" s="53"/>
      <c r="D171" s="226"/>
      <c r="E171" s="226"/>
      <c r="F171" s="226"/>
      <c r="G171" s="53"/>
      <c r="H171" s="226"/>
      <c r="I171" s="53"/>
      <c r="J171" s="53"/>
    </row>
    <row r="172" spans="1:10" x14ac:dyDescent="0.2">
      <c r="A172" s="53"/>
      <c r="B172" s="53"/>
      <c r="C172" s="53"/>
      <c r="D172" s="226"/>
      <c r="E172" s="226"/>
      <c r="F172" s="226"/>
      <c r="G172" s="53"/>
      <c r="H172" s="226"/>
      <c r="I172" s="53"/>
      <c r="J172" s="53"/>
    </row>
    <row r="173" spans="1:10" x14ac:dyDescent="0.2">
      <c r="A173" s="53"/>
      <c r="B173" s="53"/>
      <c r="C173" s="53"/>
      <c r="D173" s="226"/>
      <c r="E173" s="226"/>
      <c r="F173" s="226"/>
      <c r="G173" s="53"/>
      <c r="H173" s="226"/>
      <c r="I173" s="53"/>
      <c r="J173" s="53"/>
    </row>
    <row r="174" spans="1:10" x14ac:dyDescent="0.2">
      <c r="A174" s="53"/>
      <c r="B174" s="53"/>
      <c r="C174" s="53"/>
      <c r="D174" s="226"/>
      <c r="E174" s="226"/>
      <c r="F174" s="226"/>
      <c r="G174" s="53"/>
      <c r="H174" s="226"/>
      <c r="I174" s="53"/>
      <c r="J174" s="53"/>
    </row>
    <row r="175" spans="1:10" x14ac:dyDescent="0.2">
      <c r="A175" s="53"/>
      <c r="B175" s="53"/>
      <c r="C175" s="53"/>
      <c r="D175" s="226"/>
      <c r="E175" s="226"/>
      <c r="F175" s="226"/>
      <c r="G175" s="53"/>
      <c r="H175" s="226"/>
      <c r="I175" s="53"/>
      <c r="J175" s="53"/>
    </row>
    <row r="176" spans="1:10" x14ac:dyDescent="0.2">
      <c r="A176" s="53"/>
      <c r="B176" s="53"/>
      <c r="C176" s="53"/>
      <c r="D176" s="226"/>
      <c r="E176" s="226"/>
      <c r="F176" s="226"/>
      <c r="G176" s="53"/>
      <c r="H176" s="226"/>
      <c r="I176" s="53"/>
      <c r="J176" s="53"/>
    </row>
    <row r="177" spans="1:10" x14ac:dyDescent="0.2">
      <c r="A177" s="53"/>
      <c r="B177" s="53"/>
      <c r="C177" s="53"/>
      <c r="D177" s="226"/>
      <c r="E177" s="226"/>
      <c r="F177" s="226"/>
      <c r="G177" s="53"/>
      <c r="H177" s="226"/>
      <c r="I177" s="53"/>
      <c r="J177" s="53"/>
    </row>
    <row r="178" spans="1:10" x14ac:dyDescent="0.2">
      <c r="A178" s="53"/>
      <c r="B178" s="53"/>
      <c r="C178" s="53"/>
      <c r="D178" s="226"/>
      <c r="E178" s="226"/>
      <c r="F178" s="226"/>
      <c r="G178" s="53"/>
      <c r="H178" s="226"/>
      <c r="I178" s="53"/>
      <c r="J178" s="53"/>
    </row>
    <row r="179" spans="1:10" x14ac:dyDescent="0.2">
      <c r="A179" s="53"/>
      <c r="B179" s="53"/>
      <c r="C179" s="53"/>
      <c r="D179" s="226"/>
      <c r="E179" s="226"/>
      <c r="F179" s="226"/>
      <c r="G179" s="53"/>
      <c r="H179" s="226"/>
      <c r="I179" s="53"/>
      <c r="J179" s="53"/>
    </row>
    <row r="180" spans="1:10" x14ac:dyDescent="0.2">
      <c r="A180" s="53"/>
      <c r="B180" s="53"/>
      <c r="C180" s="53"/>
      <c r="D180" s="226"/>
      <c r="E180" s="226"/>
      <c r="F180" s="226"/>
      <c r="G180" s="53"/>
      <c r="H180" s="226"/>
      <c r="I180" s="53"/>
      <c r="J180" s="53"/>
    </row>
    <row r="181" spans="1:10" x14ac:dyDescent="0.2">
      <c r="A181" s="53"/>
      <c r="B181" s="53"/>
      <c r="C181" s="53"/>
      <c r="D181" s="226"/>
      <c r="E181" s="226"/>
      <c r="F181" s="226"/>
      <c r="G181" s="53"/>
      <c r="H181" s="226"/>
      <c r="I181" s="53"/>
      <c r="J181" s="53"/>
    </row>
    <row r="182" spans="1:10" x14ac:dyDescent="0.2">
      <c r="A182" s="53"/>
      <c r="B182" s="53"/>
      <c r="C182" s="53"/>
      <c r="D182" s="226"/>
      <c r="E182" s="226"/>
      <c r="F182" s="226"/>
      <c r="G182" s="53"/>
      <c r="H182" s="226"/>
      <c r="I182" s="53"/>
      <c r="J182" s="53"/>
    </row>
    <row r="183" spans="1:10" x14ac:dyDescent="0.2">
      <c r="A183" s="53"/>
      <c r="B183" s="53"/>
      <c r="C183" s="53"/>
      <c r="D183" s="226"/>
      <c r="E183" s="226"/>
      <c r="F183" s="226"/>
      <c r="G183" s="53"/>
      <c r="H183" s="226"/>
      <c r="I183" s="53"/>
      <c r="J183" s="53"/>
    </row>
    <row r="184" spans="1:10" x14ac:dyDescent="0.2">
      <c r="A184" s="53"/>
      <c r="B184" s="53"/>
      <c r="C184" s="53"/>
      <c r="D184" s="226"/>
      <c r="E184" s="226"/>
      <c r="F184" s="226"/>
      <c r="G184" s="53"/>
      <c r="H184" s="226"/>
      <c r="I184" s="53"/>
      <c r="J184" s="53"/>
    </row>
    <row r="185" spans="1:10" x14ac:dyDescent="0.2">
      <c r="A185" s="53"/>
      <c r="B185" s="53"/>
      <c r="C185" s="53"/>
      <c r="D185" s="226"/>
      <c r="E185" s="226"/>
      <c r="F185" s="226"/>
      <c r="G185" s="53"/>
      <c r="H185" s="226"/>
      <c r="I185" s="53"/>
      <c r="J185" s="53"/>
    </row>
    <row r="186" spans="1:10" x14ac:dyDescent="0.2">
      <c r="A186" s="53"/>
      <c r="B186" s="53"/>
      <c r="C186" s="53"/>
      <c r="D186" s="226"/>
      <c r="E186" s="226"/>
      <c r="F186" s="226"/>
      <c r="G186" s="53"/>
      <c r="H186" s="226"/>
      <c r="I186" s="53"/>
      <c r="J186" s="53"/>
    </row>
    <row r="187" spans="1:10" x14ac:dyDescent="0.2">
      <c r="A187" s="53"/>
      <c r="B187" s="53"/>
      <c r="C187" s="53"/>
      <c r="D187" s="226"/>
      <c r="E187" s="226"/>
      <c r="F187" s="226"/>
      <c r="G187" s="53"/>
      <c r="H187" s="226"/>
      <c r="I187" s="53"/>
      <c r="J187" s="53"/>
    </row>
    <row r="188" spans="1:10" x14ac:dyDescent="0.2">
      <c r="A188" s="53"/>
      <c r="B188" s="53"/>
      <c r="C188" s="53"/>
      <c r="D188" s="226"/>
      <c r="E188" s="226"/>
      <c r="F188" s="226"/>
      <c r="G188" s="53"/>
      <c r="H188" s="226"/>
      <c r="I188" s="53"/>
      <c r="J188" s="53"/>
    </row>
    <row r="189" spans="1:10" x14ac:dyDescent="0.2">
      <c r="A189" s="53"/>
      <c r="B189" s="53"/>
      <c r="C189" s="53"/>
      <c r="D189" s="226"/>
      <c r="E189" s="226"/>
      <c r="F189" s="226"/>
      <c r="G189" s="53"/>
      <c r="H189" s="226"/>
      <c r="I189" s="53"/>
      <c r="J189" s="53"/>
    </row>
    <row r="190" spans="1:10" x14ac:dyDescent="0.2">
      <c r="A190" s="53"/>
      <c r="B190" s="53"/>
      <c r="C190" s="53"/>
      <c r="D190" s="226"/>
      <c r="E190" s="226"/>
      <c r="F190" s="226"/>
      <c r="G190" s="53"/>
      <c r="H190" s="226"/>
      <c r="I190" s="53"/>
      <c r="J190" s="53"/>
    </row>
    <row r="191" spans="1:10" x14ac:dyDescent="0.2">
      <c r="A191" s="53"/>
      <c r="B191" s="53"/>
      <c r="C191" s="53"/>
      <c r="D191" s="226"/>
      <c r="E191" s="226"/>
      <c r="F191" s="226"/>
      <c r="G191" s="53"/>
      <c r="H191" s="226"/>
      <c r="I191" s="53"/>
      <c r="J191" s="53"/>
    </row>
    <row r="192" spans="1:10" x14ac:dyDescent="0.2">
      <c r="A192" s="53"/>
      <c r="B192" s="53"/>
      <c r="C192" s="53"/>
      <c r="D192" s="226"/>
      <c r="E192" s="226"/>
      <c r="F192" s="226"/>
      <c r="G192" s="53"/>
      <c r="H192" s="226"/>
      <c r="I192" s="53"/>
      <c r="J192" s="53"/>
    </row>
    <row r="193" spans="1:10" x14ac:dyDescent="0.2">
      <c r="A193" s="53"/>
      <c r="B193" s="53"/>
      <c r="C193" s="53"/>
      <c r="D193" s="226"/>
      <c r="E193" s="226"/>
      <c r="F193" s="226"/>
      <c r="G193" s="53"/>
      <c r="H193" s="226"/>
      <c r="I193" s="53"/>
      <c r="J193" s="53"/>
    </row>
    <row r="194" spans="1:10" x14ac:dyDescent="0.2">
      <c r="A194" s="53"/>
      <c r="B194" s="53"/>
      <c r="C194" s="53"/>
      <c r="D194" s="226"/>
      <c r="E194" s="226"/>
      <c r="F194" s="226"/>
      <c r="G194" s="53"/>
      <c r="H194" s="226"/>
      <c r="I194" s="53"/>
      <c r="J194" s="53"/>
    </row>
    <row r="195" spans="1:10" x14ac:dyDescent="0.2">
      <c r="A195" s="53"/>
      <c r="B195" s="53"/>
      <c r="C195" s="53"/>
      <c r="D195" s="226"/>
      <c r="E195" s="226"/>
      <c r="F195" s="226"/>
      <c r="G195" s="53"/>
      <c r="H195" s="226"/>
      <c r="I195" s="53"/>
      <c r="J195" s="53"/>
    </row>
    <row r="196" spans="1:10" x14ac:dyDescent="0.2">
      <c r="A196" s="53"/>
      <c r="B196" s="53"/>
      <c r="C196" s="53"/>
      <c r="D196" s="226"/>
      <c r="E196" s="226"/>
      <c r="F196" s="226"/>
      <c r="G196" s="53"/>
      <c r="H196" s="226"/>
      <c r="I196" s="53"/>
      <c r="J196" s="53"/>
    </row>
    <row r="197" spans="1:10" x14ac:dyDescent="0.2">
      <c r="A197" s="53"/>
      <c r="B197" s="53"/>
      <c r="C197" s="53"/>
      <c r="D197" s="226"/>
      <c r="E197" s="226"/>
      <c r="F197" s="226"/>
      <c r="G197" s="53"/>
      <c r="H197" s="226"/>
      <c r="I197" s="53"/>
      <c r="J197" s="53"/>
    </row>
    <row r="198" spans="1:10" x14ac:dyDescent="0.2">
      <c r="A198" s="53"/>
      <c r="B198" s="53"/>
      <c r="C198" s="53"/>
      <c r="D198" s="226"/>
      <c r="E198" s="226"/>
      <c r="F198" s="226"/>
      <c r="G198" s="53"/>
      <c r="H198" s="226"/>
      <c r="I198" s="53"/>
      <c r="J198" s="53"/>
    </row>
    <row r="199" spans="1:10" x14ac:dyDescent="0.2">
      <c r="A199" s="53"/>
      <c r="B199" s="53"/>
      <c r="C199" s="53"/>
      <c r="D199" s="226"/>
      <c r="E199" s="226"/>
      <c r="F199" s="226"/>
      <c r="G199" s="53"/>
      <c r="H199" s="226"/>
      <c r="I199" s="53"/>
      <c r="J199" s="53"/>
    </row>
    <row r="200" spans="1:10" x14ac:dyDescent="0.2">
      <c r="A200" s="53"/>
      <c r="B200" s="53"/>
      <c r="C200" s="53"/>
      <c r="D200" s="226"/>
      <c r="E200" s="226"/>
      <c r="F200" s="226"/>
      <c r="G200" s="53"/>
      <c r="H200" s="226"/>
      <c r="I200" s="53"/>
      <c r="J200" s="53"/>
    </row>
    <row r="201" spans="1:10" x14ac:dyDescent="0.2">
      <c r="A201" s="53"/>
      <c r="B201" s="53"/>
      <c r="C201" s="53"/>
      <c r="D201" s="226"/>
      <c r="E201" s="226"/>
      <c r="F201" s="226"/>
      <c r="G201" s="53"/>
      <c r="H201" s="226"/>
      <c r="I201" s="53"/>
      <c r="J201" s="53"/>
    </row>
    <row r="202" spans="1:10" x14ac:dyDescent="0.2">
      <c r="A202" s="53"/>
      <c r="B202" s="53"/>
      <c r="C202" s="53"/>
      <c r="D202" s="226"/>
      <c r="E202" s="226"/>
      <c r="F202" s="226"/>
      <c r="G202" s="53"/>
      <c r="H202" s="226"/>
      <c r="I202" s="53"/>
      <c r="J202" s="53"/>
    </row>
    <row r="203" spans="1:10" x14ac:dyDescent="0.2">
      <c r="A203" s="53"/>
      <c r="B203" s="53"/>
      <c r="C203" s="53"/>
      <c r="D203" s="226"/>
      <c r="E203" s="226"/>
      <c r="F203" s="226"/>
      <c r="G203" s="53"/>
      <c r="H203" s="226"/>
      <c r="I203" s="53"/>
      <c r="J203" s="53"/>
    </row>
    <row r="204" spans="1:10" x14ac:dyDescent="0.2">
      <c r="A204" s="53"/>
      <c r="B204" s="53"/>
      <c r="C204" s="53"/>
      <c r="D204" s="226"/>
      <c r="E204" s="226"/>
      <c r="F204" s="226"/>
      <c r="G204" s="53"/>
      <c r="H204" s="226"/>
      <c r="I204" s="53"/>
      <c r="J204" s="53"/>
    </row>
    <row r="205" spans="1:10" x14ac:dyDescent="0.2">
      <c r="A205" s="53"/>
      <c r="B205" s="53"/>
      <c r="C205" s="53"/>
      <c r="D205" s="226"/>
      <c r="E205" s="226"/>
      <c r="F205" s="226"/>
      <c r="G205" s="53"/>
      <c r="H205" s="226"/>
      <c r="I205" s="53"/>
      <c r="J205" s="53"/>
    </row>
    <row r="206" spans="1:10" x14ac:dyDescent="0.2">
      <c r="A206" s="53"/>
      <c r="B206" s="53"/>
      <c r="C206" s="53"/>
      <c r="D206" s="226"/>
      <c r="E206" s="226"/>
      <c r="F206" s="226"/>
      <c r="G206" s="53"/>
      <c r="H206" s="226"/>
      <c r="I206" s="53"/>
      <c r="J206" s="53"/>
    </row>
  </sheetData>
  <mergeCells count="5">
    <mergeCell ref="A101:J102"/>
    <mergeCell ref="A106:J107"/>
    <mergeCell ref="A103:I103"/>
    <mergeCell ref="A104:J104"/>
    <mergeCell ref="A105:J105"/>
  </mergeCells>
  <phoneticPr fontId="15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DvHN_Poradie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TomanaA</cp:lastModifiedBy>
  <cp:lastPrinted>2013-10-15T20:01:15Z</cp:lastPrinted>
  <dcterms:created xsi:type="dcterms:W3CDTF">2006-04-18T07:46:45Z</dcterms:created>
  <dcterms:modified xsi:type="dcterms:W3CDTF">2014-01-15T14:08:15Z</dcterms:modified>
</cp:coreProperties>
</file>