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N47" i="3" l="1"/>
  <c r="B37" i="2" l="1"/>
  <c r="N37" i="2" s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8" i="3" l="1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<sst xmlns="http://schemas.openxmlformats.org/spreadsheetml/2006/main" count="915" uniqueCount="453">
  <si>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</si>
  <si>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</si>
  <si>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</si>
  <si>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</si>
  <si>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</si>
  <si>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</si>
  <si>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</si>
  <si>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</si>
  <si>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</si>
  <si>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</si>
  <si>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</si>
  <si>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</si>
  <si>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</si>
  <si>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</si>
  <si>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</si>
  <si>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</si>
  <si>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</si>
  <si>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</si>
  <si>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</si>
  <si>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</si>
  <si>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</si>
  <si>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</si>
  <si>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</si>
  <si>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</si>
  <si>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</si>
  <si>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</si>
  <si>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</si>
  <si>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</si>
  <si>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</si>
  <si>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</si>
  <si>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</si>
  <si>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</si>
  <si>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</si>
  <si>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</si>
  <si>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</si>
  <si>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</si>
  <si>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</si>
  <si>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</si>
  <si>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</si>
  <si>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</si>
  <si>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</si>
  <si>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</si>
  <si>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</si>
  <si>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</si>
  <si>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</si>
  <si>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</si>
  <si>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</si>
  <si>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</si>
  <si>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</si>
  <si>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</si>
  <si>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</si>
  <si>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</si>
  <si>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</si>
  <si>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</si>
  <si>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</si>
  <si>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</si>
  <si>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</si>
  <si>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</si>
  <si>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</si>
  <si>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</si>
  <si>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</si>
  <si>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</si>
  <si>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</si>
  <si>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</si>
  <si>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</si>
  <si>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</si>
  <si>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</si>
  <si>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</si>
  <si>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</si>
  <si>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</si>
  <si>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</si>
  <si>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</si>
  <si>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</si>
  <si>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</si>
  <si>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</si>
  <si>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</si>
  <si>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</si>
  <si>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</si>
  <si>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</si>
  <si>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</si>
  <si>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</si>
  <si>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</si>
  <si>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</si>
  <si>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</si>
  <si>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</si>
  <si>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</si>
  <si>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</si>
  <si>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</si>
  <si>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</si>
  <si>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</si>
  <si>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</si>
  <si>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</si>
  <si>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</si>
  <si>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</si>
  <si>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</si>
  <si>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</si>
  <si>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</si>
  <si>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</si>
  <si>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</si>
  <si>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</si>
  <si>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</si>
  <si>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</si>
  <si>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</si>
  <si>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</si>
  <si>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</si>
  <si>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</si>
  <si>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</si>
  <si>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</si>
  <si>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</si>
  <si>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</si>
  <si>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</si>
  <si>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</si>
  <si>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</si>
  <si>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</si>
  <si>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</si>
  <si>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</si>
  <si>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</si>
  <si>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</si>
  <si>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</si>
  <si>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</si>
  <si>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</si>
  <si>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</si>
  <si>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</si>
  <si>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</si>
  <si>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</si>
  <si>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</si>
  <si>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</si>
  <si>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</si>
  <si>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</si>
  <si>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</si>
  <si>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</si>
  <si>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</si>
  <si>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</si>
  <si>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</si>
  <si>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</si>
  <si>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</si>
  <si>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</si>
  <si>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</si>
  <si>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</si>
  <si>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</si>
  <si>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</si>
  <si>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</si>
  <si>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</si>
  <si>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</si>
  <si>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</si>
  <si>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</si>
  <si>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</si>
  <si>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</si>
  <si>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</si>
  <si>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</si>
  <si>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</si>
  <si>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</si>
  <si>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</si>
  <si>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</si>
  <si>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</si>
  <si>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</si>
  <si>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</si>
  <si>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</si>
  <si>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</si>
  <si>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</si>
  <si>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</si>
  <si>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</si>
  <si>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</si>
  <si>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</si>
  <si>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</si>
  <si>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</si>
  <si>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</si>
  <si>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</si>
  <si>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</si>
  <si>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</si>
  <si>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</si>
  <si>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</si>
  <si>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</si>
  <si>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</si>
  <si>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</si>
  <si>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</si>
  <si>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</si>
  <si>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</si>
  <si>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</si>
  <si>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</si>
  <si>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</si>
  <si>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</si>
  <si>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</si>
  <si>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</si>
  <si>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</si>
  <si>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</si>
  <si>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</si>
  <si>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</si>
  <si>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</si>
  <si>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</si>
  <si>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</si>
  <si>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</si>
  <si>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</si>
  <si>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</si>
  <si>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</si>
  <si>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</si>
  <si>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</si>
  <si>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</si>
  <si>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</si>
  <si>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</si>
  <si>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</si>
  <si>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</si>
  <si>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</si>
  <si>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</si>
  <si>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</si>
  <si>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</si>
  <si>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</si>
  <si>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</si>
  <si>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</si>
  <si>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</si>
  <si>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</si>
  <si>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</si>
  <si>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</si>
  <si>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</si>
  <si>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</si>
  <si>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</si>
  <si>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</si>
  <si>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</si>
  <si>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</si>
  <si>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</si>
  <si>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</si>
  <si>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</si>
  <si>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</si>
  <si>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</si>
  <si>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</si>
  <si>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</si>
  <si>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</si>
  <si>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</si>
  <si>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</si>
  <si>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</si>
  <si>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</si>
  <si>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</si>
  <si>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</si>
  <si>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</si>
  <si>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</si>
  <si>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</si>
  <si>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</si>
  <si>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</si>
  <si>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</si>
  <si>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</si>
  <si>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</si>
  <si>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</si>
  <si>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</si>
  <si>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</si>
  <si>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</si>
  <si>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</si>
  <si>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</si>
  <si>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</si>
  <si>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</si>
  <si>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</si>
  <si>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</si>
  <si>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</si>
  <si>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</si>
  <si>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</si>
  <si>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</si>
  <si>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</si>
  <si>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</si>
  <si>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</si>
  <si>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</si>
  <si>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</si>
  <si>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</si>
  <si>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</si>
  <si>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</si>
  <si>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</si>
  <si>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</si>
  <si>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</si>
  <si>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</si>
  <si>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</si>
  <si>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</si>
  <si>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</si>
  <si>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</si>
  <si>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</si>
  <si>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</si>
  <si>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</si>
  <si>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</si>
  <si>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</si>
  <si>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</si>
  <si>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</si>
  <si>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</si>
  <si>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</si>
  <si>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</si>
  <si>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</si>
  <si>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</si>
  <si>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</si>
  <si>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</si>
  <si>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</si>
  <si>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</si>
  <si>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</si>
  <si>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</si>
  <si>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</si>
  <si>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</si>
  <si>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</si>
  <si>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</si>
  <si>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</si>
  <si>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</si>
  <si>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</si>
  <si>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</si>
  <si>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</si>
  <si>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</si>
  <si>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</si>
  <si>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</si>
  <si>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</si>
  <si>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</si>
  <si>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</si>
  <si>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</si>
  <si>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</si>
  <si>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</si>
  <si>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</si>
  <si>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</si>
  <si>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</si>
  <si>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</si>
  <si>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</si>
  <si>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</si>
  <si>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</si>
  <si>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</si>
  <si>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</si>
  <si>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</si>
  <si>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</si>
  <si>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</si>
  <si>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</si>
  <si>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</si>
  <si>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</si>
  <si>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</si>
  <si>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</si>
  <si>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</si>
  <si>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PnD - prídavok na dieťa</t>
  </si>
  <si>
    <t>RP - rodičovský príspevok</t>
  </si>
  <si>
    <t>5. PP na opatrovanie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</si>
  <si>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</si>
  <si>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</si>
  <si>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</si>
  <si>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</si>
  <si>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</si>
  <si>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</si>
  <si>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</si>
  <si>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</si>
  <si>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</si>
  <si>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</si>
  <si>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</si>
  <si>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</si>
  <si>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</si>
  <si>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</si>
  <si>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</si>
  <si>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</si>
  <si>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</si>
  <si>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</si>
  <si>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</si>
  <si>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</si>
  <si>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</si>
  <si>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</si>
  <si>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</si>
  <si>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</si>
  <si>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</si>
  <si>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</si>
  <si>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</si>
  <si>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</si>
  <si>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</si>
  <si>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</si>
  <si>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</si>
  <si>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</si>
  <si>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</si>
  <si>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</si>
  <si>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</si>
  <si>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</si>
  <si>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</si>
  <si>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</si>
  <si>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</si>
  <si>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</si>
  <si>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</si>
  <si>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</si>
  <si>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</si>
  <si>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</si>
  <si>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</si>
  <si>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</si>
  <si>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</si>
  <si>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</si>
  <si>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</si>
  <si>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</si>
  <si>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</si>
  <si>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</si>
  <si>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</si>
  <si>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</si>
  <si>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</si>
  <si>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</si>
  <si>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</si>
  <si>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</si>
  <si>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</si>
  <si>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</si>
  <si>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</si>
  <si>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</si>
  <si>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</si>
  <si>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</si>
  <si>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</si>
  <si>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</si>
  <si>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</si>
  <si>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</si>
  <si>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</si>
  <si>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</si>
  <si>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</si>
  <si>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</si>
  <si>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</si>
  <si>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</si>
  <si>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</si>
  <si>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</si>
  <si>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</si>
  <si>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</si>
  <si>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</si>
  <si>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</si>
  <si>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</si>
  <si>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</si>
  <si>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</si>
  <si>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</si>
  <si>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</si>
  <si>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</si>
  <si>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</si>
  <si>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</si>
  <si>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</si>
  <si>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</si>
  <si>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</si>
  <si>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</si>
  <si>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</si>
  <si>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r>
      <t xml:space="preserve">Ba1,Bb - </t>
    </r>
    <r>
      <rPr>
        <sz val="10"/>
        <rFont val="Times New Roman"/>
        <family val="1"/>
        <charset val="238"/>
      </rPr>
      <t>Občan v hmotnej núdzi je vlastníkom bytu, alebo vlastníkom rodinného domu.</t>
    </r>
  </si>
  <si>
    <r>
      <t xml:space="preserve">Ba2,Bb - </t>
    </r>
    <r>
      <rPr>
        <sz val="10"/>
        <rFont val="Times New Roman"/>
        <family val="1"/>
        <charset val="238"/>
      </rPr>
      <t xml:space="preserve">Občan v hmotnej núdzi je nájomcom bytu, alebo nájomcom rodinného domu, alebo nájomcom obytnej miestnosti v zariadení           určenom na trvalé bývanie. </t>
    </r>
  </si>
  <si>
    <r>
      <t xml:space="preserve">Ba3,Bb - </t>
    </r>
    <r>
      <rPr>
        <sz val="10"/>
        <rFont val="Times New Roman"/>
        <family val="1"/>
        <charset val="238"/>
      </rPr>
      <t>Občan v hmotnej núdzi má doživotné právo užívania.</t>
    </r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</si>
  <si>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</si>
  <si>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</si>
  <si>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</si>
  <si>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</si>
  <si>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</si>
  <si>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</si>
  <si>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</si>
  <si>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</si>
  <si>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A2c2 -  APpre občana, ktorý je v evidencii o uchádzačov o zamestnanie a zúčastňuje sa na MOS na základe dohody s úradom (§12 ods.4 písm.d)</t>
  </si>
  <si>
    <t>I.14</t>
  </si>
  <si>
    <t>I-I.2014</t>
  </si>
  <si>
    <t>Január 2014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</si>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</sst>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1">
    <xf numFmtId="0" fontId="0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9" borderId="0" applyNumberFormat="0" applyBorder="0" applyAlignment="0" applyProtection="0"/>
    <xf numFmtId="0" fontId="38" fillId="3" borderId="0" applyNumberFormat="0" applyBorder="0" applyAlignment="0" applyProtection="0"/>
    <xf numFmtId="0" fontId="39" fillId="20" borderId="1" applyNumberFormat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2" fillId="0" borderId="2" applyNumberFormat="0" applyFill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4" fillId="0" borderId="0" applyNumberFormat="0" applyFill="0" applyBorder="0" applyAlignment="0" applyProtection="0"/>
    <xf numFmtId="0" fontId="45" fillId="21" borderId="5" applyNumberFormat="0" applyAlignment="0" applyProtection="0"/>
    <xf numFmtId="0" fontId="46" fillId="7" borderId="1" applyNumberFormat="0" applyAlignment="0" applyProtection="0"/>
    <xf numFmtId="0" fontId="47" fillId="0" borderId="6" applyNumberFormat="0" applyFill="0" applyAlignment="0" applyProtection="0"/>
    <xf numFmtId="0" fontId="48" fillId="22" borderId="0" applyNumberFormat="0" applyBorder="0" applyAlignment="0" applyProtection="0"/>
    <xf numFmtId="0" fontId="49" fillId="23" borderId="7" applyNumberFormat="0" applyFont="0" applyAlignment="0" applyProtection="0"/>
    <xf numFmtId="0" fontId="50" fillId="20" borderId="8" applyNumberFormat="0" applyAlignment="0" applyProtection="0"/>
    <xf numFmtId="0" fontId="51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3" fillId="0" borderId="0" applyNumberFormat="0" applyFill="0" applyBorder="0" applyAlignment="0" applyProtection="0"/>
    <xf numFmtId="0" fontId="15" fillId="0" borderId="0"/>
    <xf numFmtId="0" fontId="56" fillId="0" borderId="0" applyNumberFormat="0" applyFill="0" applyBorder="0" applyAlignment="0" applyProtection="0"/>
    <xf numFmtId="0" fontId="57" fillId="0" borderId="35" applyNumberFormat="0" applyFill="0" applyAlignment="0" applyProtection="0"/>
    <xf numFmtId="0" fontId="58" fillId="0" borderId="36" applyNumberFormat="0" applyFill="0" applyAlignment="0" applyProtection="0"/>
    <xf numFmtId="0" fontId="59" fillId="0" borderId="37" applyNumberFormat="0" applyFill="0" applyAlignment="0" applyProtection="0"/>
    <xf numFmtId="0" fontId="59" fillId="0" borderId="0" applyNumberFormat="0" applyFill="0" applyBorder="0" applyAlignment="0" applyProtection="0"/>
    <xf numFmtId="0" fontId="60" fillId="25" borderId="0" applyNumberFormat="0" applyBorder="0" applyAlignment="0" applyProtection="0"/>
    <xf numFmtId="0" fontId="61" fillId="26" borderId="0" applyNumberFormat="0" applyBorder="0" applyAlignment="0" applyProtection="0"/>
    <xf numFmtId="0" fontId="62" fillId="27" borderId="0" applyNumberFormat="0" applyBorder="0" applyAlignment="0" applyProtection="0"/>
    <xf numFmtId="0" fontId="63" fillId="28" borderId="38" applyNumberFormat="0" applyAlignment="0" applyProtection="0"/>
    <xf numFmtId="0" fontId="64" fillId="29" borderId="39" applyNumberFormat="0" applyAlignment="0" applyProtection="0"/>
    <xf numFmtId="0" fontId="65" fillId="29" borderId="38" applyNumberFormat="0" applyAlignment="0" applyProtection="0"/>
    <xf numFmtId="0" fontId="66" fillId="0" borderId="40" applyNumberFormat="0" applyFill="0" applyAlignment="0" applyProtection="0"/>
    <xf numFmtId="0" fontId="67" fillId="30" borderId="4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43" applyNumberFormat="0" applyFill="0" applyAlignment="0" applyProtection="0"/>
    <xf numFmtId="0" fontId="71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71" fillId="35" borderId="0" applyNumberFormat="0" applyBorder="0" applyAlignment="0" applyProtection="0"/>
    <xf numFmtId="0" fontId="71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71" fillId="39" borderId="0" applyNumberFormat="0" applyBorder="0" applyAlignment="0" applyProtection="0"/>
    <xf numFmtId="0" fontId="71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71" fillId="43" borderId="0" applyNumberFormat="0" applyBorder="0" applyAlignment="0" applyProtection="0"/>
    <xf numFmtId="0" fontId="71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71" fillId="47" borderId="0" applyNumberFormat="0" applyBorder="0" applyAlignment="0" applyProtection="0"/>
    <xf numFmtId="0" fontId="71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71" fillId="51" borderId="0" applyNumberFormat="0" applyBorder="0" applyAlignment="0" applyProtection="0"/>
    <xf numFmtId="0" fontId="71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71" fillId="55" borderId="0" applyNumberFormat="0" applyBorder="0" applyAlignment="0" applyProtection="0"/>
    <xf numFmtId="0" fontId="15" fillId="23" borderId="7" applyNumberFormat="0" applyFont="0" applyAlignment="0" applyProtection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23" borderId="7" applyNumberFormat="0" applyFont="0" applyAlignment="0" applyProtection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31" borderId="42" applyNumberFormat="0" applyFont="0" applyAlignment="0" applyProtection="0"/>
    <xf numFmtId="0" fontId="14" fillId="0" borderId="0"/>
    <xf numFmtId="0" fontId="36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1" borderId="42" applyNumberFormat="0" applyFont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73" fillId="0" borderId="0"/>
    <xf numFmtId="0" fontId="73" fillId="0" borderId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87">
    <xf numFmtId="0" fontId="0" fillId="0" borderId="0" xfId="0"/>
    <xf numFmtId="164" fontId="17" fillId="0" borderId="0" xfId="0" applyNumberFormat="1" applyFont="1" applyAlignment="1"/>
    <xf numFmtId="164" fontId="18" fillId="0" borderId="0" xfId="0" applyNumberFormat="1" applyFont="1" applyAlignment="1"/>
    <xf numFmtId="0" fontId="17" fillId="0" borderId="0" xfId="0" applyFont="1"/>
    <xf numFmtId="49" fontId="19" fillId="24" borderId="10" xfId="0" applyNumberFormat="1" applyFont="1" applyFill="1" applyBorder="1" applyAlignment="1">
      <alignment horizontal="right" wrapText="1"/>
    </xf>
    <xf numFmtId="49" fontId="19" fillId="24" borderId="10" xfId="0" applyNumberFormat="1" applyFont="1" applyFill="1" applyBorder="1" applyAlignment="1">
      <alignment horizontal="center"/>
    </xf>
    <xf numFmtId="0" fontId="19" fillId="0" borderId="0" xfId="0" applyFont="1"/>
    <xf numFmtId="49" fontId="19" fillId="24" borderId="11" xfId="0" applyNumberFormat="1" applyFont="1" applyFill="1" applyBorder="1" applyAlignment="1">
      <alignment horizontal="left"/>
    </xf>
    <xf numFmtId="3" fontId="20" fillId="0" borderId="10" xfId="0" applyNumberFormat="1" applyFont="1" applyBorder="1" applyAlignment="1"/>
    <xf numFmtId="0" fontId="21" fillId="0" borderId="0" xfId="0" applyFont="1"/>
    <xf numFmtId="0" fontId="21" fillId="0" borderId="12" xfId="0" applyFont="1" applyBorder="1"/>
    <xf numFmtId="0" fontId="21" fillId="0" borderId="0" xfId="0" applyFont="1" applyBorder="1"/>
    <xf numFmtId="0" fontId="23" fillId="0" borderId="0" xfId="0" applyFont="1"/>
    <xf numFmtId="3" fontId="21" fillId="0" borderId="12" xfId="0" applyNumberFormat="1" applyFont="1" applyBorder="1" applyAlignment="1"/>
    <xf numFmtId="0" fontId="22" fillId="0" borderId="0" xfId="0" applyFont="1"/>
    <xf numFmtId="3" fontId="23" fillId="0" borderId="13" xfId="0" applyNumberFormat="1" applyFont="1" applyBorder="1"/>
    <xf numFmtId="0" fontId="27" fillId="0" borderId="0" xfId="0" applyFont="1"/>
    <xf numFmtId="3" fontId="23" fillId="0" borderId="12" xfId="0" applyNumberFormat="1" applyFont="1" applyBorder="1"/>
    <xf numFmtId="3" fontId="23" fillId="0" borderId="11" xfId="0" applyNumberFormat="1" applyFont="1" applyBorder="1"/>
    <xf numFmtId="164" fontId="19" fillId="0" borderId="0" xfId="0" applyNumberFormat="1" applyFont="1" applyAlignment="1"/>
    <xf numFmtId="0" fontId="27" fillId="0" borderId="0" xfId="0" applyFont="1" applyBorder="1"/>
    <xf numFmtId="0" fontId="25" fillId="0" borderId="0" xfId="0" applyFont="1"/>
    <xf numFmtId="0" fontId="24" fillId="0" borderId="0" xfId="0" applyFont="1"/>
    <xf numFmtId="49" fontId="19" fillId="24" borderId="14" xfId="0" applyNumberFormat="1" applyFont="1" applyFill="1" applyBorder="1" applyAlignment="1">
      <alignment horizontal="center"/>
    </xf>
    <xf numFmtId="3" fontId="22" fillId="0" borderId="13" xfId="0" applyNumberFormat="1" applyFont="1" applyBorder="1" applyAlignment="1"/>
    <xf numFmtId="3" fontId="24" fillId="0" borderId="13" xfId="0" applyNumberFormat="1" applyFont="1" applyBorder="1"/>
    <xf numFmtId="3" fontId="22" fillId="0" borderId="12" xfId="0" applyNumberFormat="1" applyFont="1" applyBorder="1" applyAlignment="1"/>
    <xf numFmtId="0" fontId="28" fillId="0" borderId="0" xfId="0" applyFont="1"/>
    <xf numFmtId="3" fontId="24" fillId="0" borderId="12" xfId="0" applyNumberFormat="1" applyFont="1" applyBorder="1"/>
    <xf numFmtId="3" fontId="18" fillId="0" borderId="10" xfId="0" applyNumberFormat="1" applyFont="1" applyBorder="1"/>
    <xf numFmtId="0" fontId="21" fillId="0" borderId="0" xfId="0" applyFont="1" applyProtection="1">
      <protection locked="0"/>
    </xf>
    <xf numFmtId="0" fontId="30" fillId="0" borderId="0" xfId="0" applyFont="1" applyProtection="1">
      <protection locked="0"/>
    </xf>
    <xf numFmtId="49" fontId="17" fillId="0" borderId="0" xfId="0" applyNumberFormat="1" applyFont="1" applyAlignment="1"/>
    <xf numFmtId="3" fontId="18" fillId="0" borderId="11" xfId="0" applyNumberFormat="1" applyFont="1" applyBorder="1"/>
    <xf numFmtId="3" fontId="19" fillId="0" borderId="11" xfId="0" applyNumberFormat="1" applyFont="1" applyFill="1" applyBorder="1"/>
    <xf numFmtId="3" fontId="31" fillId="0" borderId="11" xfId="0" applyNumberFormat="1" applyFont="1" applyBorder="1"/>
    <xf numFmtId="3" fontId="31" fillId="0" borderId="10" xfId="0" applyNumberFormat="1" applyFont="1" applyBorder="1"/>
    <xf numFmtId="3" fontId="24" fillId="0" borderId="11" xfId="0" applyNumberFormat="1" applyFont="1" applyBorder="1"/>
    <xf numFmtId="3" fontId="21" fillId="0" borderId="10" xfId="0" applyNumberFormat="1" applyFont="1" applyFill="1" applyBorder="1"/>
    <xf numFmtId="3" fontId="32" fillId="0" borderId="11" xfId="0" applyNumberFormat="1" applyFont="1" applyBorder="1"/>
    <xf numFmtId="3" fontId="21" fillId="0" borderId="12" xfId="0" applyNumberFormat="1" applyFont="1" applyFill="1" applyBorder="1"/>
    <xf numFmtId="3" fontId="32" fillId="0" borderId="12" xfId="0" applyNumberFormat="1" applyFont="1" applyBorder="1"/>
    <xf numFmtId="3" fontId="24" fillId="0" borderId="10" xfId="0" applyNumberFormat="1" applyFont="1" applyBorder="1"/>
    <xf numFmtId="3" fontId="32" fillId="0" borderId="10" xfId="0" applyNumberFormat="1" applyFont="1" applyBorder="1"/>
    <xf numFmtId="3" fontId="21" fillId="0" borderId="13" xfId="0" applyNumberFormat="1" applyFont="1" applyFill="1" applyBorder="1"/>
    <xf numFmtId="3" fontId="32" fillId="0" borderId="13" xfId="0" applyNumberFormat="1" applyFont="1" applyBorder="1"/>
    <xf numFmtId="3" fontId="21" fillId="0" borderId="11" xfId="0" applyNumberFormat="1" applyFont="1" applyFill="1" applyBorder="1"/>
    <xf numFmtId="3" fontId="21" fillId="0" borderId="0" xfId="0" applyNumberFormat="1" applyFont="1" applyFill="1" applyBorder="1"/>
    <xf numFmtId="3" fontId="29" fillId="0" borderId="10" xfId="0" applyNumberFormat="1" applyFont="1" applyBorder="1"/>
    <xf numFmtId="3" fontId="29" fillId="0" borderId="12" xfId="0" applyNumberFormat="1" applyFont="1" applyBorder="1"/>
    <xf numFmtId="3" fontId="29" fillId="0" borderId="13" xfId="0" applyNumberFormat="1" applyFont="1" applyBorder="1"/>
    <xf numFmtId="3" fontId="29" fillId="0" borderId="11" xfId="0" applyNumberFormat="1" applyFont="1" applyBorder="1"/>
    <xf numFmtId="3" fontId="21" fillId="0" borderId="0" xfId="0" applyNumberFormat="1" applyFont="1" applyFill="1"/>
    <xf numFmtId="0" fontId="21" fillId="0" borderId="0" xfId="0" applyFont="1" applyFill="1"/>
    <xf numFmtId="0" fontId="15" fillId="0" borderId="0" xfId="0" applyFont="1"/>
    <xf numFmtId="0" fontId="17" fillId="0" borderId="0" xfId="0" applyFont="1" applyFill="1"/>
    <xf numFmtId="0" fontId="19" fillId="0" borderId="0" xfId="0" applyFont="1" applyFill="1"/>
    <xf numFmtId="3" fontId="19" fillId="0" borderId="10" xfId="0" applyNumberFormat="1" applyFont="1" applyFill="1" applyBorder="1"/>
    <xf numFmtId="0" fontId="21" fillId="0" borderId="12" xfId="0" applyFont="1" applyFill="1" applyBorder="1"/>
    <xf numFmtId="0" fontId="21" fillId="0" borderId="13" xfId="0" applyFont="1" applyFill="1" applyBorder="1"/>
    <xf numFmtId="4" fontId="21" fillId="0" borderId="12" xfId="0" applyNumberFormat="1" applyFont="1" applyFill="1" applyBorder="1"/>
    <xf numFmtId="0" fontId="21" fillId="0" borderId="11" xfId="0" applyFont="1" applyFill="1" applyBorder="1"/>
    <xf numFmtId="4" fontId="21" fillId="0" borderId="11" xfId="0" applyNumberFormat="1" applyFont="1" applyFill="1" applyBorder="1"/>
    <xf numFmtId="4" fontId="21" fillId="0" borderId="0" xfId="0" applyNumberFormat="1" applyFont="1" applyFill="1"/>
    <xf numFmtId="4" fontId="21" fillId="0" borderId="0" xfId="0" applyNumberFormat="1" applyFont="1" applyProtection="1">
      <protection locked="0"/>
    </xf>
    <xf numFmtId="0" fontId="18" fillId="0" borderId="0" xfId="0" applyFont="1" applyFill="1"/>
    <xf numFmtId="0" fontId="24" fillId="0" borderId="0" xfId="0" applyFont="1" applyFill="1"/>
    <xf numFmtId="0" fontId="19" fillId="0" borderId="10" xfId="0" applyFont="1" applyFill="1" applyBorder="1"/>
    <xf numFmtId="0" fontId="21" fillId="0" borderId="0" xfId="0" applyFont="1" applyFill="1" applyBorder="1"/>
    <xf numFmtId="3" fontId="21" fillId="0" borderId="15" xfId="0" applyNumberFormat="1" applyFont="1" applyBorder="1" applyAlignment="1"/>
    <xf numFmtId="0" fontId="19" fillId="0" borderId="10" xfId="0" applyFont="1" applyBorder="1"/>
    <xf numFmtId="0" fontId="18" fillId="0" borderId="13" xfId="0" applyFont="1" applyBorder="1" applyProtection="1">
      <protection locked="0"/>
    </xf>
    <xf numFmtId="0" fontId="18" fillId="0" borderId="11" xfId="0" applyFont="1" applyBorder="1"/>
    <xf numFmtId="3" fontId="24" fillId="0" borderId="0" xfId="0" applyNumberFormat="1" applyFont="1" applyBorder="1"/>
    <xf numFmtId="3" fontId="32" fillId="0" borderId="0" xfId="0" applyNumberFormat="1" applyFont="1" applyBorder="1"/>
    <xf numFmtId="0" fontId="21" fillId="0" borderId="11" xfId="0" applyFont="1" applyBorder="1"/>
    <xf numFmtId="4" fontId="21" fillId="0" borderId="0" xfId="0" applyNumberFormat="1" applyFont="1" applyFill="1" applyBorder="1"/>
    <xf numFmtId="0" fontId="21" fillId="0" borderId="13" xfId="0" applyFont="1" applyBorder="1"/>
    <xf numFmtId="4" fontId="21" fillId="0" borderId="13" xfId="0" applyNumberFormat="1" applyFont="1" applyFill="1" applyBorder="1"/>
    <xf numFmtId="3" fontId="24" fillId="0" borderId="0" xfId="0" applyNumberFormat="1" applyFont="1" applyFill="1"/>
    <xf numFmtId="3" fontId="21" fillId="0" borderId="16" xfId="0" applyNumberFormat="1" applyFont="1" applyBorder="1" applyAlignment="1"/>
    <xf numFmtId="49" fontId="19" fillId="24" borderId="10" xfId="0" applyNumberFormat="1" applyFont="1" applyFill="1" applyBorder="1" applyAlignment="1">
      <alignment horizontal="left"/>
    </xf>
    <xf numFmtId="3" fontId="24" fillId="0" borderId="0" xfId="0" applyNumberFormat="1" applyFont="1"/>
    <xf numFmtId="49" fontId="21" fillId="0" borderId="12" xfId="0" applyNumberFormat="1" applyFont="1" applyBorder="1"/>
    <xf numFmtId="49" fontId="22" fillId="0" borderId="12" xfId="0" applyNumberFormat="1" applyFont="1" applyBorder="1" applyAlignment="1">
      <alignment horizontal="left"/>
    </xf>
    <xf numFmtId="49" fontId="21" fillId="0" borderId="15" xfId="0" applyNumberFormat="1" applyFont="1" applyBorder="1"/>
    <xf numFmtId="49" fontId="21" fillId="0" borderId="12" xfId="0" applyNumberFormat="1" applyFont="1" applyBorder="1" applyAlignment="1">
      <alignment horizontal="left"/>
    </xf>
    <xf numFmtId="49" fontId="19" fillId="0" borderId="10" xfId="0" applyNumberFormat="1" applyFont="1" applyBorder="1"/>
    <xf numFmtId="49" fontId="20" fillId="0" borderId="10" xfId="0" applyNumberFormat="1" applyFont="1" applyBorder="1" applyAlignment="1">
      <alignment horizontal="left"/>
    </xf>
    <xf numFmtId="49" fontId="24" fillId="0" borderId="12" xfId="0" applyNumberFormat="1" applyFont="1" applyBorder="1" applyAlignment="1">
      <alignment horizontal="left"/>
    </xf>
    <xf numFmtId="49" fontId="23" fillId="0" borderId="12" xfId="0" applyNumberFormat="1" applyFont="1" applyBorder="1" applyAlignment="1">
      <alignment horizontal="left"/>
    </xf>
    <xf numFmtId="49" fontId="29" fillId="0" borderId="12" xfId="0" applyNumberFormat="1" applyFont="1" applyBorder="1" applyAlignment="1">
      <alignment horizontal="left"/>
    </xf>
    <xf numFmtId="49" fontId="24" fillId="0" borderId="12" xfId="0" applyNumberFormat="1" applyFont="1" applyBorder="1"/>
    <xf numFmtId="49" fontId="21" fillId="0" borderId="0" xfId="0" applyNumberFormat="1" applyFont="1"/>
    <xf numFmtId="49" fontId="26" fillId="0" borderId="12" xfId="0" applyNumberFormat="1" applyFont="1" applyBorder="1" applyAlignment="1">
      <alignment vertical="center"/>
    </xf>
    <xf numFmtId="49" fontId="26" fillId="0" borderId="11" xfId="0" applyNumberFormat="1" applyFont="1" applyBorder="1" applyAlignment="1">
      <alignment vertical="center"/>
    </xf>
    <xf numFmtId="49" fontId="26" fillId="0" borderId="12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vertical="center"/>
    </xf>
    <xf numFmtId="49" fontId="27" fillId="0" borderId="13" xfId="0" applyNumberFormat="1" applyFont="1" applyBorder="1" applyAlignment="1">
      <alignment horizontal="justify" vertical="top" wrapText="1"/>
    </xf>
    <xf numFmtId="49" fontId="27" fillId="0" borderId="12" xfId="0" applyNumberFormat="1" applyFont="1" applyBorder="1" applyAlignment="1">
      <alignment horizontal="justify" vertical="top" wrapText="1"/>
    </xf>
    <xf numFmtId="49" fontId="27" fillId="0" borderId="11" xfId="0" applyNumberFormat="1" applyFont="1" applyBorder="1" applyAlignment="1">
      <alignment horizontal="justify" vertical="top" wrapText="1"/>
    </xf>
    <xf numFmtId="3" fontId="29" fillId="0" borderId="0" xfId="0" applyNumberFormat="1" applyFont="1" applyBorder="1"/>
    <xf numFmtId="3" fontId="33" fillId="0" borderId="10" xfId="0" applyNumberFormat="1" applyFont="1" applyFill="1" applyBorder="1" applyAlignment="1">
      <alignment horizontal="center"/>
    </xf>
    <xf numFmtId="3" fontId="33" fillId="0" borderId="14" xfId="0" applyNumberFormat="1" applyFont="1" applyFill="1" applyBorder="1" applyAlignment="1">
      <alignment horizontal="center"/>
    </xf>
    <xf numFmtId="49" fontId="23" fillId="0" borderId="13" xfId="0" applyNumberFormat="1" applyFont="1" applyBorder="1" applyAlignment="1">
      <alignment horizontal="left"/>
    </xf>
    <xf numFmtId="49" fontId="24" fillId="0" borderId="11" xfId="0" applyNumberFormat="1" applyFont="1" applyBorder="1"/>
    <xf numFmtId="0" fontId="25" fillId="0" borderId="0" xfId="0" applyFont="1" applyBorder="1"/>
    <xf numFmtId="3" fontId="18" fillId="24" borderId="10" xfId="0" applyNumberFormat="1" applyFont="1" applyFill="1" applyBorder="1" applyAlignment="1">
      <alignment horizontal="right"/>
    </xf>
    <xf numFmtId="3" fontId="23" fillId="0" borderId="17" xfId="0" applyNumberFormat="1" applyFont="1" applyBorder="1"/>
    <xf numFmtId="3" fontId="21" fillId="0" borderId="12" xfId="0" applyNumberFormat="1" applyFont="1" applyBorder="1"/>
    <xf numFmtId="3" fontId="21" fillId="0" borderId="11" xfId="0" applyNumberFormat="1" applyFont="1" applyBorder="1"/>
    <xf numFmtId="49" fontId="34" fillId="0" borderId="12" xfId="0" applyNumberFormat="1" applyFont="1" applyBorder="1" applyAlignment="1">
      <alignment vertical="center"/>
    </xf>
    <xf numFmtId="3" fontId="35" fillId="0" borderId="12" xfId="0" applyNumberFormat="1" applyFont="1" applyBorder="1"/>
    <xf numFmtId="49" fontId="34" fillId="0" borderId="18" xfId="0" applyNumberFormat="1" applyFont="1" applyBorder="1" applyAlignment="1">
      <alignment vertical="center"/>
    </xf>
    <xf numFmtId="3" fontId="35" fillId="0" borderId="19" xfId="0" applyNumberFormat="1" applyFont="1" applyBorder="1"/>
    <xf numFmtId="49" fontId="34" fillId="0" borderId="0" xfId="0" applyNumberFormat="1" applyFont="1" applyBorder="1" applyAlignment="1">
      <alignment vertical="center"/>
    </xf>
    <xf numFmtId="3" fontId="34" fillId="0" borderId="0" xfId="0" applyNumberFormat="1" applyFont="1" applyBorder="1"/>
    <xf numFmtId="49" fontId="26" fillId="0" borderId="20" xfId="0" applyNumberFormat="1" applyFont="1" applyBorder="1" applyAlignment="1">
      <alignment vertical="center"/>
    </xf>
    <xf numFmtId="3" fontId="23" fillId="0" borderId="20" xfId="0" applyNumberFormat="1" applyFont="1" applyBorder="1"/>
    <xf numFmtId="49" fontId="25" fillId="0" borderId="10" xfId="0" applyNumberFormat="1" applyFont="1" applyBorder="1" applyAlignment="1">
      <alignment horizontal="left"/>
    </xf>
    <xf numFmtId="49" fontId="34" fillId="0" borderId="10" xfId="0" applyNumberFormat="1" applyFont="1" applyBorder="1" applyAlignment="1">
      <alignment vertical="center"/>
    </xf>
    <xf numFmtId="0" fontId="19" fillId="0" borderId="10" xfId="0" applyFont="1" applyBorder="1" applyAlignment="1">
      <alignment horizontal="center"/>
    </xf>
    <xf numFmtId="3" fontId="22" fillId="0" borderId="16" xfId="0" applyNumberFormat="1" applyFont="1" applyBorder="1"/>
    <xf numFmtId="3" fontId="19" fillId="0" borderId="10" xfId="0" applyNumberFormat="1" applyFont="1" applyBorder="1"/>
    <xf numFmtId="3" fontId="21" fillId="0" borderId="16" xfId="0" applyNumberFormat="1" applyFont="1" applyBorder="1"/>
    <xf numFmtId="3" fontId="23" fillId="0" borderId="16" xfId="0" applyNumberFormat="1" applyFont="1" applyBorder="1"/>
    <xf numFmtId="3" fontId="26" fillId="0" borderId="16" xfId="0" applyNumberFormat="1" applyFont="1" applyBorder="1"/>
    <xf numFmtId="3" fontId="18" fillId="0" borderId="16" xfId="0" applyNumberFormat="1" applyFont="1" applyBorder="1"/>
    <xf numFmtId="3" fontId="21" fillId="0" borderId="10" xfId="0" applyNumberFormat="1" applyFont="1" applyBorder="1"/>
    <xf numFmtId="3" fontId="22" fillId="0" borderId="12" xfId="0" applyNumberFormat="1" applyFont="1" applyBorder="1"/>
    <xf numFmtId="3" fontId="25" fillId="0" borderId="0" xfId="0" applyNumberFormat="1" applyFont="1"/>
    <xf numFmtId="3" fontId="26" fillId="0" borderId="12" xfId="0" applyNumberFormat="1" applyFont="1" applyBorder="1"/>
    <xf numFmtId="3" fontId="26" fillId="0" borderId="11" xfId="0" applyNumberFormat="1" applyFont="1" applyBorder="1"/>
    <xf numFmtId="3" fontId="25" fillId="0" borderId="10" xfId="0" applyNumberFormat="1" applyFont="1" applyBorder="1"/>
    <xf numFmtId="3" fontId="21" fillId="0" borderId="21" xfId="0" applyNumberFormat="1" applyFont="1" applyBorder="1"/>
    <xf numFmtId="3" fontId="35" fillId="0" borderId="0" xfId="0" applyNumberFormat="1" applyFont="1" applyBorder="1"/>
    <xf numFmtId="3" fontId="18" fillId="0" borderId="0" xfId="0" applyNumberFormat="1" applyFont="1" applyBorder="1"/>
    <xf numFmtId="3" fontId="19" fillId="0" borderId="0" xfId="0" applyNumberFormat="1" applyFont="1" applyFill="1" applyBorder="1"/>
    <xf numFmtId="0" fontId="33" fillId="0" borderId="0" xfId="0" applyFont="1"/>
    <xf numFmtId="3" fontId="21" fillId="0" borderId="0" xfId="0" applyNumberFormat="1" applyFont="1" applyBorder="1"/>
    <xf numFmtId="49" fontId="24" fillId="0" borderId="0" xfId="0" applyNumberFormat="1" applyFont="1" applyBorder="1" applyAlignment="1">
      <alignment horizontal="left"/>
    </xf>
    <xf numFmtId="49" fontId="24" fillId="0" borderId="11" xfId="0" applyNumberFormat="1" applyFont="1" applyBorder="1" applyAlignment="1">
      <alignment horizontal="left"/>
    </xf>
    <xf numFmtId="0" fontId="21" fillId="0" borderId="22" xfId="0" applyFont="1" applyBorder="1"/>
    <xf numFmtId="0" fontId="18" fillId="0" borderId="10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24" fillId="0" borderId="24" xfId="0" applyFont="1" applyBorder="1" applyAlignment="1">
      <alignment vertical="top"/>
    </xf>
    <xf numFmtId="3" fontId="24" fillId="0" borderId="25" xfId="0" applyNumberFormat="1" applyFont="1" applyBorder="1" applyAlignment="1">
      <alignment horizontal="right"/>
    </xf>
    <xf numFmtId="3" fontId="24" fillId="0" borderId="23" xfId="0" applyNumberFormat="1" applyFont="1" applyBorder="1" applyAlignment="1">
      <alignment horizontal="right"/>
    </xf>
    <xf numFmtId="0" fontId="24" fillId="0" borderId="12" xfId="0" applyFont="1" applyBorder="1"/>
    <xf numFmtId="0" fontId="24" fillId="0" borderId="12" xfId="0" applyFont="1" applyFill="1" applyBorder="1" applyAlignment="1">
      <alignment vertical="top"/>
    </xf>
    <xf numFmtId="49" fontId="24" fillId="0" borderId="26" xfId="0" applyNumberFormat="1" applyFont="1" applyBorder="1"/>
    <xf numFmtId="3" fontId="21" fillId="0" borderId="26" xfId="0" applyNumberFormat="1" applyFont="1" applyBorder="1" applyAlignment="1"/>
    <xf numFmtId="3" fontId="22" fillId="0" borderId="26" xfId="0" applyNumberFormat="1" applyFont="1" applyBorder="1"/>
    <xf numFmtId="49" fontId="24" fillId="0" borderId="0" xfId="0" applyNumberFormat="1" applyFont="1" applyBorder="1"/>
    <xf numFmtId="3" fontId="21" fillId="0" borderId="0" xfId="0" applyNumberFormat="1" applyFont="1" applyBorder="1" applyAlignment="1"/>
    <xf numFmtId="3" fontId="22" fillId="0" borderId="0" xfId="0" applyNumberFormat="1" applyFont="1" applyBorder="1"/>
    <xf numFmtId="49" fontId="24" fillId="0" borderId="27" xfId="0" applyNumberFormat="1" applyFont="1" applyBorder="1"/>
    <xf numFmtId="3" fontId="21" fillId="0" borderId="27" xfId="0" applyNumberFormat="1" applyFont="1" applyBorder="1" applyAlignment="1"/>
    <xf numFmtId="3" fontId="22" fillId="0" borderId="27" xfId="0" applyNumberFormat="1" applyFont="1" applyBorder="1"/>
    <xf numFmtId="3" fontId="19" fillId="0" borderId="10" xfId="0" applyNumberFormat="1" applyFont="1" applyBorder="1" applyAlignment="1">
      <alignment horizontal="center"/>
    </xf>
    <xf numFmtId="3" fontId="18" fillId="0" borderId="10" xfId="0" applyNumberFormat="1" applyFont="1" applyBorder="1" applyAlignment="1">
      <alignment horizontal="right"/>
    </xf>
    <xf numFmtId="3" fontId="19" fillId="0" borderId="10" xfId="0" applyNumberFormat="1" applyFont="1" applyBorder="1" applyAlignment="1">
      <alignment horizontal="right"/>
    </xf>
    <xf numFmtId="3" fontId="21" fillId="0" borderId="16" xfId="0" applyNumberFormat="1" applyFont="1" applyBorder="1" applyAlignment="1">
      <alignment horizontal="right"/>
    </xf>
    <xf numFmtId="3" fontId="21" fillId="0" borderId="12" xfId="0" applyNumberFormat="1" applyFont="1" applyBorder="1" applyAlignment="1">
      <alignment horizontal="right"/>
    </xf>
    <xf numFmtId="3" fontId="23" fillId="0" borderId="16" xfId="0" applyNumberFormat="1" applyFont="1" applyBorder="1" applyAlignment="1">
      <alignment horizontal="right"/>
    </xf>
    <xf numFmtId="3" fontId="23" fillId="0" borderId="12" xfId="0" applyNumberFormat="1" applyFont="1" applyBorder="1" applyAlignment="1">
      <alignment horizontal="right"/>
    </xf>
    <xf numFmtId="3" fontId="22" fillId="0" borderId="16" xfId="0" applyNumberFormat="1" applyFont="1" applyBorder="1" applyAlignment="1">
      <alignment horizontal="right"/>
    </xf>
    <xf numFmtId="3" fontId="22" fillId="0" borderId="12" xfId="0" applyNumberFormat="1" applyFont="1" applyBorder="1" applyAlignment="1">
      <alignment horizontal="right"/>
    </xf>
    <xf numFmtId="3" fontId="22" fillId="0" borderId="11" xfId="0" applyNumberFormat="1" applyFont="1" applyBorder="1" applyAlignment="1">
      <alignment horizontal="right"/>
    </xf>
    <xf numFmtId="3" fontId="22" fillId="0" borderId="26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18" fillId="0" borderId="13" xfId="0" applyNumberFormat="1" applyFont="1" applyBorder="1" applyAlignment="1">
      <alignment horizontal="right"/>
    </xf>
    <xf numFmtId="3" fontId="21" fillId="0" borderId="0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3" fontId="25" fillId="0" borderId="0" xfId="0" applyNumberFormat="1" applyFont="1" applyBorder="1" applyAlignment="1">
      <alignment horizontal="right"/>
    </xf>
    <xf numFmtId="3" fontId="19" fillId="0" borderId="0" xfId="0" applyNumberFormat="1" applyFont="1" applyAlignment="1">
      <alignment horizontal="right"/>
    </xf>
    <xf numFmtId="3" fontId="25" fillId="0" borderId="0" xfId="0" applyNumberFormat="1" applyFont="1" applyAlignment="1">
      <alignment horizontal="right"/>
    </xf>
    <xf numFmtId="0" fontId="18" fillId="0" borderId="24" xfId="0" applyFont="1" applyBorder="1" applyAlignment="1">
      <alignment vertical="top"/>
    </xf>
    <xf numFmtId="3" fontId="18" fillId="0" borderId="31" xfId="0" applyNumberFormat="1" applyFont="1" applyBorder="1" applyAlignment="1">
      <alignment horizontal="right"/>
    </xf>
    <xf numFmtId="0" fontId="54" fillId="0" borderId="0" xfId="0" applyFont="1"/>
    <xf numFmtId="0" fontId="0" fillId="0" borderId="11" xfId="0" applyBorder="1" applyAlignment="1">
      <alignment wrapText="1"/>
    </xf>
    <xf numFmtId="0" fontId="19" fillId="0" borderId="10" xfId="0" applyFont="1" applyBorder="1" applyAlignment="1">
      <alignment horizontal="center" wrapText="1"/>
    </xf>
    <xf numFmtId="2" fontId="21" fillId="0" borderId="33" xfId="0" applyNumberFormat="1" applyFont="1" applyBorder="1"/>
    <xf numFmtId="0" fontId="21" fillId="0" borderId="29" xfId="0" applyFont="1" applyBorder="1"/>
    <xf numFmtId="2" fontId="21" fillId="0" borderId="16" xfId="0" applyNumberFormat="1" applyFont="1" applyBorder="1"/>
    <xf numFmtId="0" fontId="21" fillId="0" borderId="30" xfId="0" applyFont="1" applyBorder="1"/>
    <xf numFmtId="2" fontId="21" fillId="0" borderId="34" xfId="0" applyNumberFormat="1" applyFont="1" applyBorder="1"/>
    <xf numFmtId="3" fontId="54" fillId="0" borderId="0" xfId="0" applyNumberFormat="1" applyFont="1"/>
    <xf numFmtId="3" fontId="0" fillId="0" borderId="0" xfId="0" applyNumberFormat="1"/>
    <xf numFmtId="49" fontId="21" fillId="0" borderId="21" xfId="0" applyNumberFormat="1" applyFont="1" applyBorder="1"/>
    <xf numFmtId="3" fontId="23" fillId="0" borderId="21" xfId="0" applyNumberFormat="1" applyFont="1" applyBorder="1"/>
    <xf numFmtId="49" fontId="21" fillId="0" borderId="10" xfId="0" applyNumberFormat="1" applyFont="1" applyBorder="1"/>
    <xf numFmtId="49" fontId="28" fillId="0" borderId="10" xfId="0" applyNumberFormat="1" applyFont="1" applyBorder="1" applyAlignment="1">
      <alignment horizontal="left"/>
    </xf>
    <xf numFmtId="49" fontId="21" fillId="0" borderId="29" xfId="0" applyNumberFormat="1" applyFont="1" applyBorder="1"/>
    <xf numFmtId="3" fontId="19" fillId="0" borderId="0" xfId="0" applyNumberFormat="1" applyFont="1" applyFill="1"/>
    <xf numFmtId="3" fontId="21" fillId="0" borderId="29" xfId="0" applyNumberFormat="1" applyFont="1" applyBorder="1"/>
    <xf numFmtId="0" fontId="0" fillId="0" borderId="11" xfId="0" applyBorder="1" applyAlignment="1">
      <alignment wrapText="1"/>
    </xf>
    <xf numFmtId="2" fontId="21" fillId="0" borderId="0" xfId="0" applyNumberFormat="1" applyFont="1" applyFill="1"/>
    <xf numFmtId="3" fontId="21" fillId="0" borderId="10" xfId="0" applyNumberFormat="1" applyFont="1" applyBorder="1" applyAlignment="1">
      <alignment horizontal="right"/>
    </xf>
    <xf numFmtId="3" fontId="24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3" fillId="0" borderId="12" xfId="0" applyNumberFormat="1" applyFont="1" applyBorder="1"/>
    <xf numFmtId="3" fontId="23" fillId="0" borderId="11" xfId="0" applyNumberFormat="1" applyFont="1" applyBorder="1"/>
    <xf numFmtId="3" fontId="21" fillId="0" borderId="12" xfId="0" applyNumberFormat="1" applyFont="1" applyBorder="1"/>
    <xf numFmtId="3" fontId="19" fillId="0" borderId="10" xfId="0" applyNumberFormat="1" applyFont="1" applyBorder="1"/>
    <xf numFmtId="3" fontId="22" fillId="0" borderId="12" xfId="0" applyNumberFormat="1" applyFont="1" applyBorder="1"/>
    <xf numFmtId="3" fontId="24" fillId="0" borderId="12" xfId="0" applyNumberFormat="1" applyFont="1" applyBorder="1"/>
    <xf numFmtId="3" fontId="19" fillId="0" borderId="11" xfId="0" applyNumberFormat="1" applyFont="1" applyFill="1" applyBorder="1"/>
    <xf numFmtId="3" fontId="24" fillId="0" borderId="11" xfId="0" applyNumberFormat="1" applyFont="1" applyBorder="1"/>
    <xf numFmtId="3" fontId="21" fillId="0" borderId="10" xfId="0" applyNumberFormat="1" applyFont="1" applyFill="1" applyBorder="1"/>
    <xf numFmtId="3" fontId="32" fillId="0" borderId="11" xfId="0" applyNumberFormat="1" applyFont="1" applyBorder="1"/>
    <xf numFmtId="3" fontId="21" fillId="0" borderId="12" xfId="0" applyNumberFormat="1" applyFont="1" applyFill="1" applyBorder="1"/>
    <xf numFmtId="3" fontId="32" fillId="0" borderId="12" xfId="0" applyNumberFormat="1" applyFont="1" applyBorder="1"/>
    <xf numFmtId="3" fontId="24" fillId="0" borderId="10" xfId="0" applyNumberFormat="1" applyFont="1" applyBorder="1"/>
    <xf numFmtId="3" fontId="32" fillId="0" borderId="10" xfId="0" applyNumberFormat="1" applyFont="1" applyBorder="1"/>
    <xf numFmtId="3" fontId="21" fillId="0" borderId="13" xfId="0" applyNumberFormat="1" applyFont="1" applyFill="1" applyBorder="1"/>
    <xf numFmtId="3" fontId="32" fillId="0" borderId="13" xfId="0" applyNumberFormat="1" applyFont="1" applyBorder="1"/>
    <xf numFmtId="3" fontId="21" fillId="0" borderId="11" xfId="0" applyNumberFormat="1" applyFont="1" applyFill="1" applyBorder="1"/>
    <xf numFmtId="3" fontId="29" fillId="0" borderId="10" xfId="0" applyNumberFormat="1" applyFont="1" applyBorder="1"/>
    <xf numFmtId="3" fontId="29" fillId="0" borderId="12" xfId="0" applyNumberFormat="1" applyFont="1" applyBorder="1"/>
    <xf numFmtId="3" fontId="29" fillId="0" borderId="11" xfId="0" applyNumberFormat="1" applyFont="1" applyBorder="1"/>
    <xf numFmtId="0" fontId="21" fillId="0" borderId="0" xfId="0" applyFont="1" applyFill="1"/>
    <xf numFmtId="3" fontId="19" fillId="0" borderId="10" xfId="0" applyNumberFormat="1" applyFont="1" applyFill="1" applyBorder="1"/>
    <xf numFmtId="4" fontId="19" fillId="0" borderId="10" xfId="0" applyNumberFormat="1" applyFont="1" applyFill="1" applyBorder="1"/>
    <xf numFmtId="3" fontId="33" fillId="0" borderId="10" xfId="0" applyNumberFormat="1" applyFont="1" applyFill="1" applyBorder="1" applyAlignment="1">
      <alignment horizontal="center"/>
    </xf>
    <xf numFmtId="3" fontId="33" fillId="0" borderId="14" xfId="0" applyNumberFormat="1" applyFont="1" applyFill="1" applyBorder="1" applyAlignment="1">
      <alignment horizontal="center"/>
    </xf>
    <xf numFmtId="3" fontId="21" fillId="0" borderId="12" xfId="0" applyNumberFormat="1" applyFont="1" applyBorder="1"/>
    <xf numFmtId="3" fontId="21" fillId="0" borderId="11" xfId="0" applyNumberFormat="1" applyFont="1" applyBorder="1"/>
    <xf numFmtId="3" fontId="21" fillId="0" borderId="16" xfId="0" applyNumberFormat="1" applyFont="1" applyBorder="1"/>
    <xf numFmtId="3" fontId="25" fillId="0" borderId="0" xfId="0" applyNumberFormat="1" applyFont="1"/>
    <xf numFmtId="3" fontId="26" fillId="0" borderId="12" xfId="0" applyNumberFormat="1" applyFont="1" applyBorder="1"/>
    <xf numFmtId="3" fontId="26" fillId="0" borderId="11" xfId="0" applyNumberFormat="1" applyFont="1" applyBorder="1"/>
    <xf numFmtId="3" fontId="25" fillId="0" borderId="10" xfId="0" applyNumberFormat="1" applyFont="1" applyBorder="1"/>
    <xf numFmtId="3" fontId="18" fillId="0" borderId="11" xfId="0" applyNumberFormat="1" applyFont="1" applyFill="1" applyBorder="1"/>
    <xf numFmtId="0" fontId="21" fillId="0" borderId="22" xfId="0" applyFont="1" applyBorder="1"/>
    <xf numFmtId="0" fontId="24" fillId="0" borderId="24" xfId="0" applyFont="1" applyBorder="1" applyAlignment="1">
      <alignment vertical="top"/>
    </xf>
    <xf numFmtId="3" fontId="24" fillId="0" borderId="25" xfId="0" applyNumberFormat="1" applyFont="1" applyBorder="1" applyAlignment="1">
      <alignment horizontal="right"/>
    </xf>
    <xf numFmtId="3" fontId="24" fillId="0" borderId="23" xfId="0" applyNumberFormat="1" applyFont="1" applyBorder="1" applyAlignment="1">
      <alignment horizontal="right"/>
    </xf>
    <xf numFmtId="3" fontId="21" fillId="0" borderId="13" xfId="0" applyNumberFormat="1" applyFont="1" applyBorder="1"/>
    <xf numFmtId="0" fontId="19" fillId="0" borderId="10" xfId="0" applyFont="1" applyBorder="1" applyAlignment="1">
      <alignment horizontal="center" wrapText="1"/>
    </xf>
    <xf numFmtId="3" fontId="18" fillId="0" borderId="32" xfId="0" applyNumberFormat="1" applyFont="1" applyBorder="1" applyAlignment="1">
      <alignment horizontal="right"/>
    </xf>
    <xf numFmtId="0" fontId="15" fillId="0" borderId="0" xfId="86"/>
    <xf numFmtId="164" fontId="17" fillId="0" borderId="0" xfId="86" applyNumberFormat="1" applyFont="1" applyAlignment="1"/>
    <xf numFmtId="0" fontId="21" fillId="0" borderId="0" xfId="86" applyFont="1" applyProtection="1">
      <protection locked="0"/>
    </xf>
    <xf numFmtId="3" fontId="21" fillId="0" borderId="0" xfId="86" applyNumberFormat="1" applyFont="1" applyFill="1" applyBorder="1"/>
    <xf numFmtId="3" fontId="21" fillId="0" borderId="0" xfId="86" applyNumberFormat="1" applyFont="1" applyProtection="1">
      <protection locked="0"/>
    </xf>
    <xf numFmtId="3" fontId="72" fillId="0" borderId="11" xfId="84" applyNumberFormat="1" applyFont="1" applyBorder="1"/>
    <xf numFmtId="3" fontId="72" fillId="0" borderId="12" xfId="84" applyNumberFormat="1" applyFont="1" applyBorder="1"/>
    <xf numFmtId="3" fontId="72" fillId="0" borderId="13" xfId="84" applyNumberFormat="1" applyFont="1" applyBorder="1"/>
    <xf numFmtId="3" fontId="19" fillId="0" borderId="10" xfId="0" applyNumberFormat="1" applyFont="1" applyBorder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3" fontId="18" fillId="0" borderId="10" xfId="434" applyNumberFormat="1" applyFont="1" applyBorder="1"/>
    <xf numFmtId="4" fontId="18" fillId="0" borderId="10" xfId="434" applyNumberFormat="1" applyFont="1" applyBorder="1"/>
    <xf numFmtId="3" fontId="19" fillId="0" borderId="10" xfId="86" applyNumberFormat="1" applyFont="1" applyFill="1" applyBorder="1"/>
    <xf numFmtId="0" fontId="19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9" fillId="0" borderId="28" xfId="0" applyFont="1" applyBorder="1" applyAlignment="1">
      <alignment wrapText="1"/>
    </xf>
    <xf numFmtId="0" fontId="19" fillId="0" borderId="14" xfId="0" applyFont="1" applyBorder="1" applyAlignment="1">
      <alignment wrapText="1"/>
    </xf>
    <xf numFmtId="0" fontId="18" fillId="0" borderId="13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1" fillId="0" borderId="0" xfId="0" applyFont="1" applyAlignment="1" applyProtection="1">
      <alignment horizontal="left"/>
      <protection locked="0"/>
    </xf>
    <xf numFmtId="0" fontId="19" fillId="0" borderId="13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1" fontId="19" fillId="0" borderId="13" xfId="0" applyNumberFormat="1" applyFont="1" applyFill="1" applyBorder="1" applyAlignment="1">
      <alignment horizontal="center" wrapText="1"/>
    </xf>
    <xf numFmtId="1" fontId="19" fillId="0" borderId="12" xfId="0" applyNumberFormat="1" applyFont="1" applyFill="1" applyBorder="1" applyAlignment="1">
      <alignment horizontal="center" wrapText="1"/>
    </xf>
    <xf numFmtId="1" fontId="19" fillId="0" borderId="11" xfId="0" applyNumberFormat="1" applyFont="1" applyFill="1" applyBorder="1" applyAlignment="1">
      <alignment horizontal="center" wrapText="1"/>
    </xf>
    <xf numFmtId="1" fontId="19" fillId="0" borderId="13" xfId="86" applyNumberFormat="1" applyFont="1" applyFill="1" applyBorder="1" applyAlignment="1">
      <alignment horizontal="center" wrapText="1"/>
    </xf>
    <xf numFmtId="1" fontId="19" fillId="0" borderId="12" xfId="86" applyNumberFormat="1" applyFont="1" applyFill="1" applyBorder="1" applyAlignment="1">
      <alignment horizontal="center" wrapText="1"/>
    </xf>
    <xf numFmtId="1" fontId="19" fillId="0" borderId="11" xfId="86" applyNumberFormat="1" applyFont="1" applyFill="1" applyBorder="1" applyAlignment="1">
      <alignment horizontal="center" wrapText="1"/>
    </xf>
    <xf numFmtId="0" fontId="15" fillId="0" borderId="12" xfId="86" applyBorder="1" applyAlignment="1">
      <alignment horizontal="center" wrapText="1"/>
    </xf>
    <xf numFmtId="0" fontId="15" fillId="0" borderId="11" xfId="86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left" wrapText="1"/>
    </xf>
  </cellXfs>
  <cellStyles count="761">
    <cellStyle name="20 % - zvýraznenie1" xfId="60" builtinId="30" customBuiltin="1"/>
    <cellStyle name="20 % - zvýraznenie1 10" xfId="296"/>
    <cellStyle name="20 % - zvýraznenie1 10 2" xfId="635"/>
    <cellStyle name="20 % - zvýraznenie1 11" xfId="353"/>
    <cellStyle name="20 % - zvýraznenie1 11 2" xfId="692"/>
    <cellStyle name="20 % - zvýraznenie1 12" xfId="367"/>
    <cellStyle name="20 % - zvýraznenie1 12 2" xfId="706"/>
    <cellStyle name="20 % - zvýraznenie1 13" xfId="381"/>
    <cellStyle name="20 % - zvýraznenie1 13 2" xfId="720"/>
    <cellStyle name="20 % - zvýraznenie1 14" xfId="395"/>
    <cellStyle name="20 % - zvýraznenie1 14 2" xfId="734"/>
    <cellStyle name="20 % - zvýraznenie1 15" xfId="409"/>
    <cellStyle name="20 % - zvýraznenie1 16" xfId="422"/>
    <cellStyle name="20 % - zvýraznenie1 17" xfId="749"/>
    <cellStyle name="20 % - zvýraznenie1 2" xfId="113"/>
    <cellStyle name="20 % - zvýraznenie1 2 2" xfId="212"/>
    <cellStyle name="20 % - zvýraznenie1 2 2 2" xfId="553"/>
    <cellStyle name="20 % - zvýraznenie1 2 3" xfId="312"/>
    <cellStyle name="20 % - zvýraznenie1 2 3 2" xfId="651"/>
    <cellStyle name="20 % - zvýraznenie1 2 4" xfId="454"/>
    <cellStyle name="20 % - zvýraznenie1 3" xfId="126"/>
    <cellStyle name="20 % - zvýraznenie1 3 2" xfId="225"/>
    <cellStyle name="20 % - zvýraznenie1 3 2 2" xfId="566"/>
    <cellStyle name="20 % - zvýraznenie1 3 3" xfId="325"/>
    <cellStyle name="20 % - zvýraznenie1 3 3 2" xfId="664"/>
    <cellStyle name="20 % - zvýraznenie1 3 4" xfId="467"/>
    <cellStyle name="20 % - zvýraznenie1 4" xfId="140"/>
    <cellStyle name="20 % - zvýraznenie1 4 2" xfId="239"/>
    <cellStyle name="20 % - zvýraznenie1 4 2 2" xfId="580"/>
    <cellStyle name="20 % - zvýraznenie1 4 3" xfId="339"/>
    <cellStyle name="20 % - zvýraznenie1 4 3 2" xfId="678"/>
    <cellStyle name="20 % - zvýraznenie1 4 4" xfId="481"/>
    <cellStyle name="20 % - zvýraznenie1 5" xfId="154"/>
    <cellStyle name="20 % - zvýraznenie1 5 2" xfId="495"/>
    <cellStyle name="20 % - zvýraznenie1 6" xfId="168"/>
    <cellStyle name="20 % - zvýraznenie1 6 2" xfId="509"/>
    <cellStyle name="20 % - zvýraznenie1 7" xfId="183"/>
    <cellStyle name="20 % - zvýraznenie1 7 2" xfId="524"/>
    <cellStyle name="20 % - zvýraznenie1 8" xfId="255"/>
    <cellStyle name="20 % - zvýraznenie1 8 2" xfId="594"/>
    <cellStyle name="20 % - zvýraznenie1 9" xfId="269"/>
    <cellStyle name="20 % - zvýraznenie1 9 2" xfId="608"/>
    <cellStyle name="20 % - zvýraznenie2" xfId="64" builtinId="34" customBuiltin="1"/>
    <cellStyle name="20 % - zvýraznenie2 10" xfId="298"/>
    <cellStyle name="20 % - zvýraznenie2 10 2" xfId="637"/>
    <cellStyle name="20 % - zvýraznenie2 11" xfId="355"/>
    <cellStyle name="20 % - zvýraznenie2 11 2" xfId="694"/>
    <cellStyle name="20 % - zvýraznenie2 12" xfId="369"/>
    <cellStyle name="20 % - zvýraznenie2 12 2" xfId="708"/>
    <cellStyle name="20 % - zvýraznenie2 13" xfId="383"/>
    <cellStyle name="20 % - zvýraznenie2 13 2" xfId="722"/>
    <cellStyle name="20 % - zvýraznenie2 14" xfId="397"/>
    <cellStyle name="20 % - zvýraznenie2 14 2" xfId="736"/>
    <cellStyle name="20 % - zvýraznenie2 15" xfId="411"/>
    <cellStyle name="20 % - zvýraznenie2 16" xfId="424"/>
    <cellStyle name="20 % - zvýraznenie2 17" xfId="751"/>
    <cellStyle name="20 % - zvýraznenie2 2" xfId="115"/>
    <cellStyle name="20 % - zvýraznenie2 2 2" xfId="214"/>
    <cellStyle name="20 % - zvýraznenie2 2 2 2" xfId="555"/>
    <cellStyle name="20 % - zvýraznenie2 2 3" xfId="314"/>
    <cellStyle name="20 % - zvýraznenie2 2 3 2" xfId="653"/>
    <cellStyle name="20 % - zvýraznenie2 2 4" xfId="456"/>
    <cellStyle name="20 % - zvýraznenie2 3" xfId="128"/>
    <cellStyle name="20 % - zvýraznenie2 3 2" xfId="227"/>
    <cellStyle name="20 % - zvýraznenie2 3 2 2" xfId="568"/>
    <cellStyle name="20 % - zvýraznenie2 3 3" xfId="327"/>
    <cellStyle name="20 % - zvýraznenie2 3 3 2" xfId="666"/>
    <cellStyle name="20 % - zvýraznenie2 3 4" xfId="469"/>
    <cellStyle name="20 % - zvýraznenie2 4" xfId="142"/>
    <cellStyle name="20 % - zvýraznenie2 4 2" xfId="241"/>
    <cellStyle name="20 % - zvýraznenie2 4 2 2" xfId="582"/>
    <cellStyle name="20 % - zvýraznenie2 4 3" xfId="341"/>
    <cellStyle name="20 % - zvýraznenie2 4 3 2" xfId="680"/>
    <cellStyle name="20 % - zvýraznenie2 4 4" xfId="483"/>
    <cellStyle name="20 % - zvýraznenie2 5" xfId="156"/>
    <cellStyle name="20 % - zvýraznenie2 5 2" xfId="497"/>
    <cellStyle name="20 % - zvýraznenie2 6" xfId="170"/>
    <cellStyle name="20 % - zvýraznenie2 6 2" xfId="511"/>
    <cellStyle name="20 % - zvýraznenie2 7" xfId="185"/>
    <cellStyle name="20 % - zvýraznenie2 7 2" xfId="526"/>
    <cellStyle name="20 % - zvýraznenie2 8" xfId="257"/>
    <cellStyle name="20 % - zvýraznenie2 8 2" xfId="596"/>
    <cellStyle name="20 % - zvýraznenie2 9" xfId="271"/>
    <cellStyle name="20 % - zvýraznenie2 9 2" xfId="610"/>
    <cellStyle name="20 % - zvýraznenie3" xfId="68" builtinId="38" customBuiltin="1"/>
    <cellStyle name="20 % - zvýraznenie3 10" xfId="300"/>
    <cellStyle name="20 % - zvýraznenie3 10 2" xfId="639"/>
    <cellStyle name="20 % - zvýraznenie3 11" xfId="357"/>
    <cellStyle name="20 % - zvýraznenie3 11 2" xfId="696"/>
    <cellStyle name="20 % - zvýraznenie3 12" xfId="371"/>
    <cellStyle name="20 % - zvýraznenie3 12 2" xfId="710"/>
    <cellStyle name="20 % - zvýraznenie3 13" xfId="385"/>
    <cellStyle name="20 % - zvýraznenie3 13 2" xfId="724"/>
    <cellStyle name="20 % - zvýraznenie3 14" xfId="399"/>
    <cellStyle name="20 % - zvýraznenie3 14 2" xfId="738"/>
    <cellStyle name="20 % - zvýraznenie3 15" xfId="413"/>
    <cellStyle name="20 % - zvýraznenie3 16" xfId="426"/>
    <cellStyle name="20 % - zvýraznenie3 17" xfId="753"/>
    <cellStyle name="20 % - zvýraznenie3 2" xfId="117"/>
    <cellStyle name="20 % - zvýraznenie3 2 2" xfId="216"/>
    <cellStyle name="20 % - zvýraznenie3 2 2 2" xfId="557"/>
    <cellStyle name="20 % - zvýraznenie3 2 3" xfId="316"/>
    <cellStyle name="20 % - zvýraznenie3 2 3 2" xfId="655"/>
    <cellStyle name="20 % - zvýraznenie3 2 4" xfId="458"/>
    <cellStyle name="20 % - zvýraznenie3 3" xfId="130"/>
    <cellStyle name="20 % - zvýraznenie3 3 2" xfId="229"/>
    <cellStyle name="20 % - zvýraznenie3 3 2 2" xfId="570"/>
    <cellStyle name="20 % - zvýraznenie3 3 3" xfId="329"/>
    <cellStyle name="20 % - zvýraznenie3 3 3 2" xfId="668"/>
    <cellStyle name="20 % - zvýraznenie3 3 4" xfId="471"/>
    <cellStyle name="20 % - zvýraznenie3 4" xfId="144"/>
    <cellStyle name="20 % - zvýraznenie3 4 2" xfId="243"/>
    <cellStyle name="20 % - zvýraznenie3 4 2 2" xfId="584"/>
    <cellStyle name="20 % - zvýraznenie3 4 3" xfId="343"/>
    <cellStyle name="20 % - zvýraznenie3 4 3 2" xfId="682"/>
    <cellStyle name="20 % - zvýraznenie3 4 4" xfId="485"/>
    <cellStyle name="20 % - zvýraznenie3 5" xfId="158"/>
    <cellStyle name="20 % - zvýraznenie3 5 2" xfId="499"/>
    <cellStyle name="20 % - zvýraznenie3 6" xfId="172"/>
    <cellStyle name="20 % - zvýraznenie3 6 2" xfId="513"/>
    <cellStyle name="20 % - zvýraznenie3 7" xfId="187"/>
    <cellStyle name="20 % - zvýraznenie3 7 2" xfId="528"/>
    <cellStyle name="20 % - zvýraznenie3 8" xfId="259"/>
    <cellStyle name="20 % - zvýraznenie3 8 2" xfId="598"/>
    <cellStyle name="20 % - zvýraznenie3 9" xfId="273"/>
    <cellStyle name="20 % - zvýraznenie3 9 2" xfId="612"/>
    <cellStyle name="20 % - zvýraznenie4" xfId="72" builtinId="42" customBuiltin="1"/>
    <cellStyle name="20 % - zvýraznenie4 10" xfId="302"/>
    <cellStyle name="20 % - zvýraznenie4 10 2" xfId="641"/>
    <cellStyle name="20 % - zvýraznenie4 11" xfId="359"/>
    <cellStyle name="20 % - zvýraznenie4 11 2" xfId="698"/>
    <cellStyle name="20 % - zvýraznenie4 12" xfId="373"/>
    <cellStyle name="20 % - zvýraznenie4 12 2" xfId="712"/>
    <cellStyle name="20 % - zvýraznenie4 13" xfId="387"/>
    <cellStyle name="20 % - zvýraznenie4 13 2" xfId="726"/>
    <cellStyle name="20 % - zvýraznenie4 14" xfId="401"/>
    <cellStyle name="20 % - zvýraznenie4 14 2" xfId="740"/>
    <cellStyle name="20 % - zvýraznenie4 15" xfId="415"/>
    <cellStyle name="20 % - zvýraznenie4 16" xfId="428"/>
    <cellStyle name="20 % - zvýraznenie4 17" xfId="755"/>
    <cellStyle name="20 % - zvýraznenie4 2" xfId="119"/>
    <cellStyle name="20 % - zvýraznenie4 2 2" xfId="218"/>
    <cellStyle name="20 % - zvýraznenie4 2 2 2" xfId="559"/>
    <cellStyle name="20 % - zvýraznenie4 2 3" xfId="318"/>
    <cellStyle name="20 % - zvýraznenie4 2 3 2" xfId="657"/>
    <cellStyle name="20 % - zvýraznenie4 2 4" xfId="460"/>
    <cellStyle name="20 % - zvýraznenie4 3" xfId="132"/>
    <cellStyle name="20 % - zvýraznenie4 3 2" xfId="231"/>
    <cellStyle name="20 % - zvýraznenie4 3 2 2" xfId="572"/>
    <cellStyle name="20 % - zvýraznenie4 3 3" xfId="331"/>
    <cellStyle name="20 % - zvýraznenie4 3 3 2" xfId="670"/>
    <cellStyle name="20 % - zvýraznenie4 3 4" xfId="473"/>
    <cellStyle name="20 % - zvýraznenie4 4" xfId="146"/>
    <cellStyle name="20 % - zvýraznenie4 4 2" xfId="245"/>
    <cellStyle name="20 % - zvýraznenie4 4 2 2" xfId="586"/>
    <cellStyle name="20 % - zvýraznenie4 4 3" xfId="345"/>
    <cellStyle name="20 % - zvýraznenie4 4 3 2" xfId="684"/>
    <cellStyle name="20 % - zvýraznenie4 4 4" xfId="487"/>
    <cellStyle name="20 % - zvýraznenie4 5" xfId="160"/>
    <cellStyle name="20 % - zvýraznenie4 5 2" xfId="501"/>
    <cellStyle name="20 % - zvýraznenie4 6" xfId="174"/>
    <cellStyle name="20 % - zvýraznenie4 6 2" xfId="515"/>
    <cellStyle name="20 % - zvýraznenie4 7" xfId="189"/>
    <cellStyle name="20 % - zvýraznenie4 7 2" xfId="530"/>
    <cellStyle name="20 % - zvýraznenie4 8" xfId="261"/>
    <cellStyle name="20 % - zvýraznenie4 8 2" xfId="600"/>
    <cellStyle name="20 % - zvýraznenie4 9" xfId="275"/>
    <cellStyle name="20 % - zvýraznenie4 9 2" xfId="614"/>
    <cellStyle name="20 % - zvýraznenie5" xfId="76" builtinId="46" customBuiltin="1"/>
    <cellStyle name="20 % - zvýraznenie5 10" xfId="304"/>
    <cellStyle name="20 % - zvýraznenie5 10 2" xfId="643"/>
    <cellStyle name="20 % - zvýraznenie5 11" xfId="361"/>
    <cellStyle name="20 % - zvýraznenie5 11 2" xfId="700"/>
    <cellStyle name="20 % - zvýraznenie5 12" xfId="375"/>
    <cellStyle name="20 % - zvýraznenie5 12 2" xfId="714"/>
    <cellStyle name="20 % - zvýraznenie5 13" xfId="389"/>
    <cellStyle name="20 % - zvýraznenie5 13 2" xfId="728"/>
    <cellStyle name="20 % - zvýraznenie5 14" xfId="403"/>
    <cellStyle name="20 % - zvýraznenie5 14 2" xfId="742"/>
    <cellStyle name="20 % - zvýraznenie5 15" xfId="417"/>
    <cellStyle name="20 % - zvýraznenie5 16" xfId="430"/>
    <cellStyle name="20 % - zvýraznenie5 17" xfId="757"/>
    <cellStyle name="20 % - zvýraznenie5 2" xfId="121"/>
    <cellStyle name="20 % - zvýraznenie5 2 2" xfId="220"/>
    <cellStyle name="20 % - zvýraznenie5 2 2 2" xfId="561"/>
    <cellStyle name="20 % - zvýraznenie5 2 3" xfId="320"/>
    <cellStyle name="20 % - zvýraznenie5 2 3 2" xfId="659"/>
    <cellStyle name="20 % - zvýraznenie5 2 4" xfId="462"/>
    <cellStyle name="20 % - zvýraznenie5 3" xfId="134"/>
    <cellStyle name="20 % - zvýraznenie5 3 2" xfId="233"/>
    <cellStyle name="20 % - zvýraznenie5 3 2 2" xfId="574"/>
    <cellStyle name="20 % - zvýraznenie5 3 3" xfId="333"/>
    <cellStyle name="20 % - zvýraznenie5 3 3 2" xfId="672"/>
    <cellStyle name="20 % - zvýraznenie5 3 4" xfId="475"/>
    <cellStyle name="20 % - zvýraznenie5 4" xfId="148"/>
    <cellStyle name="20 % - zvýraznenie5 4 2" xfId="247"/>
    <cellStyle name="20 % - zvýraznenie5 4 2 2" xfId="588"/>
    <cellStyle name="20 % - zvýraznenie5 4 3" xfId="347"/>
    <cellStyle name="20 % - zvýraznenie5 4 3 2" xfId="686"/>
    <cellStyle name="20 % - zvýraznenie5 4 4" xfId="489"/>
    <cellStyle name="20 % - zvýraznenie5 5" xfId="162"/>
    <cellStyle name="20 % - zvýraznenie5 5 2" xfId="503"/>
    <cellStyle name="20 % - zvýraznenie5 6" xfId="176"/>
    <cellStyle name="20 % - zvýraznenie5 6 2" xfId="517"/>
    <cellStyle name="20 % - zvýraznenie5 7" xfId="191"/>
    <cellStyle name="20 % - zvýraznenie5 7 2" xfId="532"/>
    <cellStyle name="20 % - zvýraznenie5 8" xfId="263"/>
    <cellStyle name="20 % - zvýraznenie5 8 2" xfId="602"/>
    <cellStyle name="20 % - zvýraznenie5 9" xfId="277"/>
    <cellStyle name="20 % - zvýraznenie5 9 2" xfId="616"/>
    <cellStyle name="20 % - zvýraznenie6" xfId="80" builtinId="50" customBuiltin="1"/>
    <cellStyle name="20 % - zvýraznenie6 10" xfId="306"/>
    <cellStyle name="20 % - zvýraznenie6 10 2" xfId="645"/>
    <cellStyle name="20 % - zvýraznenie6 11" xfId="363"/>
    <cellStyle name="20 % - zvýraznenie6 11 2" xfId="702"/>
    <cellStyle name="20 % - zvýraznenie6 12" xfId="377"/>
    <cellStyle name="20 % - zvýraznenie6 12 2" xfId="716"/>
    <cellStyle name="20 % - zvýraznenie6 13" xfId="391"/>
    <cellStyle name="20 % - zvýraznenie6 13 2" xfId="730"/>
    <cellStyle name="20 % - zvýraznenie6 14" xfId="405"/>
    <cellStyle name="20 % - zvýraznenie6 14 2" xfId="744"/>
    <cellStyle name="20 % - zvýraznenie6 15" xfId="419"/>
    <cellStyle name="20 % - zvýraznenie6 16" xfId="432"/>
    <cellStyle name="20 % - zvýraznenie6 17" xfId="759"/>
    <cellStyle name="20 % - zvýraznenie6 2" xfId="123"/>
    <cellStyle name="20 % - zvýraznenie6 2 2" xfId="222"/>
    <cellStyle name="20 % - zvýraznenie6 2 2 2" xfId="563"/>
    <cellStyle name="20 % - zvýraznenie6 2 3" xfId="322"/>
    <cellStyle name="20 % - zvýraznenie6 2 3 2" xfId="661"/>
    <cellStyle name="20 % - zvýraznenie6 2 4" xfId="464"/>
    <cellStyle name="20 % - zvýraznenie6 3" xfId="136"/>
    <cellStyle name="20 % - zvýraznenie6 3 2" xfId="235"/>
    <cellStyle name="20 % - zvýraznenie6 3 2 2" xfId="576"/>
    <cellStyle name="20 % - zvýraznenie6 3 3" xfId="335"/>
    <cellStyle name="20 % - zvýraznenie6 3 3 2" xfId="674"/>
    <cellStyle name="20 % - zvýraznenie6 3 4" xfId="477"/>
    <cellStyle name="20 % - zvýraznenie6 4" xfId="150"/>
    <cellStyle name="20 % - zvýraznenie6 4 2" xfId="249"/>
    <cellStyle name="20 % - zvýraznenie6 4 2 2" xfId="590"/>
    <cellStyle name="20 % - zvýraznenie6 4 3" xfId="349"/>
    <cellStyle name="20 % - zvýraznenie6 4 3 2" xfId="688"/>
    <cellStyle name="20 % - zvýraznenie6 4 4" xfId="491"/>
    <cellStyle name="20 % - zvýraznenie6 5" xfId="164"/>
    <cellStyle name="20 % - zvýraznenie6 5 2" xfId="505"/>
    <cellStyle name="20 % - zvýraznenie6 6" xfId="178"/>
    <cellStyle name="20 % - zvýraznenie6 6 2" xfId="519"/>
    <cellStyle name="20 % - zvýraznenie6 7" xfId="193"/>
    <cellStyle name="20 % - zvýraznenie6 7 2" xfId="534"/>
    <cellStyle name="20 % - zvýraznenie6 8" xfId="265"/>
    <cellStyle name="20 % - zvýraznenie6 8 2" xfId="604"/>
    <cellStyle name="20 % - zvýraznenie6 9" xfId="279"/>
    <cellStyle name="20 % - zvýraznenie6 9 2" xfId="618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1" xfId="354"/>
    <cellStyle name="40 % - zvýraznenie1 11 2" xfId="693"/>
    <cellStyle name="40 % - zvýraznenie1 12" xfId="368"/>
    <cellStyle name="40 % - zvýraznenie1 12 2" xfId="707"/>
    <cellStyle name="40 % - zvýraznenie1 13" xfId="382"/>
    <cellStyle name="40 % - zvýraznenie1 13 2" xfId="721"/>
    <cellStyle name="40 % - zvýraznenie1 14" xfId="396"/>
    <cellStyle name="40 % - zvýraznenie1 14 2" xfId="735"/>
    <cellStyle name="40 % - zvýraznenie1 15" xfId="410"/>
    <cellStyle name="40 % - zvýraznenie1 16" xfId="423"/>
    <cellStyle name="40 % - zvýraznenie1 17" xfId="750"/>
    <cellStyle name="40 % - zvýraznenie1 2" xfId="114"/>
    <cellStyle name="40 % - zvýraznenie1 2 2" xfId="213"/>
    <cellStyle name="40 % - zvýraznenie1 2 2 2" xfId="554"/>
    <cellStyle name="40 % - zvýraznenie1 2 3" xfId="313"/>
    <cellStyle name="40 % - zvýraznenie1 2 3 2" xfId="652"/>
    <cellStyle name="40 % - zvýraznenie1 2 4" xfId="455"/>
    <cellStyle name="40 % - zvýraznenie1 3" xfId="127"/>
    <cellStyle name="40 % - zvýraznenie1 3 2" xfId="226"/>
    <cellStyle name="40 % - zvýraznenie1 3 2 2" xfId="567"/>
    <cellStyle name="40 % - zvýraznenie1 3 3" xfId="326"/>
    <cellStyle name="40 % - zvýraznenie1 3 3 2" xfId="665"/>
    <cellStyle name="40 % - zvýraznenie1 3 4" xfId="468"/>
    <cellStyle name="40 % - zvýraznenie1 4" xfId="141"/>
    <cellStyle name="40 % - zvýraznenie1 4 2" xfId="240"/>
    <cellStyle name="40 % - zvýraznenie1 4 2 2" xfId="581"/>
    <cellStyle name="40 % - zvýraznenie1 4 3" xfId="340"/>
    <cellStyle name="40 % - zvýraznenie1 4 3 2" xfId="679"/>
    <cellStyle name="40 % - zvýraznenie1 4 4" xfId="482"/>
    <cellStyle name="40 % - zvýraznenie1 5" xfId="155"/>
    <cellStyle name="40 % - zvýraznenie1 5 2" xfId="496"/>
    <cellStyle name="40 % - zvýraznenie1 6" xfId="169"/>
    <cellStyle name="40 % - zvýraznenie1 6 2" xfId="510"/>
    <cellStyle name="40 % - zvýraznenie1 7" xfId="184"/>
    <cellStyle name="40 % - zvýraznenie1 7 2" xfId="525"/>
    <cellStyle name="40 % - zvýraznenie1 8" xfId="256"/>
    <cellStyle name="40 % - zvýraznenie1 8 2" xfId="595"/>
    <cellStyle name="40 % - zvýraznenie1 9" xfId="270"/>
    <cellStyle name="40 % - zvýraznenie1 9 2" xfId="609"/>
    <cellStyle name="40 % - zvýraznenie2" xfId="65" builtinId="35" customBuiltin="1"/>
    <cellStyle name="40 % - zvýraznenie2 10" xfId="299"/>
    <cellStyle name="40 % - zvýraznenie2 10 2" xfId="638"/>
    <cellStyle name="40 % - zvýraznenie2 11" xfId="356"/>
    <cellStyle name="40 % - zvýraznenie2 11 2" xfId="695"/>
    <cellStyle name="40 % - zvýraznenie2 12" xfId="370"/>
    <cellStyle name="40 % - zvýraznenie2 12 2" xfId="709"/>
    <cellStyle name="40 % - zvýraznenie2 13" xfId="384"/>
    <cellStyle name="40 % - zvýraznenie2 13 2" xfId="723"/>
    <cellStyle name="40 % - zvýraznenie2 14" xfId="398"/>
    <cellStyle name="40 % - zvýraznenie2 14 2" xfId="737"/>
    <cellStyle name="40 % - zvýraznenie2 15" xfId="412"/>
    <cellStyle name="40 % - zvýraznenie2 16" xfId="425"/>
    <cellStyle name="40 % - zvýraznenie2 17" xfId="752"/>
    <cellStyle name="40 % - zvýraznenie2 2" xfId="116"/>
    <cellStyle name="40 % - zvýraznenie2 2 2" xfId="215"/>
    <cellStyle name="40 % - zvýraznenie2 2 2 2" xfId="556"/>
    <cellStyle name="40 % - zvýraznenie2 2 3" xfId="315"/>
    <cellStyle name="40 % - zvýraznenie2 2 3 2" xfId="654"/>
    <cellStyle name="40 % - zvýraznenie2 2 4" xfId="457"/>
    <cellStyle name="40 % - zvýraznenie2 3" xfId="129"/>
    <cellStyle name="40 % - zvýraznenie2 3 2" xfId="228"/>
    <cellStyle name="40 % - zvýraznenie2 3 2 2" xfId="569"/>
    <cellStyle name="40 % - zvýraznenie2 3 3" xfId="328"/>
    <cellStyle name="40 % - zvýraznenie2 3 3 2" xfId="667"/>
    <cellStyle name="40 % - zvýraznenie2 3 4" xfId="470"/>
    <cellStyle name="40 % - zvýraznenie2 4" xfId="143"/>
    <cellStyle name="40 % - zvýraznenie2 4 2" xfId="242"/>
    <cellStyle name="40 % - zvýraznenie2 4 2 2" xfId="583"/>
    <cellStyle name="40 % - zvýraznenie2 4 3" xfId="342"/>
    <cellStyle name="40 % - zvýraznenie2 4 3 2" xfId="681"/>
    <cellStyle name="40 % - zvýraznenie2 4 4" xfId="484"/>
    <cellStyle name="40 % - zvýraznenie2 5" xfId="157"/>
    <cellStyle name="40 % - zvýraznenie2 5 2" xfId="498"/>
    <cellStyle name="40 % - zvýraznenie2 6" xfId="171"/>
    <cellStyle name="40 % - zvýraznenie2 6 2" xfId="512"/>
    <cellStyle name="40 % - zvýraznenie2 7" xfId="186"/>
    <cellStyle name="40 % - zvýraznenie2 7 2" xfId="527"/>
    <cellStyle name="40 % - zvýraznenie2 8" xfId="258"/>
    <cellStyle name="40 % - zvýraznenie2 8 2" xfId="597"/>
    <cellStyle name="40 % - zvýraznenie2 9" xfId="272"/>
    <cellStyle name="40 % - zvýraznenie2 9 2" xfId="611"/>
    <cellStyle name="40 % - zvýraznenie3" xfId="69" builtinId="39" customBuiltin="1"/>
    <cellStyle name="40 % - zvýraznenie3 10" xfId="301"/>
    <cellStyle name="40 % - zvýraznenie3 10 2" xfId="640"/>
    <cellStyle name="40 % - zvýraznenie3 11" xfId="358"/>
    <cellStyle name="40 % - zvýraznenie3 11 2" xfId="697"/>
    <cellStyle name="40 % - zvýraznenie3 12" xfId="372"/>
    <cellStyle name="40 % - zvýraznenie3 12 2" xfId="711"/>
    <cellStyle name="40 % - zvýraznenie3 13" xfId="386"/>
    <cellStyle name="40 % - zvýraznenie3 13 2" xfId="725"/>
    <cellStyle name="40 % - zvýraznenie3 14" xfId="400"/>
    <cellStyle name="40 % - zvýraznenie3 14 2" xfId="739"/>
    <cellStyle name="40 % - zvýraznenie3 15" xfId="414"/>
    <cellStyle name="40 % - zvýraznenie3 16" xfId="427"/>
    <cellStyle name="40 % - zvýraznenie3 17" xfId="754"/>
    <cellStyle name="40 % - zvýraznenie3 2" xfId="118"/>
    <cellStyle name="40 % - zvýraznenie3 2 2" xfId="217"/>
    <cellStyle name="40 % - zvýraznenie3 2 2 2" xfId="558"/>
    <cellStyle name="40 % - zvýraznenie3 2 3" xfId="317"/>
    <cellStyle name="40 % - zvýraznenie3 2 3 2" xfId="656"/>
    <cellStyle name="40 % - zvýraznenie3 2 4" xfId="459"/>
    <cellStyle name="40 % - zvýraznenie3 3" xfId="131"/>
    <cellStyle name="40 % - zvýraznenie3 3 2" xfId="230"/>
    <cellStyle name="40 % - zvýraznenie3 3 2 2" xfId="571"/>
    <cellStyle name="40 % - zvýraznenie3 3 3" xfId="330"/>
    <cellStyle name="40 % - zvýraznenie3 3 3 2" xfId="669"/>
    <cellStyle name="40 % - zvýraznenie3 3 4" xfId="472"/>
    <cellStyle name="40 % - zvýraznenie3 4" xfId="145"/>
    <cellStyle name="40 % - zvýraznenie3 4 2" xfId="244"/>
    <cellStyle name="40 % - zvýraznenie3 4 2 2" xfId="585"/>
    <cellStyle name="40 % - zvýraznenie3 4 3" xfId="344"/>
    <cellStyle name="40 % - zvýraznenie3 4 3 2" xfId="683"/>
    <cellStyle name="40 % - zvýraznenie3 4 4" xfId="486"/>
    <cellStyle name="40 % - zvýraznenie3 5" xfId="159"/>
    <cellStyle name="40 % - zvýraznenie3 5 2" xfId="500"/>
    <cellStyle name="40 % - zvýraznenie3 6" xfId="173"/>
    <cellStyle name="40 % - zvýraznenie3 6 2" xfId="514"/>
    <cellStyle name="40 % - zvýraznenie3 7" xfId="188"/>
    <cellStyle name="40 % - zvýraznenie3 7 2" xfId="529"/>
    <cellStyle name="40 % - zvýraznenie3 8" xfId="260"/>
    <cellStyle name="40 % - zvýraznenie3 8 2" xfId="599"/>
    <cellStyle name="40 % - zvýraznenie3 9" xfId="274"/>
    <cellStyle name="40 % - zvýraznenie3 9 2" xfId="613"/>
    <cellStyle name="40 % - zvýraznenie4" xfId="73" builtinId="43" customBuiltin="1"/>
    <cellStyle name="40 % - zvýraznenie4 10" xfId="303"/>
    <cellStyle name="40 % - zvýraznenie4 10 2" xfId="642"/>
    <cellStyle name="40 % - zvýraznenie4 11" xfId="360"/>
    <cellStyle name="40 % - zvýraznenie4 11 2" xfId="699"/>
    <cellStyle name="40 % - zvýraznenie4 12" xfId="374"/>
    <cellStyle name="40 % - zvýraznenie4 12 2" xfId="713"/>
    <cellStyle name="40 % - zvýraznenie4 13" xfId="388"/>
    <cellStyle name="40 % - zvýraznenie4 13 2" xfId="727"/>
    <cellStyle name="40 % - zvýraznenie4 14" xfId="402"/>
    <cellStyle name="40 % - zvýraznenie4 14 2" xfId="741"/>
    <cellStyle name="40 % - zvýraznenie4 15" xfId="416"/>
    <cellStyle name="40 % - zvýraznenie4 16" xfId="429"/>
    <cellStyle name="40 % - zvýraznenie4 17" xfId="756"/>
    <cellStyle name="40 % - zvýraznenie4 2" xfId="120"/>
    <cellStyle name="40 % - zvýraznenie4 2 2" xfId="219"/>
    <cellStyle name="40 % - zvýraznenie4 2 2 2" xfId="560"/>
    <cellStyle name="40 % - zvýraznenie4 2 3" xfId="319"/>
    <cellStyle name="40 % - zvýraznenie4 2 3 2" xfId="658"/>
    <cellStyle name="40 % - zvýraznenie4 2 4" xfId="461"/>
    <cellStyle name="40 % - zvýraznenie4 3" xfId="133"/>
    <cellStyle name="40 % - zvýraznenie4 3 2" xfId="232"/>
    <cellStyle name="40 % - zvýraznenie4 3 2 2" xfId="573"/>
    <cellStyle name="40 % - zvýraznenie4 3 3" xfId="332"/>
    <cellStyle name="40 % - zvýraznenie4 3 3 2" xfId="671"/>
    <cellStyle name="40 % - zvýraznenie4 3 4" xfId="474"/>
    <cellStyle name="40 % - zvýraznenie4 4" xfId="147"/>
    <cellStyle name="40 % - zvýraznenie4 4 2" xfId="246"/>
    <cellStyle name="40 % - zvýraznenie4 4 2 2" xfId="587"/>
    <cellStyle name="40 % - zvýraznenie4 4 3" xfId="346"/>
    <cellStyle name="40 % - zvýraznenie4 4 3 2" xfId="685"/>
    <cellStyle name="40 % - zvýraznenie4 4 4" xfId="488"/>
    <cellStyle name="40 % - zvýraznenie4 5" xfId="161"/>
    <cellStyle name="40 % - zvýraznenie4 5 2" xfId="502"/>
    <cellStyle name="40 % - zvýraznenie4 6" xfId="175"/>
    <cellStyle name="40 % - zvýraznenie4 6 2" xfId="516"/>
    <cellStyle name="40 % - zvýraznenie4 7" xfId="190"/>
    <cellStyle name="40 % - zvýraznenie4 7 2" xfId="531"/>
    <cellStyle name="40 % - zvýraznenie4 8" xfId="262"/>
    <cellStyle name="40 % - zvýraznenie4 8 2" xfId="601"/>
    <cellStyle name="40 % - zvýraznenie4 9" xfId="276"/>
    <cellStyle name="40 % - zvýraznenie4 9 2" xfId="615"/>
    <cellStyle name="40 % - zvýraznenie5" xfId="77" builtinId="47" customBuiltin="1"/>
    <cellStyle name="40 % - zvýraznenie5 10" xfId="305"/>
    <cellStyle name="40 % - zvýraznenie5 10 2" xfId="644"/>
    <cellStyle name="40 % - zvýraznenie5 11" xfId="362"/>
    <cellStyle name="40 % - zvýraznenie5 11 2" xfId="701"/>
    <cellStyle name="40 % - zvýraznenie5 12" xfId="376"/>
    <cellStyle name="40 % - zvýraznenie5 12 2" xfId="715"/>
    <cellStyle name="40 % - zvýraznenie5 13" xfId="390"/>
    <cellStyle name="40 % - zvýraznenie5 13 2" xfId="729"/>
    <cellStyle name="40 % - zvýraznenie5 14" xfId="404"/>
    <cellStyle name="40 % - zvýraznenie5 14 2" xfId="743"/>
    <cellStyle name="40 % - zvýraznenie5 15" xfId="418"/>
    <cellStyle name="40 % - zvýraznenie5 16" xfId="431"/>
    <cellStyle name="40 % - zvýraznenie5 17" xfId="758"/>
    <cellStyle name="40 % - zvýraznenie5 2" xfId="122"/>
    <cellStyle name="40 % - zvýraznenie5 2 2" xfId="221"/>
    <cellStyle name="40 % - zvýraznenie5 2 2 2" xfId="562"/>
    <cellStyle name="40 % - zvýraznenie5 2 3" xfId="321"/>
    <cellStyle name="40 % - zvýraznenie5 2 3 2" xfId="660"/>
    <cellStyle name="40 % - zvýraznenie5 2 4" xfId="463"/>
    <cellStyle name="40 % - zvýraznenie5 3" xfId="135"/>
    <cellStyle name="40 % - zvýraznenie5 3 2" xfId="234"/>
    <cellStyle name="40 % - zvýraznenie5 3 2 2" xfId="575"/>
    <cellStyle name="40 % - zvýraznenie5 3 3" xfId="334"/>
    <cellStyle name="40 % - zvýraznenie5 3 3 2" xfId="673"/>
    <cellStyle name="40 % - zvýraznenie5 3 4" xfId="476"/>
    <cellStyle name="40 % - zvýraznenie5 4" xfId="149"/>
    <cellStyle name="40 % - zvýraznenie5 4 2" xfId="248"/>
    <cellStyle name="40 % - zvýraznenie5 4 2 2" xfId="589"/>
    <cellStyle name="40 % - zvýraznenie5 4 3" xfId="348"/>
    <cellStyle name="40 % - zvýraznenie5 4 3 2" xfId="687"/>
    <cellStyle name="40 % - zvýraznenie5 4 4" xfId="490"/>
    <cellStyle name="40 % - zvýraznenie5 5" xfId="163"/>
    <cellStyle name="40 % - zvýraznenie5 5 2" xfId="504"/>
    <cellStyle name="40 % - zvýraznenie5 6" xfId="177"/>
    <cellStyle name="40 % - zvýraznenie5 6 2" xfId="518"/>
    <cellStyle name="40 % - zvýraznenie5 7" xfId="192"/>
    <cellStyle name="40 % - zvýraznenie5 7 2" xfId="533"/>
    <cellStyle name="40 % - zvýraznenie5 8" xfId="264"/>
    <cellStyle name="40 % - zvýraznenie5 8 2" xfId="603"/>
    <cellStyle name="40 % - zvýraznenie5 9" xfId="278"/>
    <cellStyle name="40 % - zvýraznenie5 9 2" xfId="617"/>
    <cellStyle name="40 % - zvýraznenie6" xfId="81" builtinId="51" customBuiltin="1"/>
    <cellStyle name="40 % - zvýraznenie6 10" xfId="307"/>
    <cellStyle name="40 % - zvýraznenie6 10 2" xfId="646"/>
    <cellStyle name="40 % - zvýraznenie6 11" xfId="364"/>
    <cellStyle name="40 % - zvýraznenie6 11 2" xfId="703"/>
    <cellStyle name="40 % - zvýraznenie6 12" xfId="378"/>
    <cellStyle name="40 % - zvýraznenie6 12 2" xfId="717"/>
    <cellStyle name="40 % - zvýraznenie6 13" xfId="392"/>
    <cellStyle name="40 % - zvýraznenie6 13 2" xfId="731"/>
    <cellStyle name="40 % - zvýraznenie6 14" xfId="406"/>
    <cellStyle name="40 % - zvýraznenie6 14 2" xfId="745"/>
    <cellStyle name="40 % - zvýraznenie6 15" xfId="420"/>
    <cellStyle name="40 % - zvýraznenie6 16" xfId="433"/>
    <cellStyle name="40 % - zvýraznenie6 17" xfId="760"/>
    <cellStyle name="40 % - zvýraznenie6 2" xfId="124"/>
    <cellStyle name="40 % - zvýraznenie6 2 2" xfId="223"/>
    <cellStyle name="40 % - zvýraznenie6 2 2 2" xfId="564"/>
    <cellStyle name="40 % - zvýraznenie6 2 3" xfId="323"/>
    <cellStyle name="40 % - zvýraznenie6 2 3 2" xfId="662"/>
    <cellStyle name="40 % - zvýraznenie6 2 4" xfId="465"/>
    <cellStyle name="40 % - zvýraznenie6 3" xfId="137"/>
    <cellStyle name="40 % - zvýraznenie6 3 2" xfId="236"/>
    <cellStyle name="40 % - zvýraznenie6 3 2 2" xfId="577"/>
    <cellStyle name="40 % - zvýraznenie6 3 3" xfId="336"/>
    <cellStyle name="40 % - zvýraznenie6 3 3 2" xfId="675"/>
    <cellStyle name="40 % - zvýraznenie6 3 4" xfId="478"/>
    <cellStyle name="40 % - zvýraznenie6 4" xfId="151"/>
    <cellStyle name="40 % - zvýraznenie6 4 2" xfId="250"/>
    <cellStyle name="40 % - zvýraznenie6 4 2 2" xfId="591"/>
    <cellStyle name="40 % - zvýraznenie6 4 3" xfId="350"/>
    <cellStyle name="40 % - zvýraznenie6 4 3 2" xfId="689"/>
    <cellStyle name="40 % - zvýraznenie6 4 4" xfId="492"/>
    <cellStyle name="40 % - zvýraznenie6 5" xfId="165"/>
    <cellStyle name="40 % - zvýraznenie6 5 2" xfId="506"/>
    <cellStyle name="40 % - zvýraznenie6 6" xfId="179"/>
    <cellStyle name="40 % - zvýraznenie6 6 2" xfId="520"/>
    <cellStyle name="40 % - zvýraznenie6 7" xfId="194"/>
    <cellStyle name="40 % - zvýraznenie6 7 2" xfId="535"/>
    <cellStyle name="40 % - zvýraznenie6 8" xfId="266"/>
    <cellStyle name="40 % - zvýraznenie6 8 2" xfId="605"/>
    <cellStyle name="40 % - zvýraznenie6 9" xfId="280"/>
    <cellStyle name="40 % - zvýraznenie6 9 2" xfId="61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3" xfId="308"/>
    <cellStyle name="Normálna 10 3 2" xfId="647"/>
    <cellStyle name="Normálna 10 4" xfId="450"/>
    <cellStyle name="Normálna 11" xfId="110"/>
    <cellStyle name="Normálna 11 2" xfId="210"/>
    <cellStyle name="Normálna 11 2 2" xfId="551"/>
    <cellStyle name="Normálna 11 3" xfId="310"/>
    <cellStyle name="Normálna 11 3 2" xfId="649"/>
    <cellStyle name="Normálna 11 4" xfId="452"/>
    <cellStyle name="Normálna 12" xfId="111"/>
    <cellStyle name="Normálna 13" xfId="138"/>
    <cellStyle name="Normálna 13 2" xfId="237"/>
    <cellStyle name="Normálna 13 2 2" xfId="578"/>
    <cellStyle name="Normálna 13 3" xfId="337"/>
    <cellStyle name="Normálna 13 3 2" xfId="676"/>
    <cellStyle name="Normálna 13 4" xfId="479"/>
    <cellStyle name="Normálna 14" xfId="152"/>
    <cellStyle name="Normálna 14 2" xfId="251"/>
    <cellStyle name="Normálna 14 3" xfId="493"/>
    <cellStyle name="Normálna 15" xfId="166"/>
    <cellStyle name="Normálna 15 2" xfId="507"/>
    <cellStyle name="Normálna 16" xfId="180"/>
    <cellStyle name="Normálna 16 2" xfId="521"/>
    <cellStyle name="Normálna 17" xfId="253"/>
    <cellStyle name="Normálna 17 2" xfId="592"/>
    <cellStyle name="Normálna 18" xfId="267"/>
    <cellStyle name="Normálna 18 2" xfId="606"/>
    <cellStyle name="Normálna 19" xfId="351"/>
    <cellStyle name="Normálna 19 2" xfId="690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3" xfId="293"/>
    <cellStyle name="Normálna 2 2 2 2 3 2" xfId="632"/>
    <cellStyle name="Normálna 2 2 2 2 4" xfId="447"/>
    <cellStyle name="Normálna 2 2 2 3" xfId="197"/>
    <cellStyle name="Normálna 2 2 2 3 2" xfId="538"/>
    <cellStyle name="Normálna 2 2 2 4" xfId="285"/>
    <cellStyle name="Normálna 2 2 2 4 2" xfId="624"/>
    <cellStyle name="Normálna 2 2 2 5" xfId="439"/>
    <cellStyle name="Normálna 2 2 3" xfId="97"/>
    <cellStyle name="Normálna 2 2 3 2" xfId="107"/>
    <cellStyle name="Normálna 2 2 3 2 2" xfId="207"/>
    <cellStyle name="Normálna 2 2 3 2 2 2" xfId="548"/>
    <cellStyle name="Normálna 2 2 3 2 3" xfId="295"/>
    <cellStyle name="Normálna 2 2 3 2 3 2" xfId="634"/>
    <cellStyle name="Normálna 2 2 3 2 4" xfId="449"/>
    <cellStyle name="Normálna 2 2 3 3" xfId="199"/>
    <cellStyle name="Normálna 2 2 3 3 2" xfId="540"/>
    <cellStyle name="Normálna 2 2 3 4" xfId="287"/>
    <cellStyle name="Normálna 2 2 3 4 2" xfId="626"/>
    <cellStyle name="Normálna 2 2 3 5" xfId="441"/>
    <cellStyle name="Normálna 2 2 4" xfId="101"/>
    <cellStyle name="Normálna 2 2 4 2" xfId="202"/>
    <cellStyle name="Normálna 2 2 4 2 2" xfId="543"/>
    <cellStyle name="Normálna 2 2 4 3" xfId="290"/>
    <cellStyle name="Normálna 2 2 4 3 2" xfId="629"/>
    <cellStyle name="Normálna 2 2 4 4" xfId="444"/>
    <cellStyle name="Normálna 2 2 5" xfId="181"/>
    <cellStyle name="Normálna 2 2 5 2" xfId="522"/>
    <cellStyle name="Normálna 2 2 6" xfId="282"/>
    <cellStyle name="Normálna 2 2 6 2" xfId="621"/>
    <cellStyle name="Normálna 2 2 7" xfId="436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3" xfId="292"/>
    <cellStyle name="Normálna 2 4 2 3 2" xfId="631"/>
    <cellStyle name="Normálna 2 4 2 4" xfId="446"/>
    <cellStyle name="Normálna 2 4 3" xfId="196"/>
    <cellStyle name="Normálna 2 4 3 2" xfId="537"/>
    <cellStyle name="Normálna 2 4 4" xfId="284"/>
    <cellStyle name="Normálna 2 4 4 2" xfId="623"/>
    <cellStyle name="Normálna 2 4 5" xfId="438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3" xfId="289"/>
    <cellStyle name="Normálna 2 6 3 2" xfId="628"/>
    <cellStyle name="Normálna 2 6 4" xfId="443"/>
    <cellStyle name="Normálna 2 7" xfId="281"/>
    <cellStyle name="Normálna 2 7 2" xfId="620"/>
    <cellStyle name="Normálna 2 8" xfId="435"/>
    <cellStyle name="Normálna 20" xfId="365"/>
    <cellStyle name="Normálna 20 2" xfId="704"/>
    <cellStyle name="Normálna 21" xfId="379"/>
    <cellStyle name="Normálna 21 2" xfId="718"/>
    <cellStyle name="Normálna 22" xfId="393"/>
    <cellStyle name="Normálna 22 2" xfId="732"/>
    <cellStyle name="Normálna 23" xfId="407"/>
    <cellStyle name="Normálna 23 2" xfId="434"/>
    <cellStyle name="Normálna 24" xfId="421"/>
    <cellStyle name="Normálna 25" xfId="747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3" xfId="291"/>
    <cellStyle name="Normálna 6 2 3 2" xfId="630"/>
    <cellStyle name="Normálna 6 2 4" xfId="445"/>
    <cellStyle name="Normálna 6 3" xfId="195"/>
    <cellStyle name="Normálna 6 3 2" xfId="536"/>
    <cellStyle name="Normálna 6 4" xfId="283"/>
    <cellStyle name="Normálna 6 4 2" xfId="622"/>
    <cellStyle name="Normálna 6 5" xfId="437"/>
    <cellStyle name="Normálna 7" xfId="95"/>
    <cellStyle name="Normálna 7 2" xfId="105"/>
    <cellStyle name="Normálna 7 2 2" xfId="206"/>
    <cellStyle name="Normálna 7 2 2 2" xfId="547"/>
    <cellStyle name="Normálna 7 2 3" xfId="294"/>
    <cellStyle name="Normálna 7 2 3 2" xfId="633"/>
    <cellStyle name="Normálna 7 2 4" xfId="448"/>
    <cellStyle name="Normálna 7 3" xfId="198"/>
    <cellStyle name="Normálna 7 3 2" xfId="539"/>
    <cellStyle name="Normálna 7 4" xfId="286"/>
    <cellStyle name="Normálna 7 4 2" xfId="625"/>
    <cellStyle name="Normálna 7 5" xfId="440"/>
    <cellStyle name="Normálna 8" xfId="98"/>
    <cellStyle name="Normálna 8 2" xfId="200"/>
    <cellStyle name="Normálna 8 2 2" xfId="541"/>
    <cellStyle name="Normálna 8 3" xfId="288"/>
    <cellStyle name="Normálna 8 3 2" xfId="627"/>
    <cellStyle name="Normálna 8 4" xfId="442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1" xfId="352"/>
    <cellStyle name="Poznámka 11 2" xfId="691"/>
    <cellStyle name="Poznámka 12" xfId="366"/>
    <cellStyle name="Poznámka 12 2" xfId="705"/>
    <cellStyle name="Poznámka 13" xfId="380"/>
    <cellStyle name="Poznámka 13 2" xfId="719"/>
    <cellStyle name="Poznámka 14" xfId="394"/>
    <cellStyle name="Poznámka 14 2" xfId="733"/>
    <cellStyle name="Poznámka 15" xfId="408"/>
    <cellStyle name="Poznámka 16" xfId="746"/>
    <cellStyle name="Poznámka 17" xfId="748"/>
    <cellStyle name="Poznámka 2" xfId="109"/>
    <cellStyle name="Poznámka 2 2" xfId="209"/>
    <cellStyle name="Poznámka 2 2 2" xfId="550"/>
    <cellStyle name="Poznámka 2 3" xfId="309"/>
    <cellStyle name="Poznámka 2 3 2" xfId="648"/>
    <cellStyle name="Poznámka 2 4" xfId="451"/>
    <cellStyle name="Poznámka 3" xfId="112"/>
    <cellStyle name="Poznámka 3 2" xfId="211"/>
    <cellStyle name="Poznámka 3 2 2" xfId="552"/>
    <cellStyle name="Poznámka 3 3" xfId="311"/>
    <cellStyle name="Poznámka 3 3 2" xfId="650"/>
    <cellStyle name="Poznámka 3 4" xfId="453"/>
    <cellStyle name="Poznámka 4" xfId="125"/>
    <cellStyle name="Poznámka 4 2" xfId="224"/>
    <cellStyle name="Poznámka 4 2 2" xfId="565"/>
    <cellStyle name="Poznámka 4 3" xfId="324"/>
    <cellStyle name="Poznámka 4 3 2" xfId="663"/>
    <cellStyle name="Poznámka 4 4" xfId="466"/>
    <cellStyle name="Poznámka 5" xfId="139"/>
    <cellStyle name="Poznámka 5 2" xfId="238"/>
    <cellStyle name="Poznámka 5 2 2" xfId="579"/>
    <cellStyle name="Poznámka 5 3" xfId="338"/>
    <cellStyle name="Poznámka 5 3 2" xfId="677"/>
    <cellStyle name="Poznámka 5 4" xfId="480"/>
    <cellStyle name="Poznámka 6" xfId="153"/>
    <cellStyle name="Poznámka 6 2" xfId="494"/>
    <cellStyle name="Poznámka 7" xfId="167"/>
    <cellStyle name="Poznámka 7 2" xfId="508"/>
    <cellStyle name="Poznámka 8" xfId="182"/>
    <cellStyle name="Poznámka 8 2" xfId="523"/>
    <cellStyle name="Poznámka 9" xfId="254"/>
    <cellStyle name="Poznámka 9 2" xfId="593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C16" sqref="C16"/>
    </sheetView>
  </sheetViews>
  <sheetFormatPr defaultColWidth="9.140625" defaultRowHeight="12.75" x14ac:dyDescent="0.2"/>
  <cols>
    <col min="1" max="1" width="53.5703125" style="93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86" t="s">
        <v>433</v>
      </c>
      <c r="C2" s="186"/>
      <c r="D2" s="186"/>
      <c r="E2" s="121"/>
      <c r="F2" s="186"/>
      <c r="G2" s="244"/>
      <c r="H2" s="244"/>
      <c r="I2" s="186"/>
      <c r="J2" s="186"/>
      <c r="K2" s="186"/>
      <c r="L2" s="186"/>
      <c r="M2" s="186"/>
      <c r="N2" s="260" t="s">
        <v>314</v>
      </c>
    </row>
    <row r="3" spans="1:14" ht="12.75" customHeight="1" x14ac:dyDescent="0.2">
      <c r="A3" s="7" t="s">
        <v>1</v>
      </c>
      <c r="B3" s="185"/>
      <c r="C3" s="205"/>
      <c r="D3" s="185"/>
      <c r="E3" s="185"/>
      <c r="F3" s="185"/>
      <c r="G3" s="185"/>
      <c r="H3" s="185"/>
      <c r="I3" s="185"/>
      <c r="J3" s="201"/>
      <c r="K3" s="185"/>
      <c r="L3" s="185"/>
      <c r="M3" s="185"/>
      <c r="N3" s="261"/>
    </row>
    <row r="4" spans="1:14" s="6" customFormat="1" ht="12" customHeight="1" x14ac:dyDescent="0.2">
      <c r="A4" s="196" t="s">
        <v>272</v>
      </c>
      <c r="B4" s="254">
        <v>182345</v>
      </c>
      <c r="C4" s="209"/>
      <c r="D4" s="123"/>
      <c r="E4" s="123"/>
      <c r="F4" s="123"/>
      <c r="G4" s="123"/>
      <c r="H4" s="209"/>
      <c r="I4" s="123"/>
      <c r="J4" s="254"/>
      <c r="K4" s="254"/>
      <c r="L4" s="254"/>
      <c r="M4" s="254"/>
      <c r="N4" s="123">
        <f>AVERAGE(B4:M4)</f>
        <v>182345</v>
      </c>
    </row>
    <row r="5" spans="1:14" ht="12.75" customHeight="1" x14ac:dyDescent="0.2">
      <c r="A5" s="83" t="s">
        <v>262</v>
      </c>
      <c r="B5" s="231">
        <v>6617</v>
      </c>
      <c r="C5" s="109"/>
      <c r="D5" s="109"/>
      <c r="E5" s="109"/>
      <c r="F5" s="109"/>
      <c r="G5" s="109"/>
      <c r="H5" s="231"/>
      <c r="I5" s="231"/>
      <c r="J5" s="231"/>
      <c r="K5" s="231"/>
      <c r="L5" s="231"/>
      <c r="M5" s="231"/>
      <c r="N5" s="128">
        <f t="shared" ref="N5:N68" si="0">AVERAGE(B5:M5)</f>
        <v>6617</v>
      </c>
    </row>
    <row r="6" spans="1:14" ht="12.75" customHeight="1" x14ac:dyDescent="0.2">
      <c r="A6" s="83" t="s">
        <v>261</v>
      </c>
      <c r="B6" s="231">
        <v>4769</v>
      </c>
      <c r="C6" s="109"/>
      <c r="D6" s="109"/>
      <c r="E6" s="109"/>
      <c r="F6" s="109"/>
      <c r="G6" s="109"/>
      <c r="H6" s="231"/>
      <c r="I6" s="231"/>
      <c r="J6" s="231"/>
      <c r="K6" s="231"/>
      <c r="L6" s="231"/>
      <c r="M6" s="231"/>
      <c r="N6" s="128">
        <f t="shared" si="0"/>
        <v>4769</v>
      </c>
    </row>
    <row r="7" spans="1:14" ht="12.75" customHeight="1" x14ac:dyDescent="0.2">
      <c r="A7" s="83" t="s">
        <v>265</v>
      </c>
      <c r="B7" s="231">
        <v>121966</v>
      </c>
      <c r="C7" s="109"/>
      <c r="D7" s="109"/>
      <c r="E7" s="109"/>
      <c r="F7" s="109"/>
      <c r="G7" s="109"/>
      <c r="H7" s="231"/>
      <c r="I7" s="231"/>
      <c r="J7" s="231"/>
      <c r="K7" s="231"/>
      <c r="L7" s="231"/>
      <c r="M7" s="231"/>
      <c r="N7" s="128">
        <f t="shared" si="0"/>
        <v>121966</v>
      </c>
    </row>
    <row r="8" spans="1:14" ht="12.75" customHeight="1" x14ac:dyDescent="0.2">
      <c r="A8" s="83" t="s">
        <v>266</v>
      </c>
      <c r="B8" s="231">
        <v>54003</v>
      </c>
      <c r="C8" s="109"/>
      <c r="D8" s="109"/>
      <c r="E8" s="109"/>
      <c r="F8" s="109"/>
      <c r="G8" s="109"/>
      <c r="H8" s="231"/>
      <c r="I8" s="231"/>
      <c r="J8" s="231"/>
      <c r="K8" s="231"/>
      <c r="L8" s="231"/>
      <c r="M8" s="231"/>
      <c r="N8" s="128">
        <f t="shared" si="0"/>
        <v>54003</v>
      </c>
    </row>
    <row r="9" spans="1:14" ht="12.75" customHeight="1" x14ac:dyDescent="0.2">
      <c r="A9" s="83" t="s">
        <v>264</v>
      </c>
      <c r="B9" s="109">
        <v>269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231"/>
      <c r="N9" s="128">
        <f t="shared" si="0"/>
        <v>269</v>
      </c>
    </row>
    <row r="10" spans="1:14" s="11" customFormat="1" ht="12.75" customHeight="1" x14ac:dyDescent="0.2">
      <c r="A10" s="83" t="s">
        <v>436</v>
      </c>
      <c r="B10" s="231">
        <v>1444</v>
      </c>
      <c r="C10" s="109"/>
      <c r="D10" s="109"/>
      <c r="E10" s="109"/>
      <c r="F10" s="109"/>
      <c r="G10" s="109"/>
      <c r="H10" s="231"/>
      <c r="I10" s="231"/>
      <c r="J10" s="231"/>
      <c r="K10" s="109"/>
      <c r="L10" s="231"/>
      <c r="M10" s="231"/>
      <c r="N10" s="128">
        <f t="shared" si="0"/>
        <v>1444</v>
      </c>
    </row>
    <row r="11" spans="1:14" s="11" customFormat="1" ht="12.75" customHeight="1" x14ac:dyDescent="0.2">
      <c r="A11" s="83" t="s">
        <v>437</v>
      </c>
      <c r="B11" s="231">
        <v>1618</v>
      </c>
      <c r="C11" s="109"/>
      <c r="D11" s="109"/>
      <c r="E11" s="109"/>
      <c r="F11" s="109"/>
      <c r="G11" s="109"/>
      <c r="H11" s="231"/>
      <c r="I11" s="231"/>
      <c r="J11" s="231"/>
      <c r="K11" s="109"/>
      <c r="L11" s="231"/>
      <c r="M11" s="231"/>
      <c r="N11" s="128">
        <f t="shared" si="0"/>
        <v>1618</v>
      </c>
    </row>
    <row r="12" spans="1:14" s="11" customFormat="1" ht="12.75" customHeight="1" x14ac:dyDescent="0.2">
      <c r="A12" s="83" t="s">
        <v>267</v>
      </c>
      <c r="B12" s="231">
        <v>1456</v>
      </c>
      <c r="C12" s="109"/>
      <c r="D12" s="109"/>
      <c r="E12" s="109"/>
      <c r="F12" s="109"/>
      <c r="G12" s="109"/>
      <c r="H12" s="231"/>
      <c r="I12" s="231"/>
      <c r="J12" s="231"/>
      <c r="K12" s="231"/>
      <c r="L12" s="231"/>
      <c r="M12" s="231"/>
      <c r="N12" s="128">
        <f t="shared" si="0"/>
        <v>1456</v>
      </c>
    </row>
    <row r="13" spans="1:14" s="11" customFormat="1" ht="12.75" customHeight="1" x14ac:dyDescent="0.2">
      <c r="A13" s="83" t="s">
        <v>268</v>
      </c>
      <c r="B13" s="231">
        <v>64152</v>
      </c>
      <c r="C13" s="109"/>
      <c r="D13" s="109"/>
      <c r="E13" s="109"/>
      <c r="F13" s="109"/>
      <c r="G13" s="109"/>
      <c r="H13" s="231"/>
      <c r="I13" s="231"/>
      <c r="J13" s="231"/>
      <c r="K13" s="231"/>
      <c r="L13" s="231"/>
      <c r="M13" s="231"/>
      <c r="N13" s="128">
        <f t="shared" si="0"/>
        <v>64152</v>
      </c>
    </row>
    <row r="14" spans="1:14" ht="12.75" customHeight="1" x14ac:dyDescent="0.2">
      <c r="A14" s="83" t="s">
        <v>263</v>
      </c>
      <c r="B14" s="231">
        <v>354143</v>
      </c>
      <c r="C14" s="109"/>
      <c r="D14" s="109"/>
      <c r="E14" s="109"/>
      <c r="F14" s="109"/>
      <c r="G14" s="109"/>
      <c r="H14" s="231"/>
      <c r="I14" s="231"/>
      <c r="J14" s="231"/>
      <c r="K14" s="231"/>
      <c r="L14" s="231"/>
      <c r="M14" s="231"/>
      <c r="N14" s="128">
        <f t="shared" si="0"/>
        <v>354143</v>
      </c>
    </row>
    <row r="15" spans="1:14" ht="12.75" customHeight="1" x14ac:dyDescent="0.2">
      <c r="A15" s="83" t="s">
        <v>146</v>
      </c>
      <c r="B15" s="231">
        <v>124456</v>
      </c>
      <c r="C15" s="109"/>
      <c r="D15" s="109"/>
      <c r="E15" s="109"/>
      <c r="F15" s="109"/>
      <c r="G15" s="109"/>
      <c r="H15" s="231"/>
      <c r="I15" s="231"/>
      <c r="J15" s="231"/>
      <c r="K15" s="109"/>
      <c r="L15" s="231"/>
      <c r="M15" s="231"/>
      <c r="N15" s="128">
        <f t="shared" si="0"/>
        <v>124456</v>
      </c>
    </row>
    <row r="16" spans="1:14" ht="12.75" customHeight="1" x14ac:dyDescent="0.2">
      <c r="A16" s="83" t="s">
        <v>273</v>
      </c>
      <c r="B16" s="231">
        <v>112811</v>
      </c>
      <c r="C16" s="109"/>
      <c r="D16" s="109"/>
      <c r="E16" s="109"/>
      <c r="F16" s="109"/>
      <c r="G16" s="109"/>
      <c r="H16" s="231"/>
      <c r="I16" s="231"/>
      <c r="J16" s="231"/>
      <c r="K16" s="109"/>
      <c r="L16" s="231"/>
      <c r="M16" s="231"/>
      <c r="N16" s="128">
        <f t="shared" si="0"/>
        <v>112811</v>
      </c>
    </row>
    <row r="17" spans="1:17" ht="12.75" customHeight="1" x14ac:dyDescent="0.2">
      <c r="A17" s="83" t="s">
        <v>274</v>
      </c>
      <c r="B17" s="231">
        <v>11645</v>
      </c>
      <c r="C17" s="109"/>
      <c r="D17" s="109"/>
      <c r="E17" s="109"/>
      <c r="F17" s="109"/>
      <c r="G17" s="109"/>
      <c r="H17" s="231"/>
      <c r="I17" s="231"/>
      <c r="J17" s="231"/>
      <c r="K17" s="109"/>
      <c r="L17" s="231"/>
      <c r="M17" s="231"/>
      <c r="N17" s="128">
        <f t="shared" si="0"/>
        <v>11645</v>
      </c>
    </row>
    <row r="18" spans="1:17" ht="12.75" customHeight="1" x14ac:dyDescent="0.2">
      <c r="A18" s="83" t="s">
        <v>259</v>
      </c>
      <c r="B18" s="231">
        <v>599357</v>
      </c>
      <c r="C18" s="109"/>
      <c r="D18" s="109"/>
      <c r="E18" s="109"/>
      <c r="F18" s="109"/>
      <c r="G18" s="109"/>
      <c r="H18" s="231"/>
      <c r="I18" s="109"/>
      <c r="J18" s="231"/>
      <c r="K18" s="231"/>
      <c r="L18" s="231"/>
      <c r="M18" s="231"/>
      <c r="N18" s="128">
        <f t="shared" si="0"/>
        <v>599357</v>
      </c>
    </row>
    <row r="19" spans="1:17" ht="12.75" customHeight="1" x14ac:dyDescent="0.2">
      <c r="A19" s="83" t="s">
        <v>269</v>
      </c>
      <c r="B19" s="231">
        <v>350692</v>
      </c>
      <c r="C19" s="109"/>
      <c r="D19" s="109"/>
      <c r="E19" s="109"/>
      <c r="F19" s="109"/>
      <c r="G19" s="109"/>
      <c r="H19" s="231"/>
      <c r="I19" s="231"/>
      <c r="J19" s="231"/>
      <c r="K19" s="231"/>
      <c r="L19" s="231"/>
      <c r="M19" s="231"/>
      <c r="N19" s="128">
        <f t="shared" si="0"/>
        <v>350692</v>
      </c>
    </row>
    <row r="20" spans="1:17" ht="12.75" customHeight="1" x14ac:dyDescent="0.2">
      <c r="A20" s="83" t="s">
        <v>270</v>
      </c>
      <c r="B20" s="231">
        <v>64077</v>
      </c>
      <c r="C20" s="109"/>
      <c r="D20" s="109"/>
      <c r="E20" s="109"/>
      <c r="F20" s="109"/>
      <c r="G20" s="109"/>
      <c r="H20" s="231"/>
      <c r="I20" s="231"/>
      <c r="J20" s="231"/>
      <c r="K20" s="231"/>
      <c r="L20" s="231"/>
      <c r="M20" s="231"/>
      <c r="N20" s="128">
        <f t="shared" si="0"/>
        <v>64077</v>
      </c>
    </row>
    <row r="21" spans="1:17" ht="12.75" customHeight="1" x14ac:dyDescent="0.2">
      <c r="A21" s="83" t="s">
        <v>148</v>
      </c>
      <c r="B21" s="231">
        <v>3429</v>
      </c>
      <c r="C21" s="109"/>
      <c r="D21" s="109"/>
      <c r="E21" s="109"/>
      <c r="F21" s="109"/>
      <c r="G21" s="109"/>
      <c r="H21" s="231"/>
      <c r="I21" s="231"/>
      <c r="J21" s="231"/>
      <c r="K21" s="231"/>
      <c r="L21" s="231"/>
      <c r="M21" s="231"/>
      <c r="N21" s="128">
        <f t="shared" si="0"/>
        <v>3429</v>
      </c>
    </row>
    <row r="22" spans="1:17" ht="12.75" customHeight="1" x14ac:dyDescent="0.2">
      <c r="A22" s="83" t="s">
        <v>147</v>
      </c>
      <c r="B22" s="231">
        <v>323</v>
      </c>
      <c r="C22" s="109"/>
      <c r="D22" s="109"/>
      <c r="E22" s="109"/>
      <c r="F22" s="109"/>
      <c r="G22" s="109"/>
      <c r="H22" s="231"/>
      <c r="I22" s="231"/>
      <c r="J22" s="231"/>
      <c r="K22" s="231"/>
      <c r="L22" s="231"/>
      <c r="M22" s="231"/>
      <c r="N22" s="128">
        <f t="shared" si="0"/>
        <v>323</v>
      </c>
    </row>
    <row r="23" spans="1:17" ht="12.75" customHeight="1" x14ac:dyDescent="0.2">
      <c r="A23" s="83" t="s">
        <v>414</v>
      </c>
      <c r="B23" s="233">
        <v>82514</v>
      </c>
      <c r="C23" s="124"/>
      <c r="D23" s="109"/>
      <c r="E23" s="109"/>
      <c r="F23" s="109"/>
      <c r="G23" s="109"/>
      <c r="H23" s="231"/>
      <c r="I23" s="231"/>
      <c r="J23" s="231"/>
      <c r="K23" s="231"/>
      <c r="L23" s="231"/>
      <c r="M23" s="231"/>
      <c r="N23" s="128">
        <f t="shared" si="0"/>
        <v>82514</v>
      </c>
    </row>
    <row r="24" spans="1:17" ht="12.75" customHeight="1" x14ac:dyDescent="0.2">
      <c r="A24" s="83" t="s">
        <v>161</v>
      </c>
      <c r="B24" s="231">
        <v>15574</v>
      </c>
      <c r="C24" s="109"/>
      <c r="D24" s="109"/>
      <c r="E24" s="109"/>
      <c r="F24" s="109"/>
      <c r="G24" s="109"/>
      <c r="H24" s="231"/>
      <c r="I24" s="231"/>
      <c r="J24" s="231"/>
      <c r="K24" s="231"/>
      <c r="L24" s="231"/>
      <c r="M24" s="231"/>
      <c r="N24" s="128">
        <f t="shared" si="0"/>
        <v>15574</v>
      </c>
    </row>
    <row r="25" spans="1:17" ht="12.75" customHeight="1" x14ac:dyDescent="0.2">
      <c r="A25" s="83" t="s">
        <v>271</v>
      </c>
      <c r="B25" s="231">
        <v>36466</v>
      </c>
      <c r="C25" s="109"/>
      <c r="D25" s="109"/>
      <c r="E25" s="109"/>
      <c r="F25" s="109"/>
      <c r="G25" s="109"/>
      <c r="H25" s="231"/>
      <c r="I25" s="231"/>
      <c r="J25" s="231"/>
      <c r="K25" s="231"/>
      <c r="L25" s="231"/>
      <c r="M25" s="231"/>
      <c r="N25" s="128">
        <f t="shared" si="0"/>
        <v>36466</v>
      </c>
      <c r="O25" s="14"/>
      <c r="P25" s="14"/>
      <c r="Q25" s="14"/>
    </row>
    <row r="26" spans="1:17" ht="12.75" customHeight="1" x14ac:dyDescent="0.2">
      <c r="A26" s="198" t="s">
        <v>254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28"/>
      <c r="O26" s="14"/>
      <c r="P26" s="14"/>
      <c r="Q26" s="14"/>
    </row>
    <row r="27" spans="1:17" s="12" customFormat="1" ht="12.75" customHeight="1" x14ac:dyDescent="0.2">
      <c r="A27" s="83" t="s">
        <v>255</v>
      </c>
      <c r="B27" s="109">
        <v>93272</v>
      </c>
      <c r="C27" s="109"/>
      <c r="D27" s="109"/>
      <c r="E27" s="109"/>
      <c r="F27" s="109"/>
      <c r="G27" s="109"/>
      <c r="H27" s="17"/>
      <c r="I27" s="17"/>
      <c r="J27" s="17"/>
      <c r="K27" s="17"/>
      <c r="L27" s="17"/>
      <c r="M27" s="17"/>
      <c r="N27" s="128">
        <f t="shared" si="0"/>
        <v>93272</v>
      </c>
      <c r="O27" s="27"/>
      <c r="P27" s="27"/>
      <c r="Q27" s="27"/>
    </row>
    <row r="28" spans="1:17" ht="12.75" customHeight="1" x14ac:dyDescent="0.2">
      <c r="A28" s="83" t="s">
        <v>256</v>
      </c>
      <c r="B28" s="231">
        <v>12948</v>
      </c>
      <c r="C28" s="109"/>
      <c r="D28" s="109"/>
      <c r="E28" s="109"/>
      <c r="F28" s="109"/>
      <c r="G28" s="109"/>
      <c r="H28" s="109"/>
      <c r="I28" s="231"/>
      <c r="J28" s="231"/>
      <c r="K28" s="231"/>
      <c r="L28" s="231"/>
      <c r="M28" s="109"/>
      <c r="N28" s="128">
        <f t="shared" si="0"/>
        <v>12948</v>
      </c>
      <c r="O28" s="27"/>
      <c r="P28" s="27"/>
      <c r="Q28" s="27"/>
    </row>
    <row r="29" spans="1:17" s="12" customFormat="1" ht="12.75" customHeight="1" x14ac:dyDescent="0.2">
      <c r="A29" s="83" t="s">
        <v>257</v>
      </c>
      <c r="B29" s="231">
        <v>106</v>
      </c>
      <c r="C29" s="109"/>
      <c r="D29" s="109"/>
      <c r="E29" s="109"/>
      <c r="F29" s="109"/>
      <c r="G29" s="109"/>
      <c r="H29" s="17"/>
      <c r="I29" s="206"/>
      <c r="J29" s="206"/>
      <c r="K29" s="17"/>
      <c r="L29" s="206"/>
      <c r="M29" s="17"/>
      <c r="N29" s="128">
        <f t="shared" si="0"/>
        <v>106</v>
      </c>
      <c r="O29" s="14"/>
      <c r="P29" s="14"/>
      <c r="Q29" s="14"/>
    </row>
    <row r="30" spans="1:17" s="12" customFormat="1" ht="12.75" customHeight="1" x14ac:dyDescent="0.2">
      <c r="A30" s="194" t="s">
        <v>258</v>
      </c>
      <c r="B30" s="134">
        <v>0</v>
      </c>
      <c r="C30" s="134"/>
      <c r="D30" s="134"/>
      <c r="E30" s="134"/>
      <c r="F30" s="134"/>
      <c r="G30" s="134"/>
      <c r="H30" s="195"/>
      <c r="I30" s="195"/>
      <c r="J30" s="195"/>
      <c r="K30" s="195"/>
      <c r="L30" s="195"/>
      <c r="M30" s="195"/>
      <c r="N30" s="128">
        <f t="shared" si="0"/>
        <v>0</v>
      </c>
      <c r="O30" s="14"/>
      <c r="P30" s="14"/>
      <c r="Q30" s="14"/>
    </row>
    <row r="31" spans="1:17" s="12" customFormat="1" ht="12.75" customHeight="1" x14ac:dyDescent="0.2">
      <c r="A31" s="83" t="s">
        <v>251</v>
      </c>
      <c r="B31" s="206">
        <v>232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128">
        <f t="shared" si="0"/>
        <v>232</v>
      </c>
      <c r="O31" s="9"/>
      <c r="P31" s="9"/>
      <c r="Q31" s="9"/>
    </row>
    <row r="32" spans="1:17" s="21" customFormat="1" ht="12.75" customHeight="1" x14ac:dyDescent="0.2">
      <c r="A32" s="197" t="s">
        <v>275</v>
      </c>
      <c r="B32" s="123">
        <f t="shared" ref="B32" si="1">B33+B34</f>
        <v>9499</v>
      </c>
      <c r="C32" s="209"/>
      <c r="D32" s="209"/>
      <c r="E32" s="209"/>
      <c r="F32" s="209"/>
      <c r="G32" s="209"/>
      <c r="H32" s="209"/>
      <c r="I32" s="254"/>
      <c r="J32" s="254"/>
      <c r="K32" s="254"/>
      <c r="L32" s="254"/>
      <c r="M32" s="254"/>
      <c r="N32" s="123">
        <f t="shared" si="0"/>
        <v>9499</v>
      </c>
      <c r="O32" s="6"/>
      <c r="P32" s="6"/>
      <c r="Q32" s="6"/>
    </row>
    <row r="33" spans="1:17" ht="12.75" customHeight="1" x14ac:dyDescent="0.2">
      <c r="A33" s="84" t="s">
        <v>162</v>
      </c>
      <c r="B33" s="206">
        <v>8874</v>
      </c>
      <c r="C33" s="17"/>
      <c r="D33" s="17"/>
      <c r="E33" s="17"/>
      <c r="F33" s="17"/>
      <c r="G33" s="17"/>
      <c r="H33" s="231"/>
      <c r="I33" s="109"/>
      <c r="J33" s="231"/>
      <c r="K33" s="231"/>
      <c r="L33" s="231"/>
      <c r="M33" s="231"/>
      <c r="N33" s="128">
        <f t="shared" si="0"/>
        <v>8874</v>
      </c>
    </row>
    <row r="34" spans="1:17" ht="12.75" customHeight="1" x14ac:dyDescent="0.2">
      <c r="A34" s="84" t="s">
        <v>163</v>
      </c>
      <c r="B34" s="206">
        <v>625</v>
      </c>
      <c r="C34" s="17"/>
      <c r="D34" s="17"/>
      <c r="E34" s="17"/>
      <c r="F34" s="17"/>
      <c r="G34" s="17"/>
      <c r="H34" s="231"/>
      <c r="I34" s="109"/>
      <c r="J34" s="231"/>
      <c r="K34" s="231"/>
      <c r="L34" s="231"/>
      <c r="M34" s="231"/>
      <c r="N34" s="128">
        <f t="shared" si="0"/>
        <v>625</v>
      </c>
      <c r="O34" s="11"/>
      <c r="P34" s="11"/>
      <c r="Q34" s="11"/>
    </row>
    <row r="35" spans="1:17" ht="12.75" customHeight="1" x14ac:dyDescent="0.2">
      <c r="A35" s="84" t="s">
        <v>164</v>
      </c>
      <c r="B35" s="206">
        <v>13322</v>
      </c>
      <c r="C35" s="17"/>
      <c r="D35" s="17"/>
      <c r="E35" s="17"/>
      <c r="F35" s="17"/>
      <c r="G35" s="17"/>
      <c r="H35" s="231"/>
      <c r="I35" s="109"/>
      <c r="J35" s="231"/>
      <c r="K35" s="231"/>
      <c r="L35" s="231"/>
      <c r="M35" s="231"/>
      <c r="N35" s="128">
        <f t="shared" si="0"/>
        <v>13322</v>
      </c>
      <c r="O35" s="6"/>
      <c r="P35" s="6"/>
      <c r="Q35" s="6"/>
    </row>
    <row r="36" spans="1:17" ht="12.75" customHeight="1" x14ac:dyDescent="0.2">
      <c r="A36" s="84" t="s">
        <v>165</v>
      </c>
      <c r="B36" s="206">
        <v>1029</v>
      </c>
      <c r="C36" s="17"/>
      <c r="D36" s="17"/>
      <c r="E36" s="17"/>
      <c r="F36" s="17"/>
      <c r="G36" s="17"/>
      <c r="H36" s="231"/>
      <c r="I36" s="109"/>
      <c r="J36" s="231"/>
      <c r="K36" s="231"/>
      <c r="L36" s="231"/>
      <c r="M36" s="231"/>
      <c r="N36" s="128">
        <f t="shared" si="0"/>
        <v>1029</v>
      </c>
    </row>
    <row r="37" spans="1:17" ht="12.75" customHeight="1" x14ac:dyDescent="0.2">
      <c r="A37" s="197" t="s">
        <v>276</v>
      </c>
      <c r="B37" s="254">
        <f t="shared" ref="B37" si="2">B38+B39+B40+B41+B42+B43+B48+B49+B55+B56+B58+B59+B60+B61+B62+B63</f>
        <v>839972</v>
      </c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>
        <f t="shared" si="0"/>
        <v>839972</v>
      </c>
      <c r="O37" s="14"/>
      <c r="P37" s="14"/>
      <c r="Q37" s="14"/>
    </row>
    <row r="38" spans="1:17" s="14" customFormat="1" ht="12.75" customHeight="1" x14ac:dyDescent="0.2">
      <c r="A38" s="104" t="s">
        <v>290</v>
      </c>
      <c r="B38" s="129">
        <v>4160</v>
      </c>
      <c r="C38" s="129"/>
      <c r="D38" s="129"/>
      <c r="E38" s="129"/>
      <c r="F38" s="129"/>
      <c r="G38" s="129"/>
      <c r="H38" s="129"/>
      <c r="I38" s="129"/>
      <c r="J38" s="210"/>
      <c r="K38" s="129"/>
      <c r="L38" s="129"/>
      <c r="M38" s="129"/>
      <c r="N38" s="128">
        <f t="shared" si="0"/>
        <v>4160</v>
      </c>
    </row>
    <row r="39" spans="1:17" s="27" customFormat="1" ht="12.75" customHeight="1" x14ac:dyDescent="0.2">
      <c r="A39" s="90" t="s">
        <v>288</v>
      </c>
      <c r="B39" s="109">
        <v>3780</v>
      </c>
      <c r="C39" s="109"/>
      <c r="D39" s="109"/>
      <c r="E39" s="109"/>
      <c r="F39" s="109"/>
      <c r="G39" s="109"/>
      <c r="H39" s="109"/>
      <c r="I39" s="109"/>
      <c r="J39" s="231"/>
      <c r="K39" s="109"/>
      <c r="L39" s="109"/>
      <c r="M39" s="109"/>
      <c r="N39" s="128">
        <f t="shared" si="0"/>
        <v>3780</v>
      </c>
      <c r="O39" s="14"/>
      <c r="P39" s="14"/>
      <c r="Q39" s="14"/>
    </row>
    <row r="40" spans="1:17" s="27" customFormat="1" ht="12.75" customHeight="1" x14ac:dyDescent="0.2">
      <c r="A40" s="91" t="s">
        <v>177</v>
      </c>
      <c r="B40" s="109">
        <v>52</v>
      </c>
      <c r="C40" s="109"/>
      <c r="D40" s="109"/>
      <c r="E40" s="109"/>
      <c r="F40" s="109"/>
      <c r="G40" s="109"/>
      <c r="H40" s="109"/>
      <c r="I40" s="109"/>
      <c r="J40" s="231"/>
      <c r="K40" s="109"/>
      <c r="L40" s="109"/>
      <c r="M40" s="109"/>
      <c r="N40" s="128">
        <f t="shared" si="0"/>
        <v>52</v>
      </c>
      <c r="O40" s="14"/>
      <c r="P40" s="14"/>
      <c r="Q40" s="14"/>
    </row>
    <row r="41" spans="1:17" s="14" customFormat="1" ht="12.75" customHeight="1" x14ac:dyDescent="0.2">
      <c r="A41" s="90" t="s">
        <v>281</v>
      </c>
      <c r="B41" s="109">
        <v>11</v>
      </c>
      <c r="C41" s="109"/>
      <c r="D41" s="109"/>
      <c r="E41" s="109"/>
      <c r="F41" s="109"/>
      <c r="G41" s="109"/>
      <c r="H41" s="109"/>
      <c r="I41" s="109"/>
      <c r="J41" s="231"/>
      <c r="K41" s="109"/>
      <c r="L41" s="109"/>
      <c r="M41" s="109"/>
      <c r="N41" s="128">
        <f t="shared" si="0"/>
        <v>11</v>
      </c>
    </row>
    <row r="42" spans="1:17" s="14" customFormat="1" ht="12.75" customHeight="1" x14ac:dyDescent="0.2">
      <c r="A42" s="90" t="s">
        <v>280</v>
      </c>
      <c r="B42" s="109">
        <v>4099</v>
      </c>
      <c r="C42" s="109"/>
      <c r="D42" s="109"/>
      <c r="E42" s="109"/>
      <c r="F42" s="109"/>
      <c r="G42" s="109"/>
      <c r="H42" s="109"/>
      <c r="I42" s="109"/>
      <c r="J42" s="231"/>
      <c r="K42" s="109"/>
      <c r="L42" s="109"/>
      <c r="M42" s="109"/>
      <c r="N42" s="128">
        <f t="shared" si="0"/>
        <v>4099</v>
      </c>
    </row>
    <row r="43" spans="1:17" ht="12.75" customHeight="1" x14ac:dyDescent="0.2">
      <c r="A43" s="86" t="s">
        <v>279</v>
      </c>
      <c r="B43" s="109">
        <v>670800</v>
      </c>
      <c r="C43" s="109"/>
      <c r="D43" s="109"/>
      <c r="E43" s="109"/>
      <c r="F43" s="109"/>
      <c r="G43" s="109"/>
      <c r="H43" s="109"/>
      <c r="I43" s="231"/>
      <c r="J43" s="231"/>
      <c r="K43" s="231"/>
      <c r="L43" s="231"/>
      <c r="M43" s="231"/>
      <c r="N43" s="128">
        <f t="shared" si="0"/>
        <v>670800</v>
      </c>
      <c r="O43" s="14"/>
      <c r="P43" s="14"/>
      <c r="Q43" s="14"/>
    </row>
    <row r="44" spans="1:17" ht="12.75" customHeight="1" x14ac:dyDescent="0.2">
      <c r="A44" s="141" t="s">
        <v>153</v>
      </c>
      <c r="B44" s="110">
        <v>1120334</v>
      </c>
      <c r="C44" s="110"/>
      <c r="D44" s="110"/>
      <c r="E44" s="110"/>
      <c r="F44" s="110"/>
      <c r="G44" s="110"/>
      <c r="H44" s="110"/>
      <c r="I44" s="232"/>
      <c r="J44" s="232"/>
      <c r="K44" s="232"/>
      <c r="L44" s="232"/>
      <c r="M44" s="232"/>
      <c r="N44" s="128">
        <f t="shared" si="0"/>
        <v>1120334</v>
      </c>
      <c r="O44" s="14"/>
      <c r="P44" s="14"/>
      <c r="Q44" s="14"/>
    </row>
    <row r="45" spans="1:17" ht="12.75" customHeight="1" x14ac:dyDescent="0.2">
      <c r="A45" s="140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3"/>
      <c r="O45" s="14"/>
      <c r="P45" s="14"/>
      <c r="Q45" s="14"/>
    </row>
    <row r="46" spans="1:17" s="11" customFormat="1" ht="12.75" customHeight="1" x14ac:dyDescent="0.2">
      <c r="A46" s="140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23"/>
      <c r="O46" s="6"/>
      <c r="P46" s="6"/>
      <c r="Q46" s="6"/>
    </row>
    <row r="47" spans="1:17" s="6" customFormat="1" ht="12" customHeight="1" x14ac:dyDescent="0.25">
      <c r="A47" s="4"/>
      <c r="B47" s="159" t="s">
        <v>433</v>
      </c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23"/>
      <c r="O47" s="16"/>
      <c r="P47" s="16"/>
      <c r="Q47" s="16"/>
    </row>
    <row r="48" spans="1:17" ht="12.75" customHeight="1" x14ac:dyDescent="0.25">
      <c r="A48" s="89" t="s">
        <v>289</v>
      </c>
      <c r="B48" s="231">
        <v>2786</v>
      </c>
      <c r="C48" s="208"/>
      <c r="D48" s="200"/>
      <c r="E48" s="109"/>
      <c r="F48" s="124"/>
      <c r="G48" s="109"/>
      <c r="H48" s="109"/>
      <c r="I48" s="231"/>
      <c r="J48" s="231"/>
      <c r="K48" s="109"/>
      <c r="L48" s="109"/>
      <c r="M48" s="109"/>
      <c r="N48" s="128">
        <f t="shared" si="0"/>
        <v>2786</v>
      </c>
      <c r="O48" s="16"/>
      <c r="P48" s="16"/>
      <c r="Q48" s="16"/>
    </row>
    <row r="49" spans="1:17" s="14" customFormat="1" ht="12.75" customHeight="1" x14ac:dyDescent="0.25">
      <c r="A49" s="86" t="s">
        <v>277</v>
      </c>
      <c r="B49" s="129">
        <v>142836</v>
      </c>
      <c r="C49" s="210"/>
      <c r="D49" s="129"/>
      <c r="E49" s="129"/>
      <c r="F49" s="129"/>
      <c r="G49" s="129"/>
      <c r="H49" s="210"/>
      <c r="I49" s="210"/>
      <c r="J49" s="210"/>
      <c r="K49" s="210"/>
      <c r="L49" s="210"/>
      <c r="M49" s="210"/>
      <c r="N49" s="128">
        <f t="shared" si="0"/>
        <v>142836</v>
      </c>
      <c r="O49" s="16"/>
      <c r="P49" s="16"/>
      <c r="Q49" s="16"/>
    </row>
    <row r="50" spans="1:17" s="14" customFormat="1" ht="12.75" customHeight="1" x14ac:dyDescent="0.25">
      <c r="A50" s="86" t="s">
        <v>260</v>
      </c>
      <c r="B50" s="129"/>
      <c r="C50" s="210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8"/>
      <c r="O50" s="16"/>
      <c r="P50" s="16"/>
      <c r="Q50" s="16"/>
    </row>
    <row r="51" spans="1:17" s="14" customFormat="1" ht="12.75" customHeight="1" x14ac:dyDescent="0.25">
      <c r="A51" s="86" t="s">
        <v>302</v>
      </c>
      <c r="B51" s="129">
        <v>141177</v>
      </c>
      <c r="C51" s="210"/>
      <c r="D51" s="129"/>
      <c r="E51" s="129"/>
      <c r="F51" s="129"/>
      <c r="G51" s="129"/>
      <c r="H51" s="210"/>
      <c r="I51" s="210"/>
      <c r="J51" s="210"/>
      <c r="K51" s="210"/>
      <c r="L51" s="210"/>
      <c r="M51" s="210"/>
      <c r="N51" s="128">
        <f t="shared" si="0"/>
        <v>141177</v>
      </c>
      <c r="O51" s="16"/>
      <c r="P51" s="16"/>
      <c r="Q51" s="16"/>
    </row>
    <row r="52" spans="1:17" s="14" customFormat="1" ht="12.75" customHeight="1" x14ac:dyDescent="0.25">
      <c r="A52" s="86" t="s">
        <v>303</v>
      </c>
      <c r="B52" s="129">
        <v>3</v>
      </c>
      <c r="C52" s="210"/>
      <c r="D52" s="129"/>
      <c r="E52" s="129"/>
      <c r="F52" s="129"/>
      <c r="G52" s="129"/>
      <c r="H52" s="210"/>
      <c r="I52" s="210"/>
      <c r="J52" s="210"/>
      <c r="K52" s="210"/>
      <c r="L52" s="210"/>
      <c r="M52" s="210"/>
      <c r="N52" s="128">
        <f t="shared" si="0"/>
        <v>3</v>
      </c>
      <c r="O52" s="16"/>
      <c r="P52" s="16"/>
      <c r="Q52" s="16"/>
    </row>
    <row r="53" spans="1:17" s="14" customFormat="1" ht="12.75" customHeight="1" x14ac:dyDescent="0.25">
      <c r="A53" s="86" t="s">
        <v>252</v>
      </c>
      <c r="B53" s="129">
        <v>359</v>
      </c>
      <c r="C53" s="210"/>
      <c r="D53" s="129"/>
      <c r="E53" s="129"/>
      <c r="F53" s="129"/>
      <c r="G53" s="129"/>
      <c r="H53" s="210"/>
      <c r="I53" s="210"/>
      <c r="J53" s="210"/>
      <c r="K53" s="210"/>
      <c r="L53" s="210"/>
      <c r="M53" s="210"/>
      <c r="N53" s="128">
        <f t="shared" si="0"/>
        <v>359</v>
      </c>
      <c r="O53" s="16"/>
      <c r="P53" s="16"/>
      <c r="Q53" s="16"/>
    </row>
    <row r="54" spans="1:17" s="14" customFormat="1" ht="12.75" customHeight="1" x14ac:dyDescent="0.25">
      <c r="A54" s="86" t="s">
        <v>438</v>
      </c>
      <c r="B54" s="129">
        <v>1297</v>
      </c>
      <c r="C54" s="210"/>
      <c r="D54" s="129"/>
      <c r="E54" s="129"/>
      <c r="F54" s="129"/>
      <c r="G54" s="129"/>
      <c r="H54" s="129"/>
      <c r="I54" s="129"/>
      <c r="J54" s="129"/>
      <c r="K54" s="210"/>
      <c r="L54" s="129"/>
      <c r="M54" s="129"/>
      <c r="N54" s="128">
        <f t="shared" si="0"/>
        <v>1297</v>
      </c>
      <c r="O54" s="16"/>
      <c r="P54" s="16"/>
      <c r="Q54" s="16"/>
    </row>
    <row r="55" spans="1:17" s="14" customFormat="1" ht="12.75" customHeight="1" x14ac:dyDescent="0.25">
      <c r="A55" s="86" t="s">
        <v>294</v>
      </c>
      <c r="B55" s="129">
        <v>0</v>
      </c>
      <c r="C55" s="210"/>
      <c r="D55" s="129"/>
      <c r="E55" s="129"/>
      <c r="F55" s="129"/>
      <c r="G55" s="129"/>
      <c r="H55" s="129"/>
      <c r="I55" s="129"/>
      <c r="J55" s="129"/>
      <c r="K55" s="210"/>
      <c r="L55" s="129"/>
      <c r="M55" s="129"/>
      <c r="N55" s="128">
        <f t="shared" si="0"/>
        <v>0</v>
      </c>
      <c r="O55" s="16"/>
      <c r="P55" s="16"/>
      <c r="Q55" s="16"/>
    </row>
    <row r="56" spans="1:17" s="14" customFormat="1" ht="12.75" customHeight="1" x14ac:dyDescent="0.25">
      <c r="A56" s="86" t="s">
        <v>278</v>
      </c>
      <c r="B56" s="129">
        <v>1758</v>
      </c>
      <c r="C56" s="210"/>
      <c r="D56" s="129"/>
      <c r="E56" s="129"/>
      <c r="F56" s="129"/>
      <c r="G56" s="129"/>
      <c r="H56" s="129"/>
      <c r="I56" s="129"/>
      <c r="J56" s="210"/>
      <c r="K56" s="210"/>
      <c r="L56" s="129"/>
      <c r="M56" s="129"/>
      <c r="N56" s="128">
        <f t="shared" si="0"/>
        <v>1758</v>
      </c>
      <c r="O56" s="16"/>
      <c r="P56" s="16"/>
      <c r="Q56" s="16"/>
    </row>
    <row r="57" spans="1:17" s="14" customFormat="1" ht="12.75" customHeight="1" x14ac:dyDescent="0.25">
      <c r="A57" s="86" t="s">
        <v>291</v>
      </c>
      <c r="B57" s="129">
        <v>1554</v>
      </c>
      <c r="C57" s="210"/>
      <c r="D57" s="129"/>
      <c r="E57" s="129"/>
      <c r="F57" s="129"/>
      <c r="G57" s="129"/>
      <c r="H57" s="129"/>
      <c r="I57" s="129"/>
      <c r="J57" s="210"/>
      <c r="K57" s="210"/>
      <c r="L57" s="129"/>
      <c r="M57" s="129"/>
      <c r="N57" s="128">
        <f t="shared" si="0"/>
        <v>1554</v>
      </c>
      <c r="O57" s="16"/>
      <c r="P57" s="16"/>
      <c r="Q57" s="16"/>
    </row>
    <row r="58" spans="1:17" s="14" customFormat="1" ht="12.75" customHeight="1" x14ac:dyDescent="0.25">
      <c r="A58" s="92" t="s">
        <v>282</v>
      </c>
      <c r="B58" s="129">
        <v>48</v>
      </c>
      <c r="C58" s="210"/>
      <c r="D58" s="129"/>
      <c r="E58" s="129"/>
      <c r="F58" s="129"/>
      <c r="G58" s="129"/>
      <c r="H58" s="129"/>
      <c r="I58" s="129"/>
      <c r="J58" s="210"/>
      <c r="K58" s="210"/>
      <c r="L58" s="129"/>
      <c r="M58" s="129"/>
      <c r="N58" s="128">
        <f t="shared" si="0"/>
        <v>48</v>
      </c>
      <c r="O58" s="16"/>
      <c r="P58" s="16"/>
      <c r="Q58" s="16"/>
    </row>
    <row r="59" spans="1:17" s="14" customFormat="1" ht="12.75" customHeight="1" x14ac:dyDescent="0.25">
      <c r="A59" s="83" t="s">
        <v>283</v>
      </c>
      <c r="B59" s="129">
        <v>23</v>
      </c>
      <c r="C59" s="210"/>
      <c r="D59" s="129"/>
      <c r="E59" s="129"/>
      <c r="F59" s="129"/>
      <c r="G59" s="129"/>
      <c r="H59" s="129"/>
      <c r="I59" s="129"/>
      <c r="J59" s="210"/>
      <c r="K59" s="210"/>
      <c r="L59" s="129"/>
      <c r="M59" s="129"/>
      <c r="N59" s="128">
        <f t="shared" si="0"/>
        <v>23</v>
      </c>
      <c r="O59" s="16"/>
      <c r="P59" s="16"/>
      <c r="Q59" s="16"/>
    </row>
    <row r="60" spans="1:17" s="14" customFormat="1" ht="12.75" customHeight="1" x14ac:dyDescent="0.25">
      <c r="A60" s="92" t="s">
        <v>287</v>
      </c>
      <c r="B60" s="129">
        <v>8159</v>
      </c>
      <c r="C60" s="210"/>
      <c r="D60" s="129"/>
      <c r="E60" s="129"/>
      <c r="F60" s="129"/>
      <c r="G60" s="129"/>
      <c r="H60" s="129"/>
      <c r="I60" s="129"/>
      <c r="J60" s="210"/>
      <c r="K60" s="129"/>
      <c r="L60" s="129"/>
      <c r="M60" s="129"/>
      <c r="N60" s="128">
        <f t="shared" si="0"/>
        <v>8159</v>
      </c>
      <c r="O60" s="20"/>
      <c r="P60" s="20"/>
      <c r="Q60" s="20"/>
    </row>
    <row r="61" spans="1:17" s="14" customFormat="1" ht="12.75" customHeight="1" x14ac:dyDescent="0.2">
      <c r="A61" s="83" t="s">
        <v>284</v>
      </c>
      <c r="B61" s="129">
        <v>1198</v>
      </c>
      <c r="C61" s="210"/>
      <c r="D61" s="129"/>
      <c r="E61" s="129"/>
      <c r="F61" s="129"/>
      <c r="G61" s="129"/>
      <c r="H61" s="129"/>
      <c r="I61" s="129"/>
      <c r="J61" s="210"/>
      <c r="K61" s="129"/>
      <c r="L61" s="129"/>
      <c r="M61" s="129"/>
      <c r="N61" s="128">
        <f t="shared" si="0"/>
        <v>1198</v>
      </c>
      <c r="O61" s="6"/>
      <c r="P61" s="6"/>
      <c r="Q61" s="6"/>
    </row>
    <row r="62" spans="1:17" s="14" customFormat="1" ht="12.75" customHeight="1" x14ac:dyDescent="0.25">
      <c r="A62" s="83" t="s">
        <v>285</v>
      </c>
      <c r="B62" s="129">
        <v>206</v>
      </c>
      <c r="C62" s="210"/>
      <c r="D62" s="129"/>
      <c r="E62" s="129"/>
      <c r="F62" s="129"/>
      <c r="G62" s="129"/>
      <c r="H62" s="210"/>
      <c r="I62" s="129"/>
      <c r="J62" s="210"/>
      <c r="K62" s="129"/>
      <c r="L62" s="129"/>
      <c r="M62" s="129"/>
      <c r="N62" s="128">
        <f t="shared" si="0"/>
        <v>206</v>
      </c>
      <c r="O62" s="16"/>
      <c r="P62" s="16"/>
      <c r="Q62" s="16"/>
    </row>
    <row r="63" spans="1:17" s="14" customFormat="1" ht="12.75" customHeight="1" x14ac:dyDescent="0.25">
      <c r="A63" s="105" t="s">
        <v>286</v>
      </c>
      <c r="B63" s="129">
        <v>56</v>
      </c>
      <c r="C63" s="210"/>
      <c r="D63" s="129"/>
      <c r="E63" s="129"/>
      <c r="F63" s="129"/>
      <c r="G63" s="129"/>
      <c r="H63" s="129"/>
      <c r="I63" s="129"/>
      <c r="J63" s="210"/>
      <c r="K63" s="129"/>
      <c r="L63" s="129"/>
      <c r="M63" s="129"/>
      <c r="N63" s="128">
        <f t="shared" si="0"/>
        <v>56</v>
      </c>
      <c r="O63" s="16"/>
      <c r="P63" s="16"/>
      <c r="Q63" s="16"/>
    </row>
    <row r="64" spans="1:17" s="6" customFormat="1" ht="12.75" customHeight="1" x14ac:dyDescent="0.25">
      <c r="A64" s="119" t="s">
        <v>292</v>
      </c>
      <c r="B64" s="254">
        <v>169779</v>
      </c>
      <c r="C64" s="209"/>
      <c r="D64" s="123"/>
      <c r="E64" s="123"/>
      <c r="F64" s="123"/>
      <c r="G64" s="123"/>
      <c r="H64" s="209"/>
      <c r="I64" s="123"/>
      <c r="J64" s="254"/>
      <c r="K64" s="254"/>
      <c r="L64" s="254"/>
      <c r="M64" s="254"/>
      <c r="N64" s="123">
        <f t="shared" si="0"/>
        <v>169779</v>
      </c>
      <c r="O64" s="16"/>
      <c r="P64" s="16"/>
      <c r="Q64" s="16"/>
    </row>
    <row r="65" spans="1:17" s="16" customFormat="1" ht="12.75" customHeight="1" x14ac:dyDescent="0.25">
      <c r="A65" s="94" t="s">
        <v>230</v>
      </c>
      <c r="B65" s="231">
        <v>8144</v>
      </c>
      <c r="C65" s="208"/>
      <c r="D65" s="109"/>
      <c r="E65" s="109"/>
      <c r="F65" s="109"/>
      <c r="G65" s="109"/>
      <c r="H65" s="231"/>
      <c r="I65" s="231"/>
      <c r="J65" s="231"/>
      <c r="K65" s="231"/>
      <c r="L65" s="231"/>
      <c r="M65" s="231"/>
      <c r="N65" s="128">
        <f t="shared" si="0"/>
        <v>8144</v>
      </c>
      <c r="O65" s="21"/>
      <c r="P65" s="21"/>
      <c r="Q65" s="21"/>
    </row>
    <row r="66" spans="1:17" s="16" customFormat="1" ht="12.75" customHeight="1" x14ac:dyDescent="0.25">
      <c r="A66" s="94" t="s">
        <v>186</v>
      </c>
      <c r="B66" s="231">
        <v>2774</v>
      </c>
      <c r="C66" s="208"/>
      <c r="D66" s="109"/>
      <c r="E66" s="109"/>
      <c r="F66" s="109"/>
      <c r="G66" s="109"/>
      <c r="H66" s="231"/>
      <c r="I66" s="231"/>
      <c r="J66" s="231"/>
      <c r="K66" s="231"/>
      <c r="L66" s="231"/>
      <c r="M66" s="231"/>
      <c r="N66" s="128">
        <f t="shared" si="0"/>
        <v>2774</v>
      </c>
      <c r="O66" s="21"/>
      <c r="P66" s="21"/>
      <c r="Q66" s="21"/>
    </row>
    <row r="67" spans="1:17" s="16" customFormat="1" ht="12.75" customHeight="1" x14ac:dyDescent="0.25">
      <c r="A67" s="94" t="s">
        <v>187</v>
      </c>
      <c r="B67" s="231">
        <v>166407</v>
      </c>
      <c r="C67" s="208"/>
      <c r="D67" s="109"/>
      <c r="E67" s="109"/>
      <c r="F67" s="109"/>
      <c r="G67" s="109"/>
      <c r="H67" s="231"/>
      <c r="I67" s="109"/>
      <c r="J67" s="231"/>
      <c r="K67" s="231"/>
      <c r="L67" s="231"/>
      <c r="M67" s="231"/>
      <c r="N67" s="128">
        <f t="shared" si="0"/>
        <v>166407</v>
      </c>
      <c r="O67" s="21"/>
      <c r="P67" s="21"/>
      <c r="Q67" s="21"/>
    </row>
    <row r="68" spans="1:17" s="16" customFormat="1" ht="12.75" customHeight="1" x14ac:dyDescent="0.25">
      <c r="A68" s="94" t="s">
        <v>188</v>
      </c>
      <c r="B68" s="231">
        <v>54929</v>
      </c>
      <c r="C68" s="208"/>
      <c r="D68" s="109"/>
      <c r="E68" s="109"/>
      <c r="F68" s="109"/>
      <c r="G68" s="109"/>
      <c r="H68" s="231"/>
      <c r="I68" s="231"/>
      <c r="J68" s="231"/>
      <c r="K68" s="231"/>
      <c r="L68" s="231"/>
      <c r="M68" s="231"/>
      <c r="N68" s="128">
        <f t="shared" si="0"/>
        <v>54929</v>
      </c>
      <c r="O68" s="21"/>
      <c r="P68" s="21"/>
      <c r="Q68" s="21"/>
    </row>
    <row r="69" spans="1:17" s="16" customFormat="1" ht="12.75" customHeight="1" x14ac:dyDescent="0.25">
      <c r="A69" s="94" t="s">
        <v>189</v>
      </c>
      <c r="B69" s="231">
        <v>93301</v>
      </c>
      <c r="C69" s="208"/>
      <c r="D69" s="109"/>
      <c r="E69" s="109"/>
      <c r="F69" s="109"/>
      <c r="G69" s="109"/>
      <c r="H69" s="231"/>
      <c r="I69" s="231"/>
      <c r="J69" s="231"/>
      <c r="K69" s="231"/>
      <c r="L69" s="231"/>
      <c r="M69" s="231"/>
      <c r="N69" s="128">
        <f t="shared" ref="N69:N101" si="3">AVERAGE(B69:M69)</f>
        <v>93301</v>
      </c>
      <c r="O69" s="21"/>
      <c r="P69" s="21"/>
      <c r="Q69" s="21"/>
    </row>
    <row r="70" spans="1:17" s="16" customFormat="1" ht="12.75" customHeight="1" x14ac:dyDescent="0.25">
      <c r="A70" s="94" t="s">
        <v>190</v>
      </c>
      <c r="B70" s="231">
        <v>69235</v>
      </c>
      <c r="C70" s="208"/>
      <c r="D70" s="109"/>
      <c r="E70" s="109"/>
      <c r="F70" s="109"/>
      <c r="G70" s="109"/>
      <c r="H70" s="231"/>
      <c r="I70" s="231"/>
      <c r="J70" s="231"/>
      <c r="K70" s="231"/>
      <c r="L70" s="231"/>
      <c r="M70" s="231"/>
      <c r="N70" s="128">
        <f t="shared" si="3"/>
        <v>69235</v>
      </c>
      <c r="O70" s="21"/>
      <c r="P70" s="21"/>
      <c r="Q70" s="21"/>
    </row>
    <row r="71" spans="1:17" s="16" customFormat="1" ht="12.75" customHeight="1" x14ac:dyDescent="0.25">
      <c r="A71" s="117" t="s">
        <v>191</v>
      </c>
      <c r="B71" s="231">
        <v>74</v>
      </c>
      <c r="C71" s="208"/>
      <c r="D71" s="109"/>
      <c r="E71" s="109"/>
      <c r="F71" s="109"/>
      <c r="G71" s="109"/>
      <c r="H71" s="231"/>
      <c r="I71" s="231"/>
      <c r="J71" s="231"/>
      <c r="K71" s="231"/>
      <c r="L71" s="231"/>
      <c r="M71" s="231"/>
      <c r="N71" s="128">
        <f t="shared" si="3"/>
        <v>74</v>
      </c>
      <c r="O71" s="21"/>
      <c r="P71" s="21"/>
      <c r="Q71" s="21"/>
    </row>
    <row r="72" spans="1:17" s="20" customFormat="1" ht="12.75" customHeight="1" x14ac:dyDescent="0.25">
      <c r="A72" s="96" t="s">
        <v>192</v>
      </c>
      <c r="B72" s="231">
        <v>208</v>
      </c>
      <c r="C72" s="208"/>
      <c r="D72" s="109"/>
      <c r="E72" s="109"/>
      <c r="F72" s="109"/>
      <c r="G72" s="109"/>
      <c r="H72" s="231"/>
      <c r="I72" s="231"/>
      <c r="J72" s="231"/>
      <c r="K72" s="231"/>
      <c r="L72" s="231"/>
      <c r="M72" s="231"/>
      <c r="N72" s="128">
        <f t="shared" si="3"/>
        <v>208</v>
      </c>
      <c r="O72" s="21"/>
      <c r="P72" s="21"/>
      <c r="Q72" s="21"/>
    </row>
    <row r="73" spans="1:17" s="6" customFormat="1" ht="12.75" customHeight="1" x14ac:dyDescent="0.2">
      <c r="A73" s="96" t="s">
        <v>209</v>
      </c>
      <c r="B73" s="231">
        <v>4</v>
      </c>
      <c r="C73" s="208"/>
      <c r="D73" s="109"/>
      <c r="E73" s="109"/>
      <c r="F73" s="109"/>
      <c r="G73" s="109"/>
      <c r="H73" s="231"/>
      <c r="I73" s="231"/>
      <c r="J73" s="231"/>
      <c r="K73" s="231"/>
      <c r="L73" s="231"/>
      <c r="M73" s="231"/>
      <c r="N73" s="128">
        <f t="shared" si="3"/>
        <v>4</v>
      </c>
      <c r="O73" s="21"/>
      <c r="P73" s="21"/>
      <c r="Q73" s="21"/>
    </row>
    <row r="74" spans="1:17" s="16" customFormat="1" ht="12.75" customHeight="1" x14ac:dyDescent="0.25">
      <c r="A74" s="96" t="s">
        <v>193</v>
      </c>
      <c r="B74" s="231">
        <v>6</v>
      </c>
      <c r="C74" s="208"/>
      <c r="D74" s="109"/>
      <c r="E74" s="109"/>
      <c r="F74" s="109"/>
      <c r="G74" s="109"/>
      <c r="H74" s="231"/>
      <c r="I74" s="231"/>
      <c r="J74" s="231"/>
      <c r="K74" s="231"/>
      <c r="L74" s="231"/>
      <c r="M74" s="231"/>
      <c r="N74" s="128">
        <f t="shared" si="3"/>
        <v>6</v>
      </c>
      <c r="O74" s="21"/>
      <c r="P74" s="21"/>
      <c r="Q74" s="21"/>
    </row>
    <row r="75" spans="1:17" s="16" customFormat="1" ht="12.75" customHeight="1" x14ac:dyDescent="0.25">
      <c r="A75" s="94" t="s">
        <v>194</v>
      </c>
      <c r="B75" s="231">
        <v>48</v>
      </c>
      <c r="C75" s="208"/>
      <c r="D75" s="109"/>
      <c r="E75" s="109"/>
      <c r="F75" s="109"/>
      <c r="G75" s="109"/>
      <c r="H75" s="231"/>
      <c r="I75" s="231"/>
      <c r="J75" s="231"/>
      <c r="K75" s="231"/>
      <c r="L75" s="231"/>
      <c r="M75" s="231"/>
      <c r="N75" s="128">
        <f t="shared" si="3"/>
        <v>48</v>
      </c>
      <c r="O75" s="21"/>
      <c r="P75" s="21"/>
      <c r="Q75" s="21"/>
    </row>
    <row r="76" spans="1:17" s="16" customFormat="1" ht="12.75" customHeight="1" x14ac:dyDescent="0.25">
      <c r="A76" s="94" t="s">
        <v>195</v>
      </c>
      <c r="B76" s="231">
        <v>36</v>
      </c>
      <c r="C76" s="208"/>
      <c r="D76" s="109"/>
      <c r="E76" s="109"/>
      <c r="F76" s="109"/>
      <c r="G76" s="109"/>
      <c r="H76" s="231"/>
      <c r="I76" s="231"/>
      <c r="J76" s="231"/>
      <c r="K76" s="231"/>
      <c r="L76" s="231"/>
      <c r="M76" s="231"/>
      <c r="N76" s="128">
        <f t="shared" si="3"/>
        <v>36</v>
      </c>
      <c r="O76" s="21"/>
      <c r="P76" s="21"/>
      <c r="Q76" s="21"/>
    </row>
    <row r="77" spans="1:17" s="21" customFormat="1" ht="12.75" customHeight="1" x14ac:dyDescent="0.2">
      <c r="A77" s="94" t="s">
        <v>196</v>
      </c>
      <c r="B77" s="206">
        <v>110</v>
      </c>
      <c r="C77" s="206"/>
      <c r="D77" s="17"/>
      <c r="E77" s="17"/>
      <c r="F77" s="17"/>
      <c r="G77" s="17"/>
      <c r="H77" s="206"/>
      <c r="I77" s="206"/>
      <c r="J77" s="206"/>
      <c r="K77" s="206"/>
      <c r="L77" s="206"/>
      <c r="M77" s="206"/>
      <c r="N77" s="128">
        <f t="shared" si="3"/>
        <v>110</v>
      </c>
    </row>
    <row r="78" spans="1:17" s="21" customFormat="1" ht="12.75" customHeight="1" x14ac:dyDescent="0.2">
      <c r="A78" s="94" t="s">
        <v>197</v>
      </c>
      <c r="B78" s="206">
        <v>10</v>
      </c>
      <c r="C78" s="206"/>
      <c r="D78" s="17"/>
      <c r="E78" s="17"/>
      <c r="F78" s="17"/>
      <c r="G78" s="17"/>
      <c r="H78" s="17"/>
      <c r="I78" s="17"/>
      <c r="J78" s="206"/>
      <c r="K78" s="206"/>
      <c r="L78" s="206"/>
      <c r="M78" s="206"/>
      <c r="N78" s="128">
        <f t="shared" si="3"/>
        <v>10</v>
      </c>
    </row>
    <row r="79" spans="1:17" s="21" customFormat="1" ht="12.75" customHeight="1" x14ac:dyDescent="0.2">
      <c r="A79" s="96" t="s">
        <v>198</v>
      </c>
      <c r="B79" s="206">
        <v>29</v>
      </c>
      <c r="C79" s="206"/>
      <c r="D79" s="17"/>
      <c r="E79" s="17"/>
      <c r="F79" s="17"/>
      <c r="G79" s="17"/>
      <c r="H79" s="206"/>
      <c r="I79" s="206"/>
      <c r="J79" s="206"/>
      <c r="K79" s="206"/>
      <c r="L79" s="206"/>
      <c r="M79" s="206"/>
      <c r="N79" s="128">
        <f t="shared" si="3"/>
        <v>29</v>
      </c>
    </row>
    <row r="80" spans="1:17" s="21" customFormat="1" ht="12.75" customHeight="1" x14ac:dyDescent="0.2">
      <c r="A80" s="96" t="s">
        <v>199</v>
      </c>
      <c r="B80" s="206">
        <v>75</v>
      </c>
      <c r="C80" s="206"/>
      <c r="D80" s="17"/>
      <c r="E80" s="17"/>
      <c r="F80" s="17"/>
      <c r="G80" s="17"/>
      <c r="H80" s="206"/>
      <c r="I80" s="206"/>
      <c r="J80" s="206"/>
      <c r="K80" s="206"/>
      <c r="L80" s="206"/>
      <c r="M80" s="206"/>
      <c r="N80" s="128">
        <f t="shared" si="3"/>
        <v>75</v>
      </c>
    </row>
    <row r="81" spans="1:17" s="21" customFormat="1" ht="12.75" customHeight="1" x14ac:dyDescent="0.2">
      <c r="A81" s="95" t="s">
        <v>200</v>
      </c>
      <c r="B81" s="207">
        <v>0</v>
      </c>
      <c r="C81" s="207"/>
      <c r="D81" s="18"/>
      <c r="E81" s="18"/>
      <c r="F81" s="18"/>
      <c r="G81" s="18"/>
      <c r="H81" s="18"/>
      <c r="I81" s="18"/>
      <c r="J81" s="18"/>
      <c r="K81" s="207"/>
      <c r="L81" s="207"/>
      <c r="M81" s="207"/>
      <c r="N81" s="128">
        <f t="shared" si="3"/>
        <v>0</v>
      </c>
    </row>
    <row r="82" spans="1:17" s="21" customFormat="1" ht="12.75" customHeight="1" x14ac:dyDescent="0.2">
      <c r="A82" s="97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3"/>
    </row>
    <row r="83" spans="1:17" s="21" customFormat="1" ht="12.75" customHeight="1" x14ac:dyDescent="0.2">
      <c r="A83" s="120" t="s">
        <v>327</v>
      </c>
      <c r="B83" s="237">
        <v>58924</v>
      </c>
      <c r="C83" s="237"/>
      <c r="D83" s="133"/>
      <c r="E83" s="133"/>
      <c r="F83" s="133"/>
      <c r="G83" s="237"/>
      <c r="H83" s="237"/>
      <c r="I83" s="237"/>
      <c r="J83" s="237"/>
      <c r="K83" s="237"/>
      <c r="L83" s="237"/>
      <c r="M83" s="237"/>
      <c r="N83" s="123">
        <f t="shared" si="3"/>
        <v>58924</v>
      </c>
    </row>
    <row r="84" spans="1:17" s="21" customFormat="1" ht="12.75" customHeight="1" x14ac:dyDescent="0.2">
      <c r="A84" s="94" t="s">
        <v>295</v>
      </c>
      <c r="B84" s="235">
        <v>21941</v>
      </c>
      <c r="C84" s="235"/>
      <c r="D84" s="131"/>
      <c r="E84" s="131"/>
      <c r="F84" s="131"/>
      <c r="G84" s="235"/>
      <c r="H84" s="235"/>
      <c r="I84" s="235"/>
      <c r="J84" s="235"/>
      <c r="K84" s="235"/>
      <c r="L84" s="235"/>
      <c r="M84" s="235"/>
      <c r="N84" s="128">
        <f t="shared" si="3"/>
        <v>21941</v>
      </c>
    </row>
    <row r="85" spans="1:17" s="21" customFormat="1" ht="12.75" customHeight="1" x14ac:dyDescent="0.2">
      <c r="A85" s="94" t="s">
        <v>316</v>
      </c>
      <c r="B85" s="235">
        <v>21543</v>
      </c>
      <c r="C85" s="235"/>
      <c r="D85" s="131"/>
      <c r="E85" s="131"/>
      <c r="F85" s="131"/>
      <c r="G85" s="235"/>
      <c r="H85" s="235"/>
      <c r="I85" s="235"/>
      <c r="J85" s="235"/>
      <c r="K85" s="235"/>
      <c r="L85" s="235"/>
      <c r="M85" s="235"/>
      <c r="N85" s="128">
        <f t="shared" si="3"/>
        <v>21543</v>
      </c>
    </row>
    <row r="86" spans="1:17" s="21" customFormat="1" ht="12.75" customHeight="1" x14ac:dyDescent="0.2">
      <c r="A86" s="94" t="s">
        <v>317</v>
      </c>
      <c r="B86" s="235">
        <v>398</v>
      </c>
      <c r="C86" s="235"/>
      <c r="D86" s="131"/>
      <c r="E86" s="131"/>
      <c r="F86" s="131"/>
      <c r="G86" s="235"/>
      <c r="H86" s="235"/>
      <c r="I86" s="235"/>
      <c r="J86" s="235"/>
      <c r="K86" s="235"/>
      <c r="L86" s="235"/>
      <c r="M86" s="235"/>
      <c r="N86" s="128">
        <f t="shared" si="3"/>
        <v>398</v>
      </c>
      <c r="O86" s="9"/>
      <c r="P86" s="9"/>
      <c r="Q86" s="9"/>
    </row>
    <row r="87" spans="1:17" s="21" customFormat="1" ht="12.75" customHeight="1" x14ac:dyDescent="0.2">
      <c r="A87" s="94" t="s">
        <v>298</v>
      </c>
      <c r="B87" s="235">
        <v>1195</v>
      </c>
      <c r="C87" s="235"/>
      <c r="D87" s="131"/>
      <c r="E87" s="131"/>
      <c r="F87" s="131"/>
      <c r="G87" s="235"/>
      <c r="H87" s="235"/>
      <c r="I87" s="235"/>
      <c r="J87" s="235"/>
      <c r="K87" s="235"/>
      <c r="L87" s="235"/>
      <c r="M87" s="235"/>
      <c r="N87" s="128">
        <f t="shared" si="3"/>
        <v>1195</v>
      </c>
      <c r="O87" s="9"/>
      <c r="P87" s="9"/>
      <c r="Q87" s="9"/>
    </row>
    <row r="88" spans="1:17" s="21" customFormat="1" ht="12.75" customHeight="1" x14ac:dyDescent="0.2">
      <c r="A88" s="94" t="s">
        <v>315</v>
      </c>
      <c r="B88" s="235">
        <v>35788</v>
      </c>
      <c r="C88" s="235"/>
      <c r="D88" s="131"/>
      <c r="E88" s="131"/>
      <c r="F88" s="131"/>
      <c r="G88" s="235"/>
      <c r="H88" s="235"/>
      <c r="I88" s="235"/>
      <c r="J88" s="235"/>
      <c r="K88" s="235"/>
      <c r="L88" s="235"/>
      <c r="M88" s="235"/>
      <c r="N88" s="128">
        <f t="shared" si="3"/>
        <v>35788</v>
      </c>
      <c r="O88" s="9"/>
      <c r="P88" s="9"/>
      <c r="Q88" s="9"/>
    </row>
    <row r="89" spans="1:17" s="21" customFormat="1" ht="12.75" customHeight="1" x14ac:dyDescent="0.2">
      <c r="A89" s="94" t="s">
        <v>318</v>
      </c>
      <c r="B89" s="235">
        <v>33122</v>
      </c>
      <c r="C89" s="235"/>
      <c r="D89" s="131"/>
      <c r="E89" s="131"/>
      <c r="F89" s="131"/>
      <c r="G89" s="235"/>
      <c r="H89" s="235"/>
      <c r="I89" s="235"/>
      <c r="J89" s="235"/>
      <c r="K89" s="235"/>
      <c r="L89" s="235"/>
      <c r="M89" s="235"/>
      <c r="N89" s="128">
        <f t="shared" si="3"/>
        <v>33122</v>
      </c>
      <c r="O89" s="9"/>
      <c r="P89" s="9"/>
      <c r="Q89" s="9"/>
    </row>
    <row r="90" spans="1:17" s="21" customFormat="1" ht="12.75" customHeight="1" x14ac:dyDescent="0.2">
      <c r="A90" s="94" t="s">
        <v>319</v>
      </c>
      <c r="B90" s="235">
        <v>1213</v>
      </c>
      <c r="C90" s="235"/>
      <c r="D90" s="131"/>
      <c r="E90" s="131"/>
      <c r="F90" s="131"/>
      <c r="G90" s="235"/>
      <c r="H90" s="235"/>
      <c r="I90" s="235"/>
      <c r="J90" s="235"/>
      <c r="K90" s="235"/>
      <c r="L90" s="235"/>
      <c r="M90" s="235"/>
      <c r="N90" s="128">
        <f t="shared" si="3"/>
        <v>1213</v>
      </c>
      <c r="O90" s="9"/>
      <c r="P90" s="9"/>
      <c r="Q90" s="9"/>
    </row>
    <row r="91" spans="1:17" s="21" customFormat="1" ht="12.75" customHeight="1" x14ac:dyDescent="0.2">
      <c r="A91" s="94" t="s">
        <v>320</v>
      </c>
      <c r="B91" s="235">
        <v>1381</v>
      </c>
      <c r="C91" s="235"/>
      <c r="D91" s="131"/>
      <c r="E91" s="131"/>
      <c r="F91" s="131"/>
      <c r="G91" s="235"/>
      <c r="H91" s="235"/>
      <c r="I91" s="235"/>
      <c r="J91" s="235"/>
      <c r="K91" s="235"/>
      <c r="L91" s="235"/>
      <c r="M91" s="235"/>
      <c r="N91" s="128">
        <f t="shared" si="3"/>
        <v>1381</v>
      </c>
      <c r="O91" s="9"/>
      <c r="P91" s="9"/>
      <c r="Q91" s="9"/>
    </row>
    <row r="92" spans="1:17" s="21" customFormat="1" ht="12.75" customHeight="1" x14ac:dyDescent="0.2">
      <c r="A92" s="94" t="s">
        <v>321</v>
      </c>
      <c r="B92" s="235">
        <v>32</v>
      </c>
      <c r="C92" s="235"/>
      <c r="D92" s="131"/>
      <c r="E92" s="131"/>
      <c r="F92" s="131"/>
      <c r="G92" s="235"/>
      <c r="H92" s="235"/>
      <c r="I92" s="235"/>
      <c r="J92" s="235"/>
      <c r="K92" s="235"/>
      <c r="L92" s="235"/>
      <c r="M92" s="235"/>
      <c r="N92" s="128">
        <f t="shared" si="3"/>
        <v>32</v>
      </c>
      <c r="O92" s="9"/>
      <c r="P92" s="9"/>
      <c r="Q92" s="9"/>
    </row>
    <row r="93" spans="1:17" s="21" customFormat="1" ht="12.75" customHeight="1" x14ac:dyDescent="0.2">
      <c r="A93" s="100" t="s">
        <v>322</v>
      </c>
      <c r="B93" s="236">
        <v>40</v>
      </c>
      <c r="C93" s="236"/>
      <c r="D93" s="132"/>
      <c r="E93" s="132"/>
      <c r="F93" s="132"/>
      <c r="G93" s="236"/>
      <c r="H93" s="236"/>
      <c r="I93" s="236"/>
      <c r="J93" s="236"/>
      <c r="K93" s="236"/>
      <c r="L93" s="236"/>
      <c r="M93" s="236"/>
      <c r="N93" s="128">
        <f t="shared" si="3"/>
        <v>40</v>
      </c>
      <c r="O93" s="9"/>
      <c r="P93" s="9"/>
      <c r="Q93" s="9"/>
    </row>
    <row r="94" spans="1:17" s="21" customFormat="1" ht="12.75" customHeight="1" x14ac:dyDescent="0.2">
      <c r="A94" s="97"/>
      <c r="B94" s="130"/>
      <c r="C94" s="234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23"/>
      <c r="O94" s="9"/>
      <c r="P94" s="9"/>
      <c r="Q94" s="9"/>
    </row>
    <row r="95" spans="1:17" s="21" customFormat="1" ht="12.75" customHeight="1" x14ac:dyDescent="0.2">
      <c r="A95" s="81" t="s">
        <v>143</v>
      </c>
      <c r="B95" s="159"/>
      <c r="C95" s="244"/>
      <c r="D95" s="159"/>
      <c r="E95" s="121"/>
      <c r="F95" s="186"/>
      <c r="G95" s="186"/>
      <c r="H95" s="186"/>
      <c r="I95" s="186"/>
      <c r="J95" s="186"/>
      <c r="K95" s="186"/>
      <c r="L95" s="186"/>
      <c r="M95" s="186"/>
      <c r="N95" s="123"/>
      <c r="O95" s="9"/>
      <c r="P95" s="9"/>
      <c r="Q95" s="9"/>
    </row>
    <row r="96" spans="1:17" s="21" customFormat="1" ht="12.75" customHeight="1" x14ac:dyDescent="0.2">
      <c r="A96" s="98" t="s">
        <v>137</v>
      </c>
      <c r="B96" s="235">
        <v>114454</v>
      </c>
      <c r="C96" s="235"/>
      <c r="D96" s="131"/>
      <c r="E96" s="131"/>
      <c r="F96" s="235"/>
      <c r="G96" s="235"/>
      <c r="H96" s="235"/>
      <c r="I96" s="235"/>
      <c r="J96" s="235"/>
      <c r="K96" s="235"/>
      <c r="L96" s="235"/>
      <c r="M96" s="235"/>
      <c r="N96" s="128">
        <f t="shared" si="3"/>
        <v>114454</v>
      </c>
      <c r="O96" s="9"/>
      <c r="P96" s="9"/>
      <c r="Q96" s="9"/>
    </row>
    <row r="97" spans="1:17" s="21" customFormat="1" ht="12.75" customHeight="1" x14ac:dyDescent="0.2">
      <c r="A97" s="99" t="s">
        <v>138</v>
      </c>
      <c r="B97" s="235">
        <v>20112</v>
      </c>
      <c r="C97" s="235"/>
      <c r="D97" s="131"/>
      <c r="E97" s="131"/>
      <c r="F97" s="235"/>
      <c r="G97" s="235"/>
      <c r="H97" s="235"/>
      <c r="I97" s="235"/>
      <c r="J97" s="235"/>
      <c r="K97" s="235"/>
      <c r="L97" s="235"/>
      <c r="M97" s="235"/>
      <c r="N97" s="128">
        <f t="shared" si="3"/>
        <v>20112</v>
      </c>
      <c r="O97" s="9"/>
      <c r="P97" s="9"/>
      <c r="Q97" s="9"/>
    </row>
    <row r="98" spans="1:17" s="21" customFormat="1" ht="12.75" customHeight="1" x14ac:dyDescent="0.2">
      <c r="A98" s="99" t="s">
        <v>141</v>
      </c>
      <c r="B98" s="131">
        <v>443</v>
      </c>
      <c r="C98" s="235"/>
      <c r="D98" s="131"/>
      <c r="E98" s="131"/>
      <c r="F98" s="131"/>
      <c r="G98" s="235"/>
      <c r="H98" s="131"/>
      <c r="I98" s="235"/>
      <c r="J98" s="131"/>
      <c r="K98" s="131"/>
      <c r="L98" s="131"/>
      <c r="M98" s="131"/>
      <c r="N98" s="128">
        <f t="shared" si="3"/>
        <v>443</v>
      </c>
      <c r="O98" s="9"/>
      <c r="P98" s="9"/>
      <c r="Q98" s="9"/>
    </row>
    <row r="99" spans="1:17" s="21" customFormat="1" ht="12.75" customHeight="1" x14ac:dyDescent="0.2">
      <c r="A99" s="99" t="s">
        <v>139</v>
      </c>
      <c r="B99" s="235">
        <v>13307</v>
      </c>
      <c r="C99" s="235"/>
      <c r="D99" s="131"/>
      <c r="E99" s="131"/>
      <c r="F99" s="235"/>
      <c r="G99" s="235"/>
      <c r="H99" s="235"/>
      <c r="I99" s="235"/>
      <c r="J99" s="235"/>
      <c r="K99" s="235"/>
      <c r="L99" s="235"/>
      <c r="M99" s="235"/>
      <c r="N99" s="128">
        <f t="shared" si="3"/>
        <v>13307</v>
      </c>
      <c r="O99" s="9"/>
      <c r="P99" s="9"/>
      <c r="Q99" s="9"/>
    </row>
    <row r="100" spans="1:17" s="21" customFormat="1" ht="12.75" customHeight="1" x14ac:dyDescent="0.2">
      <c r="A100" s="99" t="s">
        <v>140</v>
      </c>
      <c r="B100" s="235">
        <v>28824</v>
      </c>
      <c r="C100" s="235"/>
      <c r="D100" s="131"/>
      <c r="E100" s="131"/>
      <c r="F100" s="235"/>
      <c r="G100" s="235"/>
      <c r="H100" s="235"/>
      <c r="I100" s="235"/>
      <c r="J100" s="235"/>
      <c r="K100" s="235"/>
      <c r="L100" s="235"/>
      <c r="M100" s="235"/>
      <c r="N100" s="128">
        <f t="shared" si="3"/>
        <v>28824</v>
      </c>
      <c r="O100" s="9"/>
      <c r="P100" s="9"/>
      <c r="Q100" s="9"/>
    </row>
    <row r="101" spans="1:17" s="21" customFormat="1" ht="12.75" customHeight="1" x14ac:dyDescent="0.2">
      <c r="A101" s="100" t="s">
        <v>142</v>
      </c>
      <c r="B101" s="236">
        <v>5205</v>
      </c>
      <c r="C101" s="236"/>
      <c r="D101" s="132"/>
      <c r="E101" s="132"/>
      <c r="F101" s="236"/>
      <c r="G101" s="236"/>
      <c r="H101" s="236"/>
      <c r="I101" s="236"/>
      <c r="J101" s="236"/>
      <c r="K101" s="236"/>
      <c r="L101" s="236"/>
      <c r="M101" s="132"/>
      <c r="N101" s="128">
        <f t="shared" si="3"/>
        <v>5205</v>
      </c>
      <c r="O101" s="9"/>
      <c r="P101" s="9"/>
      <c r="Q101" s="9"/>
    </row>
    <row r="102" spans="1:17" s="21" customFormat="1" ht="12.75" customHeight="1" x14ac:dyDescent="0.2">
      <c r="A102" s="97"/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16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0" sqref="B10"/>
    </sheetView>
  </sheetViews>
  <sheetFormatPr defaultColWidth="9.140625" defaultRowHeight="12.75" x14ac:dyDescent="0.2"/>
  <cols>
    <col min="1" max="1" width="34" style="93" customWidth="1"/>
    <col min="2" max="2" width="10.28515625" style="22" bestFit="1" customWidth="1"/>
    <col min="3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224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158</v>
      </c>
    </row>
    <row r="3" spans="1:14" s="6" customFormat="1" ht="12" customHeight="1" x14ac:dyDescent="0.2">
      <c r="A3" s="4"/>
      <c r="B3" s="5" t="s">
        <v>433</v>
      </c>
      <c r="C3" s="244"/>
      <c r="D3" s="121"/>
      <c r="E3" s="121"/>
      <c r="F3" s="121"/>
      <c r="G3" s="186"/>
      <c r="H3" s="244"/>
      <c r="I3" s="186"/>
      <c r="J3" s="121"/>
      <c r="K3" s="186"/>
      <c r="L3" s="186"/>
      <c r="M3" s="186"/>
      <c r="N3" s="121" t="s">
        <v>239</v>
      </c>
    </row>
    <row r="4" spans="1:14" ht="12.75" customHeight="1" x14ac:dyDescent="0.2">
      <c r="A4" s="7" t="s">
        <v>1</v>
      </c>
      <c r="B4" s="8">
        <f t="shared" ref="B4" si="0">B5+B14+B17+B18+B19+B13</f>
        <v>24708552.420000002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>
        <f>SUM(B4:M4)</f>
        <v>24708552.420000002</v>
      </c>
    </row>
    <row r="5" spans="1:14" s="6" customFormat="1" ht="12" customHeight="1" x14ac:dyDescent="0.2">
      <c r="A5" s="87" t="s">
        <v>250</v>
      </c>
      <c r="B5" s="8">
        <v>22213989.100000001</v>
      </c>
      <c r="C5" s="8"/>
      <c r="D5" s="29"/>
      <c r="E5" s="29"/>
      <c r="F5" s="29"/>
      <c r="G5" s="29"/>
      <c r="H5" s="29"/>
      <c r="I5" s="29"/>
      <c r="J5" s="29"/>
      <c r="K5" s="160"/>
      <c r="L5" s="160"/>
      <c r="M5" s="160"/>
      <c r="N5" s="8">
        <f t="shared" ref="N5:N37" si="1">SUM(B5:M5)</f>
        <v>22213989.100000001</v>
      </c>
    </row>
    <row r="6" spans="1:14" ht="12.75" customHeight="1" x14ac:dyDescent="0.2">
      <c r="A6" s="83" t="s">
        <v>156</v>
      </c>
      <c r="B6" s="13">
        <v>814874.54</v>
      </c>
      <c r="C6" s="13"/>
      <c r="D6" s="124"/>
      <c r="E6" s="124"/>
      <c r="F6" s="124"/>
      <c r="G6" s="124"/>
      <c r="H6" s="124"/>
      <c r="I6" s="124"/>
      <c r="J6" s="124"/>
      <c r="K6" s="162"/>
      <c r="L6" s="163"/>
      <c r="M6" s="163"/>
      <c r="N6" s="204">
        <f t="shared" si="1"/>
        <v>814874.54</v>
      </c>
    </row>
    <row r="7" spans="1:14" ht="12.75" customHeight="1" x14ac:dyDescent="0.2">
      <c r="A7" s="83" t="s">
        <v>157</v>
      </c>
      <c r="B7" s="13">
        <v>1005621.07</v>
      </c>
      <c r="C7" s="13"/>
      <c r="D7" s="124"/>
      <c r="E7" s="124"/>
      <c r="F7" s="124"/>
      <c r="G7" s="124"/>
      <c r="H7" s="124"/>
      <c r="I7" s="124"/>
      <c r="J7" s="124"/>
      <c r="K7" s="162"/>
      <c r="L7" s="163"/>
      <c r="M7" s="163"/>
      <c r="N7" s="204">
        <f t="shared" si="1"/>
        <v>1005621.07</v>
      </c>
    </row>
    <row r="8" spans="1:14" ht="12.75" customHeight="1" x14ac:dyDescent="0.2">
      <c r="A8" s="83" t="s">
        <v>253</v>
      </c>
      <c r="B8" s="13">
        <v>31220.959999999999</v>
      </c>
      <c r="C8" s="13"/>
      <c r="D8" s="124"/>
      <c r="E8" s="124"/>
      <c r="F8" s="124"/>
      <c r="G8" s="124"/>
      <c r="H8" s="124"/>
      <c r="I8" s="124"/>
      <c r="J8" s="124"/>
      <c r="K8" s="162"/>
      <c r="L8" s="163"/>
      <c r="M8" s="163"/>
      <c r="N8" s="204">
        <f t="shared" si="1"/>
        <v>31220.959999999999</v>
      </c>
    </row>
    <row r="9" spans="1:14" ht="12.75" customHeight="1" x14ac:dyDescent="0.2">
      <c r="A9" s="83" t="s">
        <v>144</v>
      </c>
      <c r="B9" s="13">
        <v>17571591.710000001</v>
      </c>
      <c r="C9" s="13"/>
      <c r="D9" s="124"/>
      <c r="E9" s="124"/>
      <c r="F9" s="124"/>
      <c r="G9" s="124"/>
      <c r="H9" s="124"/>
      <c r="I9" s="124"/>
      <c r="J9" s="124"/>
      <c r="K9" s="162"/>
      <c r="L9" s="163"/>
      <c r="M9" s="163"/>
      <c r="N9" s="204">
        <f t="shared" si="1"/>
        <v>17571591.710000001</v>
      </c>
    </row>
    <row r="10" spans="1:14" ht="12.75" customHeight="1" x14ac:dyDescent="0.2">
      <c r="A10" s="83" t="s">
        <v>145</v>
      </c>
      <c r="B10" s="13">
        <v>3441258.06</v>
      </c>
      <c r="C10" s="13"/>
      <c r="D10" s="124"/>
      <c r="E10" s="124"/>
      <c r="F10" s="124"/>
      <c r="G10" s="124"/>
      <c r="H10" s="124"/>
      <c r="I10" s="124"/>
      <c r="J10" s="124"/>
      <c r="K10" s="162"/>
      <c r="L10" s="163"/>
      <c r="M10" s="163"/>
      <c r="N10" s="204">
        <f t="shared" si="1"/>
        <v>3441258.06</v>
      </c>
    </row>
    <row r="11" spans="1:14" s="11" customFormat="1" ht="12.75" customHeight="1" x14ac:dyDescent="0.2">
      <c r="A11" s="83" t="s">
        <v>415</v>
      </c>
      <c r="B11" s="13">
        <v>152599.01999999999</v>
      </c>
      <c r="C11" s="13"/>
      <c r="D11" s="124"/>
      <c r="E11" s="124"/>
      <c r="F11" s="124"/>
      <c r="G11" s="124"/>
      <c r="H11" s="124"/>
      <c r="I11" s="124"/>
      <c r="J11" s="124"/>
      <c r="K11" s="162"/>
      <c r="L11" s="163"/>
      <c r="M11" s="163"/>
      <c r="N11" s="204">
        <f t="shared" si="1"/>
        <v>152599.01999999999</v>
      </c>
    </row>
    <row r="12" spans="1:14" s="11" customFormat="1" ht="12.75" customHeight="1" x14ac:dyDescent="0.2">
      <c r="A12" s="83" t="s">
        <v>416</v>
      </c>
      <c r="B12" s="13">
        <v>21843</v>
      </c>
      <c r="C12" s="13"/>
      <c r="D12" s="124"/>
      <c r="E12" s="124"/>
      <c r="F12" s="124"/>
      <c r="G12" s="124"/>
      <c r="H12" s="124"/>
      <c r="I12" s="124"/>
      <c r="J12" s="124"/>
      <c r="K12" s="162"/>
      <c r="L12" s="163"/>
      <c r="M12" s="163"/>
      <c r="N12" s="204">
        <f t="shared" si="1"/>
        <v>21843</v>
      </c>
    </row>
    <row r="13" spans="1:14" ht="12.75" customHeight="1" x14ac:dyDescent="0.2">
      <c r="A13" s="83" t="s">
        <v>149</v>
      </c>
      <c r="B13" s="13">
        <v>12713.89</v>
      </c>
      <c r="C13" s="13"/>
      <c r="D13" s="124"/>
      <c r="E13" s="124"/>
      <c r="F13" s="124"/>
      <c r="G13" s="124"/>
      <c r="H13" s="124"/>
      <c r="I13" s="124"/>
      <c r="J13" s="124"/>
      <c r="K13" s="162"/>
      <c r="L13" s="163"/>
      <c r="M13" s="163"/>
      <c r="N13" s="204">
        <f t="shared" si="1"/>
        <v>12713.89</v>
      </c>
    </row>
    <row r="14" spans="1:14" s="12" customFormat="1" ht="12.75" customHeight="1" x14ac:dyDescent="0.2">
      <c r="A14" s="84" t="s">
        <v>150</v>
      </c>
      <c r="B14" s="125">
        <f t="shared" ref="B14" si="2">B15+B16</f>
        <v>717682.06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204">
        <f t="shared" si="1"/>
        <v>717682.06</v>
      </c>
    </row>
    <row r="15" spans="1:14" s="12" customFormat="1" ht="12.75" customHeight="1" x14ac:dyDescent="0.2">
      <c r="A15" s="84" t="s">
        <v>162</v>
      </c>
      <c r="B15" s="80">
        <v>690246.89</v>
      </c>
      <c r="C15" s="80"/>
      <c r="D15" s="125"/>
      <c r="E15" s="125"/>
      <c r="F15" s="125"/>
      <c r="G15" s="125"/>
      <c r="H15" s="125"/>
      <c r="I15" s="125"/>
      <c r="J15" s="125"/>
      <c r="K15" s="164"/>
      <c r="L15" s="165"/>
      <c r="M15" s="165"/>
      <c r="N15" s="204">
        <f t="shared" si="1"/>
        <v>690246.89</v>
      </c>
    </row>
    <row r="16" spans="1:14" s="12" customFormat="1" ht="12.75" customHeight="1" x14ac:dyDescent="0.2">
      <c r="A16" s="84" t="s">
        <v>163</v>
      </c>
      <c r="B16" s="80">
        <v>27435.17</v>
      </c>
      <c r="C16" s="80"/>
      <c r="D16" s="125"/>
      <c r="E16" s="125"/>
      <c r="F16" s="125"/>
      <c r="G16" s="125"/>
      <c r="H16" s="125"/>
      <c r="I16" s="125"/>
      <c r="J16" s="125"/>
      <c r="K16" s="164"/>
      <c r="L16" s="165"/>
      <c r="M16" s="165"/>
      <c r="N16" s="204">
        <f t="shared" si="1"/>
        <v>27435.17</v>
      </c>
    </row>
    <row r="17" spans="1:14" ht="12.75" customHeight="1" x14ac:dyDescent="0.2">
      <c r="A17" s="85" t="s">
        <v>159</v>
      </c>
      <c r="B17" s="69">
        <v>1752506.7</v>
      </c>
      <c r="C17" s="69"/>
      <c r="D17" s="124"/>
      <c r="E17" s="124"/>
      <c r="F17" s="124"/>
      <c r="G17" s="124"/>
      <c r="H17" s="124"/>
      <c r="I17" s="124"/>
      <c r="J17" s="124"/>
      <c r="K17" s="162"/>
      <c r="L17" s="163"/>
      <c r="M17" s="163"/>
      <c r="N17" s="204">
        <f t="shared" si="1"/>
        <v>1752506.7</v>
      </c>
    </row>
    <row r="18" spans="1:14" ht="12.75" customHeight="1" x14ac:dyDescent="0.2">
      <c r="A18" s="83" t="s">
        <v>151</v>
      </c>
      <c r="B18" s="13">
        <v>11660.67</v>
      </c>
      <c r="C18" s="13"/>
      <c r="D18" s="124"/>
      <c r="E18" s="124"/>
      <c r="F18" s="124"/>
      <c r="G18" s="124"/>
      <c r="H18" s="124"/>
      <c r="I18" s="124"/>
      <c r="J18" s="124"/>
      <c r="K18" s="162"/>
      <c r="L18" s="163"/>
      <c r="M18" s="163"/>
      <c r="N18" s="204">
        <f t="shared" si="1"/>
        <v>11660.67</v>
      </c>
    </row>
    <row r="19" spans="1:14" ht="12.75" customHeight="1" x14ac:dyDescent="0.2">
      <c r="A19" s="83" t="s">
        <v>160</v>
      </c>
      <c r="B19" s="13">
        <v>0</v>
      </c>
      <c r="C19" s="13"/>
      <c r="D19" s="124"/>
      <c r="E19" s="124"/>
      <c r="F19" s="124"/>
      <c r="G19" s="124"/>
      <c r="H19" s="124"/>
      <c r="I19" s="124"/>
      <c r="J19" s="124"/>
      <c r="K19" s="162"/>
      <c r="L19" s="163"/>
      <c r="M19" s="163"/>
      <c r="N19" s="204">
        <f t="shared" si="1"/>
        <v>0</v>
      </c>
    </row>
    <row r="20" spans="1:14" ht="12.75" customHeight="1" x14ac:dyDescent="0.2">
      <c r="A20" s="88" t="s">
        <v>2</v>
      </c>
      <c r="B20" s="8">
        <f t="shared" ref="B20" si="3">B21+B22+B23+B24+B25+B26+B27+B28+B30+B32+B33+B34+B35+B36+B37</f>
        <v>59440076.440000013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f t="shared" si="1"/>
        <v>59440076.440000013</v>
      </c>
    </row>
    <row r="21" spans="1:14" s="14" customFormat="1" ht="12.75" customHeight="1" x14ac:dyDescent="0.2">
      <c r="A21" s="104" t="s">
        <v>155</v>
      </c>
      <c r="B21" s="24">
        <v>637267.69999999995</v>
      </c>
      <c r="C21" s="24"/>
      <c r="D21" s="122"/>
      <c r="E21" s="122"/>
      <c r="F21" s="122"/>
      <c r="G21" s="122"/>
      <c r="H21" s="122"/>
      <c r="I21" s="122"/>
      <c r="J21" s="122"/>
      <c r="K21" s="166"/>
      <c r="L21" s="167"/>
      <c r="M21" s="167"/>
      <c r="N21" s="204">
        <f t="shared" si="1"/>
        <v>637267.69999999995</v>
      </c>
    </row>
    <row r="22" spans="1:14" s="27" customFormat="1" ht="12.75" customHeight="1" x14ac:dyDescent="0.2">
      <c r="A22" s="90" t="s">
        <v>176</v>
      </c>
      <c r="B22" s="26">
        <v>2592510.29</v>
      </c>
      <c r="C22" s="26"/>
      <c r="D22" s="124"/>
      <c r="E22" s="124"/>
      <c r="F22" s="124"/>
      <c r="G22" s="124"/>
      <c r="H22" s="124"/>
      <c r="I22" s="124"/>
      <c r="J22" s="124"/>
      <c r="K22" s="162"/>
      <c r="L22" s="163"/>
      <c r="M22" s="163"/>
      <c r="N22" s="204">
        <f t="shared" si="1"/>
        <v>2592510.29</v>
      </c>
    </row>
    <row r="23" spans="1:14" s="27" customFormat="1" ht="12.75" customHeight="1" x14ac:dyDescent="0.2">
      <c r="A23" s="91" t="s">
        <v>177</v>
      </c>
      <c r="B23" s="26">
        <v>7871.76</v>
      </c>
      <c r="C23" s="26"/>
      <c r="D23" s="124"/>
      <c r="E23" s="124"/>
      <c r="F23" s="124"/>
      <c r="G23" s="124"/>
      <c r="H23" s="124"/>
      <c r="I23" s="124"/>
      <c r="J23" s="124"/>
      <c r="K23" s="162"/>
      <c r="L23" s="163"/>
      <c r="M23" s="163"/>
      <c r="N23" s="204">
        <f t="shared" si="1"/>
        <v>7871.76</v>
      </c>
    </row>
    <row r="24" spans="1:14" s="14" customFormat="1" ht="12.75" customHeight="1" x14ac:dyDescent="0.2">
      <c r="A24" s="90" t="s">
        <v>178</v>
      </c>
      <c r="B24" s="26">
        <v>3345.84</v>
      </c>
      <c r="C24" s="26"/>
      <c r="D24" s="122"/>
      <c r="E24" s="122"/>
      <c r="F24" s="122"/>
      <c r="G24" s="122"/>
      <c r="H24" s="122"/>
      <c r="I24" s="122"/>
      <c r="J24" s="122"/>
      <c r="K24" s="166"/>
      <c r="L24" s="163"/>
      <c r="M24" s="163"/>
      <c r="N24" s="204">
        <f t="shared" si="1"/>
        <v>3345.84</v>
      </c>
    </row>
    <row r="25" spans="1:14" s="14" customFormat="1" ht="12.75" customHeight="1" x14ac:dyDescent="0.2">
      <c r="A25" s="90" t="s">
        <v>201</v>
      </c>
      <c r="B25" s="26">
        <v>328957.43</v>
      </c>
      <c r="C25" s="26"/>
      <c r="D25" s="122"/>
      <c r="E25" s="122"/>
      <c r="F25" s="122"/>
      <c r="G25" s="122"/>
      <c r="H25" s="122"/>
      <c r="I25" s="122"/>
      <c r="J25" s="122"/>
      <c r="K25" s="166"/>
      <c r="L25" s="163"/>
      <c r="M25" s="163"/>
      <c r="N25" s="204">
        <f t="shared" si="1"/>
        <v>328957.43</v>
      </c>
    </row>
    <row r="26" spans="1:14" ht="12.75" customHeight="1" x14ac:dyDescent="0.2">
      <c r="A26" s="86" t="s">
        <v>152</v>
      </c>
      <c r="B26" s="26">
        <v>25847871.199999999</v>
      </c>
      <c r="C26" s="26"/>
      <c r="D26" s="124"/>
      <c r="E26" s="124"/>
      <c r="F26" s="122"/>
      <c r="G26" s="124"/>
      <c r="H26" s="124"/>
      <c r="I26" s="124"/>
      <c r="J26" s="124"/>
      <c r="K26" s="162"/>
      <c r="L26" s="163"/>
      <c r="M26" s="163"/>
      <c r="N26" s="204">
        <f t="shared" si="1"/>
        <v>25847871.199999999</v>
      </c>
    </row>
    <row r="27" spans="1:14" ht="12.75" customHeight="1" x14ac:dyDescent="0.2">
      <c r="A27" s="89" t="s">
        <v>179</v>
      </c>
      <c r="B27" s="26">
        <v>37408.26</v>
      </c>
      <c r="C27" s="26"/>
      <c r="D27" s="124"/>
      <c r="E27" s="124"/>
      <c r="F27" s="124"/>
      <c r="G27" s="124"/>
      <c r="H27" s="124"/>
      <c r="I27" s="124"/>
      <c r="J27" s="124"/>
      <c r="K27" s="162"/>
      <c r="L27" s="163"/>
      <c r="M27" s="163"/>
      <c r="N27" s="204">
        <f t="shared" si="1"/>
        <v>37408.26</v>
      </c>
    </row>
    <row r="28" spans="1:14" s="14" customFormat="1" ht="12.75" customHeight="1" x14ac:dyDescent="0.2">
      <c r="A28" s="86" t="s">
        <v>154</v>
      </c>
      <c r="B28" s="26">
        <v>28536532.890000001</v>
      </c>
      <c r="C28" s="26"/>
      <c r="D28" s="122"/>
      <c r="E28" s="122"/>
      <c r="F28" s="122"/>
      <c r="G28" s="122"/>
      <c r="H28" s="122"/>
      <c r="I28" s="122"/>
      <c r="J28" s="122"/>
      <c r="K28" s="166"/>
      <c r="L28" s="163"/>
      <c r="M28" s="163"/>
      <c r="N28" s="204">
        <f t="shared" si="1"/>
        <v>28536532.890000001</v>
      </c>
    </row>
    <row r="29" spans="1:14" s="14" customFormat="1" ht="12.75" customHeight="1" x14ac:dyDescent="0.2">
      <c r="A29" s="86" t="s">
        <v>294</v>
      </c>
      <c r="B29" s="26">
        <v>0</v>
      </c>
      <c r="C29" s="26"/>
      <c r="D29" s="129"/>
      <c r="E29" s="122"/>
      <c r="F29" s="122"/>
      <c r="G29" s="122"/>
      <c r="H29" s="122"/>
      <c r="I29" s="122"/>
      <c r="J29" s="122"/>
      <c r="K29" s="166"/>
      <c r="L29" s="163"/>
      <c r="M29" s="163"/>
      <c r="N29" s="204">
        <f t="shared" si="1"/>
        <v>0</v>
      </c>
    </row>
    <row r="30" spans="1:14" s="14" customFormat="1" ht="12.75" customHeight="1" x14ac:dyDescent="0.2">
      <c r="A30" s="86" t="s">
        <v>211</v>
      </c>
      <c r="B30" s="26">
        <v>379392.93</v>
      </c>
      <c r="C30" s="26"/>
      <c r="D30" s="122"/>
      <c r="E30" s="122"/>
      <c r="F30" s="122"/>
      <c r="G30" s="122"/>
      <c r="H30" s="122"/>
      <c r="I30" s="122"/>
      <c r="J30" s="122"/>
      <c r="K30" s="166"/>
      <c r="L30" s="163"/>
      <c r="M30" s="163"/>
      <c r="N30" s="204">
        <f t="shared" si="1"/>
        <v>379392.93</v>
      </c>
    </row>
    <row r="31" spans="1:14" s="14" customFormat="1" ht="12.75" customHeight="1" x14ac:dyDescent="0.2">
      <c r="A31" s="86" t="s">
        <v>311</v>
      </c>
      <c r="B31" s="26">
        <v>370926.33</v>
      </c>
      <c r="C31" s="26"/>
      <c r="D31" s="122"/>
      <c r="E31" s="122"/>
      <c r="F31" s="122"/>
      <c r="G31" s="122"/>
      <c r="H31" s="122"/>
      <c r="I31" s="122"/>
      <c r="J31" s="122"/>
      <c r="K31" s="166"/>
      <c r="L31" s="163"/>
      <c r="M31" s="163"/>
      <c r="N31" s="204">
        <f t="shared" si="1"/>
        <v>370926.33</v>
      </c>
    </row>
    <row r="32" spans="1:14" s="14" customFormat="1" ht="12.75" customHeight="1" x14ac:dyDescent="0.2">
      <c r="A32" s="92" t="s">
        <v>180</v>
      </c>
      <c r="B32" s="13">
        <v>17634.060000000001</v>
      </c>
      <c r="C32" s="13"/>
      <c r="D32" s="122"/>
      <c r="E32" s="122"/>
      <c r="F32" s="122"/>
      <c r="G32" s="122"/>
      <c r="H32" s="122"/>
      <c r="I32" s="122"/>
      <c r="J32" s="122"/>
      <c r="K32" s="166"/>
      <c r="L32" s="167"/>
      <c r="M32" s="167"/>
      <c r="N32" s="204">
        <f t="shared" si="1"/>
        <v>17634.060000000001</v>
      </c>
    </row>
    <row r="33" spans="1:14" s="14" customFormat="1" ht="12.75" customHeight="1" x14ac:dyDescent="0.2">
      <c r="A33" s="83" t="s">
        <v>181</v>
      </c>
      <c r="B33" s="13">
        <v>21212.67</v>
      </c>
      <c r="C33" s="13"/>
      <c r="D33" s="122"/>
      <c r="E33" s="122"/>
      <c r="F33" s="122"/>
      <c r="G33" s="122"/>
      <c r="H33" s="122"/>
      <c r="I33" s="122"/>
      <c r="J33" s="122"/>
      <c r="K33" s="166"/>
      <c r="L33" s="167"/>
      <c r="M33" s="167"/>
      <c r="N33" s="204">
        <f t="shared" si="1"/>
        <v>21212.67</v>
      </c>
    </row>
    <row r="34" spans="1:14" s="14" customFormat="1" ht="12.75" customHeight="1" x14ac:dyDescent="0.2">
      <c r="A34" s="92" t="s">
        <v>304</v>
      </c>
      <c r="B34" s="13">
        <v>796972.02</v>
      </c>
      <c r="C34" s="13"/>
      <c r="D34" s="122"/>
      <c r="E34" s="122"/>
      <c r="F34" s="122"/>
      <c r="G34" s="122"/>
      <c r="H34" s="122"/>
      <c r="I34" s="122"/>
      <c r="J34" s="122"/>
      <c r="K34" s="166"/>
      <c r="L34" s="167"/>
      <c r="M34" s="167"/>
      <c r="N34" s="204">
        <f t="shared" si="1"/>
        <v>796972.02</v>
      </c>
    </row>
    <row r="35" spans="1:14" s="14" customFormat="1" ht="12.75" customHeight="1" x14ac:dyDescent="0.2">
      <c r="A35" s="83" t="s">
        <v>182</v>
      </c>
      <c r="B35" s="13">
        <v>217895.42</v>
      </c>
      <c r="C35" s="13"/>
      <c r="D35" s="122"/>
      <c r="E35" s="122"/>
      <c r="F35" s="122"/>
      <c r="G35" s="122"/>
      <c r="H35" s="122"/>
      <c r="I35" s="122"/>
      <c r="J35" s="122"/>
      <c r="K35" s="166"/>
      <c r="L35" s="167"/>
      <c r="M35" s="167"/>
      <c r="N35" s="204">
        <f t="shared" si="1"/>
        <v>217895.42</v>
      </c>
    </row>
    <row r="36" spans="1:14" s="14" customFormat="1" ht="12.75" customHeight="1" x14ac:dyDescent="0.2">
      <c r="A36" s="83" t="s">
        <v>183</v>
      </c>
      <c r="B36" s="13">
        <v>11013.04</v>
      </c>
      <c r="C36" s="13"/>
      <c r="D36" s="122"/>
      <c r="E36" s="122"/>
      <c r="F36" s="122"/>
      <c r="G36" s="122"/>
      <c r="H36" s="122"/>
      <c r="I36" s="122"/>
      <c r="J36" s="122"/>
      <c r="K36" s="166"/>
      <c r="L36" s="167"/>
      <c r="M36" s="167"/>
      <c r="N36" s="204">
        <f t="shared" si="1"/>
        <v>11013.04</v>
      </c>
    </row>
    <row r="37" spans="1:14" s="14" customFormat="1" ht="12.75" customHeight="1" x14ac:dyDescent="0.2">
      <c r="A37" s="92" t="s">
        <v>184</v>
      </c>
      <c r="B37" s="13">
        <v>4190.93</v>
      </c>
      <c r="C37" s="13"/>
      <c r="D37" s="122"/>
      <c r="E37" s="122"/>
      <c r="F37" s="122"/>
      <c r="G37" s="122"/>
      <c r="H37" s="122"/>
      <c r="I37" s="122"/>
      <c r="J37" s="122"/>
      <c r="K37" s="166"/>
      <c r="L37" s="168"/>
      <c r="M37" s="168"/>
      <c r="N37" s="204">
        <f t="shared" si="1"/>
        <v>4190.93</v>
      </c>
    </row>
    <row r="38" spans="1:14" s="14" customFormat="1" ht="12.75" customHeight="1" x14ac:dyDescent="0.2">
      <c r="A38" s="150"/>
      <c r="B38" s="151"/>
      <c r="C38" s="151"/>
      <c r="D38" s="152"/>
      <c r="E38" s="152"/>
      <c r="F38" s="152"/>
      <c r="G38" s="152"/>
      <c r="H38" s="152"/>
      <c r="I38" s="152"/>
      <c r="J38" s="152"/>
      <c r="K38" s="169"/>
      <c r="L38" s="170"/>
      <c r="M38" s="170"/>
      <c r="N38" s="170"/>
    </row>
    <row r="39" spans="1:14" s="14" customFormat="1" ht="12.75" customHeight="1" x14ac:dyDescent="0.2">
      <c r="A39" s="153"/>
      <c r="B39" s="154"/>
      <c r="C39" s="154"/>
      <c r="D39" s="155"/>
      <c r="E39" s="155"/>
      <c r="F39" s="155"/>
      <c r="G39" s="155"/>
      <c r="H39" s="155"/>
      <c r="I39" s="155"/>
      <c r="J39" s="155"/>
      <c r="K39" s="171"/>
      <c r="L39" s="170"/>
      <c r="M39" s="170"/>
      <c r="N39" s="170"/>
    </row>
    <row r="40" spans="1:14" s="14" customFormat="1" ht="12.75" customHeight="1" x14ac:dyDescent="0.2">
      <c r="A40" s="153"/>
      <c r="B40" s="154"/>
      <c r="C40" s="154"/>
      <c r="D40" s="155"/>
      <c r="E40" s="155"/>
      <c r="F40" s="155"/>
      <c r="G40" s="155"/>
      <c r="H40" s="155"/>
      <c r="I40" s="155"/>
      <c r="J40" s="155"/>
      <c r="K40" s="171"/>
      <c r="L40" s="170"/>
      <c r="M40" s="170"/>
      <c r="N40" s="170"/>
    </row>
    <row r="41" spans="1:14" s="14" customFormat="1" ht="12.75" customHeight="1" x14ac:dyDescent="0.2">
      <c r="A41" s="153"/>
      <c r="B41" s="154"/>
      <c r="C41" s="154"/>
      <c r="D41" s="155"/>
      <c r="E41" s="155"/>
      <c r="F41" s="155"/>
      <c r="G41" s="155"/>
      <c r="H41" s="155"/>
      <c r="I41" s="155"/>
      <c r="J41" s="155"/>
      <c r="K41" s="171"/>
      <c r="L41" s="170"/>
      <c r="M41" s="170"/>
      <c r="N41" s="170"/>
    </row>
    <row r="42" spans="1:14" s="14" customFormat="1" ht="12.75" customHeight="1" x14ac:dyDescent="0.2">
      <c r="A42" s="153"/>
      <c r="B42" s="154"/>
      <c r="C42" s="154"/>
      <c r="D42" s="155"/>
      <c r="E42" s="155"/>
      <c r="F42" s="155"/>
      <c r="G42" s="155"/>
      <c r="H42" s="155"/>
      <c r="I42" s="155"/>
      <c r="J42" s="155"/>
      <c r="K42" s="171"/>
      <c r="L42" s="170"/>
      <c r="M42" s="170"/>
      <c r="N42" s="170"/>
    </row>
    <row r="43" spans="1:14" s="14" customFormat="1" ht="12.75" customHeight="1" x14ac:dyDescent="0.2">
      <c r="A43" s="153"/>
      <c r="B43" s="154"/>
      <c r="C43" s="154"/>
      <c r="D43" s="155"/>
      <c r="E43" s="155"/>
      <c r="F43" s="155"/>
      <c r="G43" s="155"/>
      <c r="H43" s="155"/>
      <c r="I43" s="155"/>
      <c r="J43" s="155"/>
      <c r="K43" s="170"/>
      <c r="L43" s="172"/>
      <c r="M43" s="172"/>
      <c r="N43" s="172"/>
    </row>
    <row r="44" spans="1:14" s="14" customFormat="1" ht="12.75" customHeight="1" x14ac:dyDescent="0.2">
      <c r="A44" s="156"/>
      <c r="B44" s="157"/>
      <c r="C44" s="157"/>
      <c r="D44" s="158"/>
      <c r="E44" s="158"/>
      <c r="F44" s="158"/>
      <c r="G44" s="158"/>
      <c r="H44" s="158"/>
      <c r="K44" s="173"/>
      <c r="L44" s="170"/>
      <c r="M44" s="170"/>
      <c r="N44" s="170"/>
    </row>
    <row r="45" spans="1:14" s="6" customFormat="1" ht="12" customHeight="1" x14ac:dyDescent="0.2">
      <c r="A45" s="4"/>
      <c r="B45" s="5" t="s">
        <v>433</v>
      </c>
      <c r="C45" s="5"/>
      <c r="D45" s="121"/>
      <c r="E45" s="121"/>
      <c r="F45" s="121"/>
      <c r="G45" s="186"/>
      <c r="H45" s="121"/>
      <c r="I45" s="186"/>
      <c r="J45" s="121"/>
      <c r="K45" s="186"/>
      <c r="L45" s="186"/>
      <c r="M45" s="186"/>
      <c r="N45" s="121"/>
    </row>
    <row r="46" spans="1:14" s="6" customFormat="1" ht="12.75" customHeight="1" x14ac:dyDescent="0.2">
      <c r="A46" s="119" t="s">
        <v>3</v>
      </c>
      <c r="B46" s="107">
        <v>9804751.1500000004</v>
      </c>
      <c r="C46" s="107"/>
      <c r="D46" s="29"/>
      <c r="E46" s="29"/>
      <c r="F46" s="29"/>
      <c r="G46" s="29"/>
      <c r="H46" s="29"/>
      <c r="I46" s="29"/>
      <c r="J46" s="29"/>
      <c r="K46" s="29"/>
      <c r="L46" s="161"/>
      <c r="M46" s="161"/>
      <c r="N46" s="161">
        <f>SUM(B46:M46)</f>
        <v>9804751.1500000004</v>
      </c>
    </row>
    <row r="47" spans="1:14" s="16" customFormat="1" ht="12.75" customHeight="1" x14ac:dyDescent="0.25">
      <c r="A47" s="94" t="s">
        <v>185</v>
      </c>
      <c r="B47" s="15">
        <v>2870960.41</v>
      </c>
      <c r="C47" s="15"/>
      <c r="D47" s="124"/>
      <c r="E47" s="124"/>
      <c r="F47" s="124"/>
      <c r="G47" s="124"/>
      <c r="H47" s="124"/>
      <c r="I47" s="124"/>
      <c r="J47" s="233"/>
      <c r="K47" s="233"/>
      <c r="L47" s="233"/>
      <c r="M47" s="233"/>
      <c r="N47" s="203">
        <f t="shared" ref="N47:N76" si="4">SUM(B47:M47)</f>
        <v>2870960.41</v>
      </c>
    </row>
    <row r="48" spans="1:14" s="16" customFormat="1" ht="12.75" customHeight="1" x14ac:dyDescent="0.25">
      <c r="A48" s="94" t="s">
        <v>186</v>
      </c>
      <c r="B48" s="17">
        <v>238383.46</v>
      </c>
      <c r="C48" s="17"/>
      <c r="D48" s="124"/>
      <c r="E48" s="124"/>
      <c r="F48" s="124"/>
      <c r="G48" s="124"/>
      <c r="H48" s="124"/>
      <c r="I48" s="124"/>
      <c r="J48" s="233"/>
      <c r="K48" s="233"/>
      <c r="L48" s="233"/>
      <c r="M48" s="233"/>
      <c r="N48" s="203">
        <f t="shared" si="4"/>
        <v>238383.46</v>
      </c>
    </row>
    <row r="49" spans="1:14" s="16" customFormat="1" ht="12.75" customHeight="1" x14ac:dyDescent="0.25">
      <c r="A49" s="94" t="s">
        <v>417</v>
      </c>
      <c r="B49" s="17">
        <v>5214121.8099999996</v>
      </c>
      <c r="C49" s="17"/>
      <c r="D49" s="124"/>
      <c r="E49" s="124"/>
      <c r="F49" s="124"/>
      <c r="G49" s="124"/>
      <c r="H49" s="124"/>
      <c r="I49" s="124"/>
      <c r="J49" s="233"/>
      <c r="K49" s="233"/>
      <c r="L49" s="233"/>
      <c r="M49" s="233"/>
      <c r="N49" s="203">
        <f>SUM(B49:M49)</f>
        <v>5214121.8099999996</v>
      </c>
    </row>
    <row r="50" spans="1:14" s="16" customFormat="1" ht="12.75" customHeight="1" x14ac:dyDescent="0.25">
      <c r="A50" s="94" t="s">
        <v>188</v>
      </c>
      <c r="B50" s="17">
        <v>1204286.19</v>
      </c>
      <c r="C50" s="17"/>
      <c r="D50" s="124"/>
      <c r="E50" s="124"/>
      <c r="F50" s="124"/>
      <c r="G50" s="124"/>
      <c r="H50" s="124"/>
      <c r="I50" s="124"/>
      <c r="J50" s="233"/>
      <c r="K50" s="233"/>
      <c r="L50" s="233"/>
      <c r="M50" s="233"/>
      <c r="N50" s="203">
        <f t="shared" si="4"/>
        <v>1204286.19</v>
      </c>
    </row>
    <row r="51" spans="1:14" s="16" customFormat="1" ht="12.75" customHeight="1" x14ac:dyDescent="0.25">
      <c r="A51" s="94" t="s">
        <v>189</v>
      </c>
      <c r="B51" s="17">
        <v>1715654.31</v>
      </c>
      <c r="C51" s="17"/>
      <c r="D51" s="124"/>
      <c r="E51" s="124"/>
      <c r="F51" s="124"/>
      <c r="G51" s="124"/>
      <c r="H51" s="124"/>
      <c r="I51" s="124"/>
      <c r="J51" s="233"/>
      <c r="K51" s="233"/>
      <c r="L51" s="233"/>
      <c r="M51" s="233"/>
      <c r="N51" s="203">
        <f t="shared" si="4"/>
        <v>1715654.31</v>
      </c>
    </row>
    <row r="52" spans="1:14" s="16" customFormat="1" ht="12.75" customHeight="1" x14ac:dyDescent="0.25">
      <c r="A52" s="94" t="s">
        <v>190</v>
      </c>
      <c r="B52" s="17">
        <v>2290916.4300000002</v>
      </c>
      <c r="C52" s="17"/>
      <c r="D52" s="124"/>
      <c r="E52" s="124"/>
      <c r="F52" s="124"/>
      <c r="G52" s="124"/>
      <c r="H52" s="124"/>
      <c r="I52" s="124"/>
      <c r="J52" s="233"/>
      <c r="K52" s="233"/>
      <c r="L52" s="233"/>
      <c r="M52" s="233"/>
      <c r="N52" s="203">
        <f t="shared" si="4"/>
        <v>2290916.4300000002</v>
      </c>
    </row>
    <row r="53" spans="1:14" s="16" customFormat="1" ht="12.75" customHeight="1" x14ac:dyDescent="0.25">
      <c r="A53" s="117" t="s">
        <v>191</v>
      </c>
      <c r="B53" s="118">
        <v>3264.88</v>
      </c>
      <c r="C53" s="118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203">
        <f t="shared" si="4"/>
        <v>3264.88</v>
      </c>
    </row>
    <row r="54" spans="1:14" s="20" customFormat="1" ht="12.75" customHeight="1" x14ac:dyDescent="0.25">
      <c r="A54" s="96" t="s">
        <v>192</v>
      </c>
      <c r="B54" s="109">
        <v>153754.63</v>
      </c>
      <c r="C54" s="109"/>
      <c r="D54" s="124"/>
      <c r="E54" s="124"/>
      <c r="F54" s="124"/>
      <c r="G54" s="124"/>
      <c r="H54" s="124"/>
      <c r="I54" s="124"/>
      <c r="J54" s="233"/>
      <c r="K54" s="233"/>
      <c r="L54" s="233"/>
      <c r="M54" s="233"/>
      <c r="N54" s="203">
        <f t="shared" si="4"/>
        <v>153754.63</v>
      </c>
    </row>
    <row r="55" spans="1:14" s="6" customFormat="1" ht="12.75" customHeight="1" x14ac:dyDescent="0.2">
      <c r="A55" s="96" t="s">
        <v>213</v>
      </c>
      <c r="B55" s="109">
        <v>2932.25</v>
      </c>
      <c r="C55" s="109"/>
      <c r="D55" s="124"/>
      <c r="E55" s="124"/>
      <c r="F55" s="124"/>
      <c r="G55" s="124"/>
      <c r="H55" s="124"/>
      <c r="I55" s="124"/>
      <c r="J55" s="233"/>
      <c r="K55" s="233"/>
      <c r="L55" s="233"/>
      <c r="M55" s="233"/>
      <c r="N55" s="203">
        <f t="shared" si="4"/>
        <v>2932.25</v>
      </c>
    </row>
    <row r="56" spans="1:14" s="16" customFormat="1" ht="12.75" customHeight="1" x14ac:dyDescent="0.25">
      <c r="A56" s="96" t="s">
        <v>193</v>
      </c>
      <c r="B56" s="109">
        <v>4182.6000000000004</v>
      </c>
      <c r="C56" s="109"/>
      <c r="D56" s="124"/>
      <c r="E56" s="124"/>
      <c r="F56" s="124"/>
      <c r="G56" s="124"/>
      <c r="H56" s="124"/>
      <c r="I56" s="124"/>
      <c r="J56" s="233"/>
      <c r="K56" s="233"/>
      <c r="L56" s="233"/>
      <c r="M56" s="233"/>
      <c r="N56" s="203">
        <f t="shared" si="4"/>
        <v>4182.6000000000004</v>
      </c>
    </row>
    <row r="57" spans="1:14" s="16" customFormat="1" ht="12.75" customHeight="1" x14ac:dyDescent="0.25">
      <c r="A57" s="94" t="s">
        <v>194</v>
      </c>
      <c r="B57" s="109">
        <v>17499.8</v>
      </c>
      <c r="C57" s="109"/>
      <c r="D57" s="124"/>
      <c r="E57" s="124"/>
      <c r="F57" s="124"/>
      <c r="G57" s="124"/>
      <c r="H57" s="124"/>
      <c r="I57" s="124"/>
      <c r="J57" s="126"/>
      <c r="K57" s="233"/>
      <c r="L57" s="233"/>
      <c r="M57" s="233"/>
      <c r="N57" s="203">
        <f t="shared" si="4"/>
        <v>17499.8</v>
      </c>
    </row>
    <row r="58" spans="1:14" s="16" customFormat="1" ht="12.75" customHeight="1" x14ac:dyDescent="0.25">
      <c r="A58" s="94" t="s">
        <v>195</v>
      </c>
      <c r="B58" s="109">
        <v>313632.2</v>
      </c>
      <c r="C58" s="109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203">
        <f t="shared" si="4"/>
        <v>313632.2</v>
      </c>
    </row>
    <row r="59" spans="1:14" s="21" customFormat="1" ht="12.75" customHeight="1" x14ac:dyDescent="0.2">
      <c r="A59" s="94" t="s">
        <v>196</v>
      </c>
      <c r="B59" s="109">
        <v>723001.98</v>
      </c>
      <c r="C59" s="109"/>
      <c r="D59" s="126"/>
      <c r="E59" s="126"/>
      <c r="F59" s="126"/>
      <c r="G59" s="126"/>
      <c r="H59" s="126"/>
      <c r="I59" s="126"/>
      <c r="J59" s="233"/>
      <c r="K59" s="126"/>
      <c r="L59" s="126"/>
      <c r="M59" s="126"/>
      <c r="N59" s="203">
        <f t="shared" si="4"/>
        <v>723001.98</v>
      </c>
    </row>
    <row r="60" spans="1:14" s="21" customFormat="1" ht="12.75" customHeight="1" x14ac:dyDescent="0.2">
      <c r="A60" s="94" t="s">
        <v>197</v>
      </c>
      <c r="B60" s="109">
        <v>30570.6</v>
      </c>
      <c r="C60" s="109"/>
      <c r="D60" s="126"/>
      <c r="E60" s="126"/>
      <c r="F60" s="126"/>
      <c r="G60" s="126"/>
      <c r="H60" s="126"/>
      <c r="I60" s="126"/>
      <c r="J60" s="233"/>
      <c r="K60" s="126"/>
      <c r="L60" s="126"/>
      <c r="M60" s="126"/>
      <c r="N60" s="203">
        <f t="shared" si="4"/>
        <v>30570.6</v>
      </c>
    </row>
    <row r="61" spans="1:14" s="21" customFormat="1" ht="12.75" customHeight="1" x14ac:dyDescent="0.2">
      <c r="A61" s="96" t="s">
        <v>198</v>
      </c>
      <c r="B61" s="109">
        <v>65112.55</v>
      </c>
      <c r="C61" s="109"/>
      <c r="D61" s="126"/>
      <c r="E61" s="126"/>
      <c r="F61" s="126"/>
      <c r="G61" s="126"/>
      <c r="H61" s="126"/>
      <c r="I61" s="126"/>
      <c r="J61" s="233"/>
      <c r="K61" s="126"/>
      <c r="L61" s="126"/>
      <c r="M61" s="126"/>
      <c r="N61" s="203">
        <f t="shared" si="4"/>
        <v>65112.55</v>
      </c>
    </row>
    <row r="62" spans="1:14" s="21" customFormat="1" ht="12.75" customHeight="1" x14ac:dyDescent="0.2">
      <c r="A62" s="96" t="s">
        <v>199</v>
      </c>
      <c r="B62" s="109">
        <v>170598.86</v>
      </c>
      <c r="C62" s="109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203">
        <f t="shared" si="4"/>
        <v>170598.86</v>
      </c>
    </row>
    <row r="63" spans="1:14" s="21" customFormat="1" ht="12.75" customHeight="1" x14ac:dyDescent="0.2">
      <c r="A63" s="94" t="s">
        <v>200</v>
      </c>
      <c r="B63" s="109">
        <v>0</v>
      </c>
      <c r="C63" s="109"/>
      <c r="D63" s="124"/>
      <c r="E63" s="124"/>
      <c r="F63" s="124"/>
      <c r="G63" s="124"/>
      <c r="H63" s="124"/>
      <c r="I63" s="124"/>
      <c r="J63" s="126"/>
      <c r="K63" s="233"/>
      <c r="L63" s="233"/>
      <c r="M63" s="233"/>
      <c r="N63" s="203">
        <f t="shared" si="4"/>
        <v>0</v>
      </c>
    </row>
    <row r="64" spans="1:14" s="21" customFormat="1" ht="12.75" customHeight="1" x14ac:dyDescent="0.2">
      <c r="A64" s="95" t="s">
        <v>214</v>
      </c>
      <c r="B64" s="110">
        <v>0</v>
      </c>
      <c r="C64" s="110"/>
      <c r="D64" s="110"/>
      <c r="E64" s="110"/>
      <c r="F64" s="110"/>
      <c r="G64" s="110"/>
      <c r="H64" s="110"/>
      <c r="I64" s="110"/>
      <c r="J64" s="232"/>
      <c r="K64" s="232"/>
      <c r="L64" s="232"/>
      <c r="M64" s="232"/>
      <c r="N64" s="203">
        <f t="shared" si="4"/>
        <v>0</v>
      </c>
    </row>
    <row r="65" spans="1:14" s="16" customFormat="1" ht="12.75" customHeight="1" x14ac:dyDescent="0.25">
      <c r="A65" s="111" t="s">
        <v>210</v>
      </c>
      <c r="B65" s="112">
        <v>8528271.0099999998</v>
      </c>
      <c r="C65" s="112"/>
      <c r="D65" s="127"/>
      <c r="E65" s="127"/>
      <c r="F65" s="127"/>
      <c r="G65" s="127"/>
      <c r="H65" s="127"/>
      <c r="I65" s="127"/>
      <c r="J65" s="127"/>
      <c r="K65" s="174"/>
      <c r="L65" s="175"/>
      <c r="M65" s="175"/>
      <c r="N65" s="161">
        <f t="shared" si="4"/>
        <v>8528271.0099999998</v>
      </c>
    </row>
    <row r="66" spans="1:14" s="16" customFormat="1" ht="12.75" customHeight="1" x14ac:dyDescent="0.25">
      <c r="A66" s="94" t="s">
        <v>295</v>
      </c>
      <c r="B66" s="17">
        <v>1956057.77</v>
      </c>
      <c r="C66" s="17"/>
      <c r="D66" s="124"/>
      <c r="E66" s="124"/>
      <c r="F66" s="124"/>
      <c r="G66" s="124"/>
      <c r="H66" s="124"/>
      <c r="I66" s="124"/>
      <c r="J66" s="124"/>
      <c r="K66" s="176"/>
      <c r="L66" s="163"/>
      <c r="M66" s="163"/>
      <c r="N66" s="203">
        <f t="shared" si="4"/>
        <v>1956057.77</v>
      </c>
    </row>
    <row r="67" spans="1:14" s="16" customFormat="1" ht="12.75" customHeight="1" x14ac:dyDescent="0.25">
      <c r="A67" s="94" t="s">
        <v>296</v>
      </c>
      <c r="B67" s="17">
        <v>1910410.72</v>
      </c>
      <c r="C67" s="17"/>
      <c r="D67" s="124"/>
      <c r="E67" s="124"/>
      <c r="F67" s="124"/>
      <c r="G67" s="124"/>
      <c r="H67" s="124"/>
      <c r="I67" s="124"/>
      <c r="J67" s="124"/>
      <c r="K67" s="176"/>
      <c r="L67" s="163"/>
      <c r="M67" s="163"/>
      <c r="N67" s="203">
        <f t="shared" si="4"/>
        <v>1910410.72</v>
      </c>
    </row>
    <row r="68" spans="1:14" s="16" customFormat="1" ht="12.75" customHeight="1" x14ac:dyDescent="0.25">
      <c r="A68" s="94" t="s">
        <v>297</v>
      </c>
      <c r="B68" s="17">
        <v>45647.05</v>
      </c>
      <c r="C68" s="17"/>
      <c r="D68" s="124"/>
      <c r="E68" s="124"/>
      <c r="F68" s="124"/>
      <c r="G68" s="124"/>
      <c r="H68" s="124"/>
      <c r="I68" s="124"/>
      <c r="J68" s="124"/>
      <c r="K68" s="176"/>
      <c r="L68" s="163"/>
      <c r="M68" s="163"/>
      <c r="N68" s="203">
        <f t="shared" si="4"/>
        <v>45647.05</v>
      </c>
    </row>
    <row r="69" spans="1:14" s="16" customFormat="1" ht="12.75" customHeight="1" x14ac:dyDescent="0.25">
      <c r="A69" s="94" t="s">
        <v>298</v>
      </c>
      <c r="B69" s="17">
        <v>112107.55</v>
      </c>
      <c r="C69" s="17"/>
      <c r="D69" s="124"/>
      <c r="E69" s="124"/>
      <c r="F69" s="124"/>
      <c r="G69" s="124"/>
      <c r="H69" s="124"/>
      <c r="I69" s="124"/>
      <c r="J69" s="124"/>
      <c r="K69" s="176"/>
      <c r="L69" s="163"/>
      <c r="M69" s="163"/>
      <c r="N69" s="203">
        <f t="shared" si="4"/>
        <v>112107.55</v>
      </c>
    </row>
    <row r="70" spans="1:14" s="16" customFormat="1" ht="12.75" customHeight="1" x14ac:dyDescent="0.25">
      <c r="A70" s="94" t="s">
        <v>315</v>
      </c>
      <c r="B70" s="17">
        <v>6460105.6900000004</v>
      </c>
      <c r="C70" s="17"/>
      <c r="D70" s="124"/>
      <c r="E70" s="124"/>
      <c r="F70" s="124"/>
      <c r="G70" s="124"/>
      <c r="H70" s="124"/>
      <c r="I70" s="124"/>
      <c r="J70" s="124"/>
      <c r="K70" s="176"/>
      <c r="L70" s="163"/>
      <c r="M70" s="163"/>
      <c r="N70" s="203">
        <f t="shared" si="4"/>
        <v>6460105.6900000004</v>
      </c>
    </row>
    <row r="71" spans="1:14" s="16" customFormat="1" ht="12.75" customHeight="1" x14ac:dyDescent="0.25">
      <c r="A71" s="94" t="s">
        <v>318</v>
      </c>
      <c r="B71" s="17">
        <v>5828136.6100000003</v>
      </c>
      <c r="C71" s="17"/>
      <c r="D71" s="124"/>
      <c r="E71" s="124"/>
      <c r="F71" s="124"/>
      <c r="G71" s="124"/>
      <c r="H71" s="124"/>
      <c r="I71" s="124"/>
      <c r="J71" s="124"/>
      <c r="K71" s="176"/>
      <c r="L71" s="163"/>
      <c r="M71" s="163"/>
      <c r="N71" s="203">
        <f t="shared" si="4"/>
        <v>5828136.6100000003</v>
      </c>
    </row>
    <row r="72" spans="1:14" s="16" customFormat="1" ht="12.75" customHeight="1" x14ac:dyDescent="0.25">
      <c r="A72" s="94" t="s">
        <v>319</v>
      </c>
      <c r="B72" s="17">
        <v>294682.77</v>
      </c>
      <c r="C72" s="17"/>
      <c r="D72" s="124"/>
      <c r="E72" s="124"/>
      <c r="F72" s="124"/>
      <c r="G72" s="124"/>
      <c r="H72" s="124"/>
      <c r="I72" s="124"/>
      <c r="J72" s="124"/>
      <c r="K72" s="176"/>
      <c r="L72" s="163"/>
      <c r="M72" s="163"/>
      <c r="N72" s="203">
        <f t="shared" si="4"/>
        <v>294682.77</v>
      </c>
    </row>
    <row r="73" spans="1:14" s="16" customFormat="1" ht="12.75" customHeight="1" x14ac:dyDescent="0.25">
      <c r="A73" s="94" t="s">
        <v>320</v>
      </c>
      <c r="B73" s="17">
        <v>314336.59999999998</v>
      </c>
      <c r="C73" s="17"/>
      <c r="D73" s="124"/>
      <c r="E73" s="124"/>
      <c r="F73" s="124"/>
      <c r="G73" s="124"/>
      <c r="H73" s="124"/>
      <c r="I73" s="124"/>
      <c r="J73" s="124"/>
      <c r="K73" s="176"/>
      <c r="L73" s="163"/>
      <c r="M73" s="163"/>
      <c r="N73" s="203">
        <f t="shared" si="4"/>
        <v>314336.59999999998</v>
      </c>
    </row>
    <row r="74" spans="1:14" s="16" customFormat="1" ht="12.75" customHeight="1" x14ac:dyDescent="0.25">
      <c r="A74" s="94" t="s">
        <v>321</v>
      </c>
      <c r="B74" s="17">
        <v>10265</v>
      </c>
      <c r="C74" s="17"/>
      <c r="D74" s="124"/>
      <c r="E74" s="124"/>
      <c r="F74" s="124"/>
      <c r="G74" s="124"/>
      <c r="H74" s="124"/>
      <c r="I74" s="124"/>
      <c r="J74" s="124"/>
      <c r="K74" s="176"/>
      <c r="L74" s="163"/>
      <c r="M74" s="163"/>
      <c r="N74" s="203">
        <f t="shared" si="4"/>
        <v>10265</v>
      </c>
    </row>
    <row r="75" spans="1:14" s="16" customFormat="1" ht="12.75" customHeight="1" thickBot="1" x14ac:dyDescent="0.3">
      <c r="A75" s="100" t="s">
        <v>322</v>
      </c>
      <c r="B75" s="108">
        <v>12684.71</v>
      </c>
      <c r="C75" s="108"/>
      <c r="D75" s="124"/>
      <c r="E75" s="124"/>
      <c r="F75" s="124"/>
      <c r="G75" s="124"/>
      <c r="H75" s="124"/>
      <c r="I75" s="124"/>
      <c r="J75" s="124"/>
      <c r="K75" s="176"/>
      <c r="L75" s="163"/>
      <c r="M75" s="163"/>
      <c r="N75" s="203">
        <f t="shared" si="4"/>
        <v>12684.71</v>
      </c>
    </row>
    <row r="76" spans="1:14" s="16" customFormat="1" ht="12.75" customHeight="1" thickBot="1" x14ac:dyDescent="0.3">
      <c r="A76" s="113" t="s">
        <v>212</v>
      </c>
      <c r="B76" s="114">
        <f t="shared" ref="B76" si="5">B4+B20+B46+B65</f>
        <v>102481651.02000003</v>
      </c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61">
        <f t="shared" si="4"/>
        <v>102481651.02000003</v>
      </c>
    </row>
    <row r="77" spans="1:14" s="16" customFormat="1" ht="12.75" customHeight="1" x14ac:dyDescent="0.25">
      <c r="A77" s="115"/>
      <c r="B77" s="135"/>
      <c r="C77" s="135"/>
      <c r="D77" s="136"/>
      <c r="E77" s="136"/>
      <c r="F77" s="136"/>
      <c r="G77" s="136"/>
      <c r="H77" s="136"/>
      <c r="I77" s="9"/>
      <c r="J77" s="9"/>
      <c r="K77" s="177"/>
      <c r="L77" s="178"/>
      <c r="M77" s="178"/>
      <c r="N77" s="178"/>
    </row>
    <row r="78" spans="1:14" s="16" customFormat="1" ht="12.75" customHeight="1" x14ac:dyDescent="0.25">
      <c r="A78" s="115"/>
      <c r="B78" s="116"/>
      <c r="C78" s="116"/>
      <c r="D78" s="106"/>
      <c r="E78" s="106"/>
      <c r="F78" s="106"/>
      <c r="G78" s="106"/>
      <c r="I78" s="9"/>
      <c r="K78" s="178"/>
      <c r="L78" s="178"/>
      <c r="M78" s="178"/>
      <c r="N78" s="178"/>
    </row>
    <row r="79" spans="1:14" s="106" customFormat="1" ht="12.75" customHeight="1" x14ac:dyDescent="0.2">
      <c r="D79" s="6"/>
      <c r="E79" s="6"/>
      <c r="F79" s="6"/>
      <c r="G79" s="6"/>
      <c r="H79" s="6"/>
      <c r="I79" s="9"/>
      <c r="J79" s="9"/>
      <c r="K79" s="177"/>
      <c r="L79" s="179"/>
      <c r="M79" s="179"/>
      <c r="N79" s="179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77"/>
      <c r="L80" s="180"/>
      <c r="M80" s="180"/>
      <c r="N80" s="180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77"/>
      <c r="L81" s="181"/>
      <c r="M81" s="181"/>
      <c r="N81" s="181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77"/>
      <c r="L82" s="170"/>
      <c r="M82" s="170"/>
      <c r="N82" s="170"/>
    </row>
    <row r="83" spans="1:14" ht="12.75" customHeight="1" x14ac:dyDescent="0.2">
      <c r="A83" s="9"/>
      <c r="B83" s="9"/>
      <c r="C83" s="9"/>
      <c r="K83" s="177"/>
      <c r="L83" s="177"/>
      <c r="M83" s="177"/>
      <c r="N83" s="177"/>
    </row>
    <row r="84" spans="1:14" ht="12.75" customHeight="1" x14ac:dyDescent="0.2">
      <c r="A84" s="9"/>
      <c r="B84" s="9"/>
      <c r="C84" s="9"/>
      <c r="K84" s="177"/>
      <c r="L84" s="177"/>
      <c r="M84" s="177"/>
      <c r="N84" s="177"/>
    </row>
    <row r="85" spans="1:14" ht="12.75" customHeight="1" x14ac:dyDescent="0.2">
      <c r="A85" s="9"/>
      <c r="B85" s="9"/>
      <c r="C85" s="9"/>
      <c r="J85" s="106"/>
      <c r="K85" s="179"/>
      <c r="L85" s="177"/>
      <c r="M85" s="177"/>
      <c r="N85" s="177"/>
    </row>
    <row r="86" spans="1:14" ht="12.75" customHeight="1" x14ac:dyDescent="0.2">
      <c r="A86" s="9"/>
      <c r="B86" s="9"/>
      <c r="C86" s="9"/>
      <c r="K86" s="177"/>
      <c r="L86" s="177"/>
      <c r="M86" s="177"/>
      <c r="N86" s="177"/>
    </row>
    <row r="87" spans="1:14" ht="12.75" customHeight="1" x14ac:dyDescent="0.2">
      <c r="B87" s="82"/>
      <c r="C87" s="82"/>
      <c r="K87" s="177"/>
      <c r="L87" s="177"/>
      <c r="M87" s="177"/>
      <c r="N87" s="177"/>
    </row>
    <row r="88" spans="1:14" ht="12.75" customHeight="1" x14ac:dyDescent="0.2">
      <c r="B88" s="9"/>
      <c r="C88" s="9"/>
      <c r="K88" s="177"/>
      <c r="L88" s="177"/>
      <c r="M88" s="177"/>
      <c r="N88" s="177"/>
    </row>
    <row r="89" spans="1:14" ht="12.75" customHeight="1" x14ac:dyDescent="0.2">
      <c r="B89" s="9"/>
      <c r="C89" s="9"/>
      <c r="K89" s="177"/>
      <c r="L89" s="177"/>
      <c r="M89" s="177"/>
      <c r="N89" s="177"/>
    </row>
    <row r="90" spans="1:14" ht="12.75" customHeight="1" x14ac:dyDescent="0.2">
      <c r="B90" s="9"/>
      <c r="C90" s="9"/>
      <c r="K90" s="177"/>
      <c r="L90" s="177"/>
      <c r="M90" s="177"/>
      <c r="N90" s="177"/>
    </row>
    <row r="91" spans="1:14" ht="12.75" customHeight="1" x14ac:dyDescent="0.2">
      <c r="L91" s="180">
        <v>4</v>
      </c>
      <c r="M91" s="177"/>
      <c r="N91" s="177"/>
    </row>
    <row r="92" spans="1:14" ht="12.75" customHeight="1" x14ac:dyDescent="0.2">
      <c r="K92" s="177"/>
      <c r="L92" s="177"/>
      <c r="M92" s="177"/>
      <c r="N92" s="177"/>
    </row>
    <row r="93" spans="1:14" ht="12.75" customHeight="1" x14ac:dyDescent="0.2">
      <c r="K93" s="177"/>
      <c r="L93" s="177"/>
      <c r="M93" s="177"/>
      <c r="N93" s="177"/>
    </row>
    <row r="94" spans="1:14" ht="12.75" customHeight="1" x14ac:dyDescent="0.2">
      <c r="K94" s="177"/>
      <c r="L94" s="177"/>
      <c r="M94" s="177"/>
      <c r="N94" s="177"/>
    </row>
    <row r="95" spans="1:14" ht="12.75" customHeight="1" x14ac:dyDescent="0.2">
      <c r="K95" s="177"/>
      <c r="L95" s="177"/>
      <c r="M95" s="177"/>
      <c r="N95" s="177"/>
    </row>
    <row r="96" spans="1:14" ht="12.75" customHeight="1" x14ac:dyDescent="0.2">
      <c r="K96" s="177"/>
      <c r="L96" s="177"/>
      <c r="M96" s="177"/>
      <c r="N96" s="177"/>
    </row>
    <row r="97" spans="11:14" ht="12.75" customHeight="1" x14ac:dyDescent="0.2">
      <c r="K97" s="177"/>
      <c r="L97" s="177"/>
      <c r="M97" s="177"/>
      <c r="N97" s="177"/>
    </row>
    <row r="98" spans="11:14" ht="12.75" customHeight="1" x14ac:dyDescent="0.2">
      <c r="K98" s="177"/>
      <c r="L98" s="177"/>
      <c r="M98" s="177"/>
      <c r="N98" s="177"/>
    </row>
    <row r="99" spans="11:14" ht="12.75" customHeight="1" x14ac:dyDescent="0.2">
      <c r="K99" s="177"/>
      <c r="L99" s="177"/>
      <c r="M99" s="177"/>
      <c r="N99" s="177"/>
    </row>
    <row r="100" spans="11:14" ht="12.75" customHeight="1" x14ac:dyDescent="0.2">
      <c r="K100" s="177"/>
      <c r="L100" s="177"/>
      <c r="M100" s="177"/>
      <c r="N100" s="177"/>
    </row>
    <row r="101" spans="11:14" ht="12.75" customHeight="1" x14ac:dyDescent="0.2">
      <c r="K101" s="177"/>
      <c r="L101" s="177"/>
      <c r="M101" s="177"/>
      <c r="N101" s="177"/>
    </row>
    <row r="102" spans="11:14" ht="12.75" customHeight="1" x14ac:dyDescent="0.2">
      <c r="K102" s="177"/>
      <c r="L102" s="177"/>
      <c r="M102" s="177"/>
      <c r="N102" s="177"/>
    </row>
    <row r="103" spans="11:14" ht="12.75" customHeight="1" x14ac:dyDescent="0.2">
      <c r="K103" s="177"/>
      <c r="L103" s="177"/>
      <c r="M103" s="177"/>
      <c r="N103" s="177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16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C52" sqref="C52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242</v>
      </c>
    </row>
    <row r="2" spans="1:4" ht="14.25" x14ac:dyDescent="0.2">
      <c r="A2" s="32" t="s">
        <v>243</v>
      </c>
    </row>
    <row r="3" spans="1:4" x14ac:dyDescent="0.2">
      <c r="D3" s="138" t="s">
        <v>134</v>
      </c>
    </row>
    <row r="4" spans="1:4" ht="12.75" customHeight="1" x14ac:dyDescent="0.2">
      <c r="A4" s="142"/>
      <c r="B4" s="262" t="s">
        <v>228</v>
      </c>
      <c r="C4" s="263"/>
    </row>
    <row r="5" spans="1:4" x14ac:dyDescent="0.2">
      <c r="A5" s="143"/>
      <c r="B5" s="244" t="s">
        <v>433</v>
      </c>
      <c r="C5" s="144" t="s">
        <v>434</v>
      </c>
    </row>
    <row r="6" spans="1:4" s="184" customFormat="1" x14ac:dyDescent="0.2">
      <c r="A6" s="182" t="s">
        <v>229</v>
      </c>
      <c r="B6" s="183">
        <v>22296210.989999998</v>
      </c>
      <c r="C6" s="245">
        <v>22296210.989999998</v>
      </c>
      <c r="D6" s="192"/>
    </row>
    <row r="7" spans="1:4" x14ac:dyDescent="0.2">
      <c r="A7" s="145" t="s">
        <v>240</v>
      </c>
      <c r="B7" s="241">
        <v>736438.3</v>
      </c>
      <c r="C7" s="242">
        <v>736438.3</v>
      </c>
      <c r="D7" s="192"/>
    </row>
    <row r="8" spans="1:4" x14ac:dyDescent="0.2">
      <c r="A8" s="145" t="s">
        <v>241</v>
      </c>
      <c r="B8" s="241">
        <v>27739.360000000001</v>
      </c>
      <c r="C8" s="242">
        <v>27739.360000000001</v>
      </c>
      <c r="D8" s="192"/>
    </row>
    <row r="9" spans="1:4" x14ac:dyDescent="0.2">
      <c r="A9" s="70" t="s">
        <v>248</v>
      </c>
      <c r="B9" s="29">
        <f>SUM(B10:B26)</f>
        <v>18712466.680000003</v>
      </c>
      <c r="C9" s="29">
        <f>SUM(C10:C26)</f>
        <v>18712466.680000003</v>
      </c>
      <c r="D9" s="192"/>
    </row>
    <row r="10" spans="1:4" x14ac:dyDescent="0.2">
      <c r="A10" s="240" t="s">
        <v>439</v>
      </c>
      <c r="B10" s="241">
        <v>1222907.55</v>
      </c>
      <c r="C10" s="242">
        <v>1222907.55</v>
      </c>
      <c r="D10" s="192"/>
    </row>
    <row r="11" spans="1:4" x14ac:dyDescent="0.2">
      <c r="A11" s="240" t="s">
        <v>440</v>
      </c>
      <c r="B11" s="241">
        <v>1743769.76</v>
      </c>
      <c r="C11" s="242">
        <v>1743769.76</v>
      </c>
      <c r="D11" s="192"/>
    </row>
    <row r="12" spans="1:4" x14ac:dyDescent="0.2">
      <c r="A12" s="240" t="s">
        <v>442</v>
      </c>
      <c r="B12" s="241">
        <v>3264.88</v>
      </c>
      <c r="C12" s="242">
        <v>3264.88</v>
      </c>
      <c r="D12" s="192"/>
    </row>
    <row r="13" spans="1:4" x14ac:dyDescent="0.2">
      <c r="A13" s="240" t="s">
        <v>441</v>
      </c>
      <c r="B13" s="241">
        <v>2326835.1800000002</v>
      </c>
      <c r="C13" s="242">
        <v>2326835.1800000002</v>
      </c>
      <c r="D13" s="192"/>
    </row>
    <row r="14" spans="1:4" x14ac:dyDescent="0.2">
      <c r="A14" s="240" t="s">
        <v>444</v>
      </c>
      <c r="B14" s="241">
        <v>723001.98</v>
      </c>
      <c r="C14" s="242">
        <v>723001.98</v>
      </c>
      <c r="D14" s="192"/>
    </row>
    <row r="15" spans="1:4" x14ac:dyDescent="0.2">
      <c r="A15" s="240" t="s">
        <v>192</v>
      </c>
      <c r="B15" s="241">
        <v>153754.63</v>
      </c>
      <c r="C15" s="242">
        <v>153754.63</v>
      </c>
      <c r="D15" s="192"/>
    </row>
    <row r="16" spans="1:4" x14ac:dyDescent="0.2">
      <c r="A16" s="240" t="s">
        <v>195</v>
      </c>
      <c r="B16" s="241">
        <v>313632.2</v>
      </c>
      <c r="C16" s="242">
        <v>313632.2</v>
      </c>
      <c r="D16" s="192"/>
    </row>
    <row r="17" spans="1:5" x14ac:dyDescent="0.2">
      <c r="A17" s="240" t="s">
        <v>299</v>
      </c>
      <c r="B17" s="241">
        <v>8777662.8200000003</v>
      </c>
      <c r="C17" s="242">
        <v>8777662.8200000003</v>
      </c>
      <c r="D17" s="192"/>
    </row>
    <row r="18" spans="1:5" x14ac:dyDescent="0.2">
      <c r="A18" s="240" t="s">
        <v>194</v>
      </c>
      <c r="B18" s="241">
        <v>17499.8</v>
      </c>
      <c r="C18" s="242">
        <v>17499.8</v>
      </c>
      <c r="D18" s="192"/>
    </row>
    <row r="19" spans="1:5" x14ac:dyDescent="0.2">
      <c r="A19" s="240" t="s">
        <v>230</v>
      </c>
      <c r="B19" s="241">
        <v>2918413.06</v>
      </c>
      <c r="C19" s="242">
        <v>2918413.06</v>
      </c>
      <c r="D19" s="192"/>
    </row>
    <row r="20" spans="1:5" x14ac:dyDescent="0.2">
      <c r="A20" s="240" t="s">
        <v>186</v>
      </c>
      <c r="B20" s="241">
        <v>245180.44</v>
      </c>
      <c r="C20" s="242">
        <v>245180.44</v>
      </c>
      <c r="D20" s="192"/>
    </row>
    <row r="21" spans="1:5" x14ac:dyDescent="0.2">
      <c r="A21" s="240" t="s">
        <v>198</v>
      </c>
      <c r="B21" s="241">
        <v>65112.55</v>
      </c>
      <c r="C21" s="242">
        <v>65112.55</v>
      </c>
      <c r="D21" s="192"/>
    </row>
    <row r="22" spans="1:5" x14ac:dyDescent="0.2">
      <c r="A22" s="240" t="s">
        <v>200</v>
      </c>
      <c r="B22" s="241">
        <v>0</v>
      </c>
      <c r="C22" s="242">
        <v>0</v>
      </c>
      <c r="D22" s="192"/>
    </row>
    <row r="23" spans="1:5" x14ac:dyDescent="0.2">
      <c r="A23" s="240" t="s">
        <v>443</v>
      </c>
      <c r="B23" s="241">
        <v>30570.6</v>
      </c>
      <c r="C23" s="242">
        <v>30570.6</v>
      </c>
      <c r="D23" s="192"/>
    </row>
    <row r="24" spans="1:5" x14ac:dyDescent="0.2">
      <c r="A24" s="240" t="s">
        <v>193</v>
      </c>
      <c r="B24" s="241">
        <v>4182.6000000000004</v>
      </c>
      <c r="C24" s="242">
        <v>4182.6000000000004</v>
      </c>
      <c r="D24" s="192"/>
    </row>
    <row r="25" spans="1:5" x14ac:dyDescent="0.2">
      <c r="A25" s="240" t="s">
        <v>199</v>
      </c>
      <c r="B25" s="241">
        <v>163746.38</v>
      </c>
      <c r="C25" s="242">
        <v>163746.38</v>
      </c>
      <c r="D25" s="192"/>
    </row>
    <row r="26" spans="1:5" x14ac:dyDescent="0.2">
      <c r="A26" s="240" t="s">
        <v>231</v>
      </c>
      <c r="B26" s="241">
        <v>2932.25</v>
      </c>
      <c r="C26" s="242">
        <v>2932.25</v>
      </c>
      <c r="D26" s="192"/>
    </row>
    <row r="27" spans="1:5" x14ac:dyDescent="0.2">
      <c r="A27" s="70" t="s">
        <v>249</v>
      </c>
      <c r="B27" s="29">
        <f>SUM(B28:B42)</f>
        <v>60361223</v>
      </c>
      <c r="C27" s="29">
        <f>SUM(C28:C42)</f>
        <v>60361223</v>
      </c>
      <c r="D27" s="192"/>
    </row>
    <row r="28" spans="1:5" x14ac:dyDescent="0.2">
      <c r="A28" s="240" t="s">
        <v>445</v>
      </c>
      <c r="B28" s="241">
        <v>21212.67</v>
      </c>
      <c r="C28" s="242">
        <v>21212.67</v>
      </c>
      <c r="D28" s="192"/>
      <c r="E28" s="193"/>
    </row>
    <row r="29" spans="1:5" x14ac:dyDescent="0.2">
      <c r="A29" s="240" t="s">
        <v>446</v>
      </c>
      <c r="B29" s="241">
        <v>17634.060000000001</v>
      </c>
      <c r="C29" s="242">
        <v>17634.060000000001</v>
      </c>
      <c r="D29" s="192"/>
    </row>
    <row r="30" spans="1:5" x14ac:dyDescent="0.2">
      <c r="A30" s="240" t="s">
        <v>232</v>
      </c>
      <c r="B30" s="241">
        <v>11392.8</v>
      </c>
      <c r="C30" s="242">
        <v>11392.8</v>
      </c>
      <c r="D30" s="192"/>
    </row>
    <row r="31" spans="1:5" x14ac:dyDescent="0.2">
      <c r="A31" s="240" t="s">
        <v>447</v>
      </c>
      <c r="B31" s="241">
        <v>813833.06</v>
      </c>
      <c r="C31" s="242">
        <v>813833.06</v>
      </c>
      <c r="D31" s="192"/>
    </row>
    <row r="32" spans="1:5" x14ac:dyDescent="0.2">
      <c r="A32" s="240" t="s">
        <v>448</v>
      </c>
      <c r="B32" s="241">
        <v>220200.18</v>
      </c>
      <c r="C32" s="242">
        <v>220200.18</v>
      </c>
      <c r="D32" s="192"/>
    </row>
    <row r="33" spans="1:4" x14ac:dyDescent="0.2">
      <c r="A33" s="240" t="s">
        <v>449</v>
      </c>
      <c r="B33" s="241">
        <v>4263.29</v>
      </c>
      <c r="C33" s="242">
        <v>4263.29</v>
      </c>
      <c r="D33" s="192"/>
    </row>
    <row r="34" spans="1:4" x14ac:dyDescent="0.2">
      <c r="A34" s="240" t="s">
        <v>152</v>
      </c>
      <c r="B34" s="241">
        <v>26249453.199999999</v>
      </c>
      <c r="C34" s="242">
        <v>26249453.199999999</v>
      </c>
      <c r="D34" s="192"/>
    </row>
    <row r="35" spans="1:4" x14ac:dyDescent="0.2">
      <c r="A35" s="240" t="s">
        <v>450</v>
      </c>
      <c r="B35" s="241">
        <v>2593867.27</v>
      </c>
      <c r="C35" s="242">
        <v>2593867.27</v>
      </c>
      <c r="D35" s="192"/>
    </row>
    <row r="36" spans="1:4" x14ac:dyDescent="0.2">
      <c r="A36" s="240" t="s">
        <v>201</v>
      </c>
      <c r="B36" s="241">
        <v>329674.46000000002</v>
      </c>
      <c r="C36" s="242">
        <v>329674.46000000002</v>
      </c>
      <c r="D36" s="192"/>
    </row>
    <row r="37" spans="1:4" x14ac:dyDescent="0.2">
      <c r="A37" s="240" t="s">
        <v>451</v>
      </c>
      <c r="B37" s="241">
        <v>422895.25</v>
      </c>
      <c r="C37" s="241">
        <v>422895.25</v>
      </c>
      <c r="D37" s="192"/>
    </row>
    <row r="38" spans="1:4" x14ac:dyDescent="0.2">
      <c r="A38" s="240" t="s">
        <v>233</v>
      </c>
      <c r="B38" s="241">
        <v>644382.61</v>
      </c>
      <c r="C38" s="242">
        <v>644382.61</v>
      </c>
      <c r="D38" s="192"/>
    </row>
    <row r="39" spans="1:4" x14ac:dyDescent="0.2">
      <c r="A39" s="240" t="s">
        <v>234</v>
      </c>
      <c r="B39" s="241">
        <v>3345.84</v>
      </c>
      <c r="C39" s="242">
        <v>3345.84</v>
      </c>
      <c r="D39" s="192"/>
    </row>
    <row r="40" spans="1:4" x14ac:dyDescent="0.2">
      <c r="A40" s="240" t="s">
        <v>294</v>
      </c>
      <c r="B40" s="241">
        <v>0</v>
      </c>
      <c r="C40" s="242">
        <v>0</v>
      </c>
      <c r="D40" s="192"/>
    </row>
    <row r="41" spans="1:4" x14ac:dyDescent="0.2">
      <c r="A41" s="240" t="s">
        <v>452</v>
      </c>
      <c r="B41" s="241">
        <v>258876.3</v>
      </c>
      <c r="C41" s="242">
        <v>258876.3</v>
      </c>
      <c r="D41" s="192"/>
    </row>
    <row r="42" spans="1:4" x14ac:dyDescent="0.2">
      <c r="A42" s="240" t="s">
        <v>235</v>
      </c>
      <c r="B42" s="241">
        <v>28770192.010000002</v>
      </c>
      <c r="C42" s="242">
        <v>28770192.010000002</v>
      </c>
      <c r="D42" s="192"/>
    </row>
    <row r="43" spans="1:4" x14ac:dyDescent="0.2">
      <c r="A43" s="145"/>
      <c r="B43" s="241"/>
      <c r="C43" s="242"/>
      <c r="D43" s="192"/>
    </row>
    <row r="44" spans="1:4" x14ac:dyDescent="0.2">
      <c r="A44" s="145" t="s">
        <v>300</v>
      </c>
      <c r="B44" s="241">
        <v>12713.89</v>
      </c>
      <c r="C44" s="242">
        <v>12713.89</v>
      </c>
      <c r="D44" s="192"/>
    </row>
    <row r="45" spans="1:4" x14ac:dyDescent="0.2">
      <c r="A45" s="145" t="s">
        <v>301</v>
      </c>
      <c r="B45" s="146"/>
      <c r="C45" s="147"/>
      <c r="D45" s="192"/>
    </row>
    <row r="46" spans="1:4" x14ac:dyDescent="0.2">
      <c r="A46" s="148" t="s">
        <v>236</v>
      </c>
      <c r="B46" s="233">
        <v>1752506.7</v>
      </c>
      <c r="C46" s="109">
        <f>SD_SR_FP!$N$17</f>
        <v>1752506.7</v>
      </c>
      <c r="D46" s="192"/>
    </row>
    <row r="47" spans="1:4" x14ac:dyDescent="0.2">
      <c r="A47" s="149" t="s">
        <v>238</v>
      </c>
      <c r="B47" s="233">
        <v>11660.67</v>
      </c>
      <c r="C47" s="233">
        <f>SD_SR_FP!$N$18</f>
        <v>11660.67</v>
      </c>
      <c r="D47" s="192"/>
    </row>
    <row r="48" spans="1:4" x14ac:dyDescent="0.2">
      <c r="A48" s="149" t="s">
        <v>237</v>
      </c>
      <c r="B48" s="233">
        <v>0</v>
      </c>
      <c r="C48" s="13">
        <f>SD_SR_FP!$N$19</f>
        <v>0</v>
      </c>
      <c r="D48" s="192"/>
    </row>
    <row r="49" spans="1:5" x14ac:dyDescent="0.2">
      <c r="A49" s="70" t="s">
        <v>239</v>
      </c>
      <c r="B49" s="29">
        <f>SUM(B6:B48)-B27-B9</f>
        <v>103910959.59</v>
      </c>
      <c r="C49" s="29">
        <f>SUM(C6:C48)-C27-C9</f>
        <v>103910959.59</v>
      </c>
      <c r="D49" s="192"/>
    </row>
    <row r="50" spans="1:5" x14ac:dyDescent="0.2">
      <c r="D50" s="192"/>
    </row>
    <row r="51" spans="1:5" x14ac:dyDescent="0.2">
      <c r="C51" s="54"/>
      <c r="D51" s="192"/>
    </row>
    <row r="60" spans="1:5" x14ac:dyDescent="0.2">
      <c r="E60">
        <v>5</v>
      </c>
    </row>
  </sheetData>
  <mergeCells count="1">
    <mergeCell ref="B4:C4"/>
  </mergeCells>
  <phoneticPr fontId="1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C6" sqref="C6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435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1"/>
      <c r="B4" s="264" t="s">
        <v>4</v>
      </c>
      <c r="C4" s="264" t="s">
        <v>323</v>
      </c>
      <c r="D4" s="264" t="s">
        <v>5</v>
      </c>
      <c r="E4" s="264" t="s">
        <v>293</v>
      </c>
      <c r="F4" s="264" t="s">
        <v>166</v>
      </c>
      <c r="G4" s="264" t="s">
        <v>167</v>
      </c>
    </row>
    <row r="5" spans="1:9" x14ac:dyDescent="0.2">
      <c r="A5" s="72"/>
      <c r="B5" s="265"/>
      <c r="C5" s="266"/>
      <c r="D5" s="265"/>
      <c r="E5" s="266"/>
      <c r="F5" s="265"/>
      <c r="G5" s="265"/>
    </row>
    <row r="6" spans="1:9" x14ac:dyDescent="0.2">
      <c r="A6" s="33" t="s">
        <v>6</v>
      </c>
      <c r="B6" s="212">
        <v>182345</v>
      </c>
      <c r="C6" s="212">
        <v>121966</v>
      </c>
      <c r="D6" s="212">
        <v>670800</v>
      </c>
      <c r="E6" s="212">
        <v>142836</v>
      </c>
      <c r="F6" s="212">
        <v>169779</v>
      </c>
      <c r="G6" s="212">
        <v>58924</v>
      </c>
      <c r="I6" s="6"/>
    </row>
    <row r="7" spans="1:9" x14ac:dyDescent="0.2">
      <c r="A7" s="37" t="s">
        <v>7</v>
      </c>
      <c r="B7" s="214">
        <v>4787</v>
      </c>
      <c r="C7" s="214">
        <v>1988</v>
      </c>
      <c r="D7" s="214">
        <v>80453</v>
      </c>
      <c r="E7" s="222">
        <v>17935</v>
      </c>
      <c r="F7" s="214">
        <v>11410</v>
      </c>
      <c r="G7" s="214">
        <v>2702</v>
      </c>
    </row>
    <row r="8" spans="1:9" x14ac:dyDescent="0.2">
      <c r="A8" s="28" t="s">
        <v>8</v>
      </c>
      <c r="B8" s="216">
        <v>285</v>
      </c>
      <c r="C8" s="216">
        <v>114</v>
      </c>
      <c r="D8" s="216">
        <v>4472</v>
      </c>
      <c r="E8" s="216">
        <v>967</v>
      </c>
      <c r="F8" s="216">
        <v>642</v>
      </c>
      <c r="G8" s="216">
        <v>142</v>
      </c>
    </row>
    <row r="9" spans="1:9" x14ac:dyDescent="0.2">
      <c r="A9" s="28" t="s">
        <v>9</v>
      </c>
      <c r="B9" s="216">
        <v>913</v>
      </c>
      <c r="C9" s="216">
        <v>400</v>
      </c>
      <c r="D9" s="216">
        <v>14540</v>
      </c>
      <c r="E9" s="216">
        <v>3210</v>
      </c>
      <c r="F9" s="216">
        <v>1957</v>
      </c>
      <c r="G9" s="216">
        <v>454</v>
      </c>
    </row>
    <row r="10" spans="1:9" x14ac:dyDescent="0.2">
      <c r="A10" s="28" t="s">
        <v>10</v>
      </c>
      <c r="B10" s="216">
        <v>343</v>
      </c>
      <c r="C10" s="216">
        <v>169</v>
      </c>
      <c r="D10" s="216">
        <v>7816</v>
      </c>
      <c r="E10" s="216">
        <v>1828</v>
      </c>
      <c r="F10" s="216">
        <v>1029</v>
      </c>
      <c r="G10" s="216">
        <v>223</v>
      </c>
    </row>
    <row r="11" spans="1:9" x14ac:dyDescent="0.2">
      <c r="A11" s="28" t="s">
        <v>11</v>
      </c>
      <c r="B11" s="216">
        <v>436</v>
      </c>
      <c r="C11" s="216">
        <v>228</v>
      </c>
      <c r="D11" s="216">
        <v>12807</v>
      </c>
      <c r="E11" s="216">
        <v>2551</v>
      </c>
      <c r="F11" s="216">
        <v>1112</v>
      </c>
      <c r="G11" s="216">
        <v>257</v>
      </c>
    </row>
    <row r="12" spans="1:9" x14ac:dyDescent="0.2">
      <c r="A12" s="28" t="s">
        <v>12</v>
      </c>
      <c r="B12" s="216">
        <v>682</v>
      </c>
      <c r="C12" s="216">
        <v>278</v>
      </c>
      <c r="D12" s="216">
        <v>13226</v>
      </c>
      <c r="E12" s="216">
        <v>3382</v>
      </c>
      <c r="F12" s="216">
        <v>1372</v>
      </c>
      <c r="G12" s="216">
        <v>360</v>
      </c>
    </row>
    <row r="13" spans="1:9" x14ac:dyDescent="0.2">
      <c r="A13" s="28" t="s">
        <v>13</v>
      </c>
      <c r="B13" s="216">
        <v>1024</v>
      </c>
      <c r="C13" s="216">
        <v>373</v>
      </c>
      <c r="D13" s="216">
        <v>9360</v>
      </c>
      <c r="E13" s="216">
        <v>1957</v>
      </c>
      <c r="F13" s="216">
        <v>1657</v>
      </c>
      <c r="G13" s="216">
        <v>323</v>
      </c>
    </row>
    <row r="14" spans="1:9" x14ac:dyDescent="0.2">
      <c r="A14" s="28" t="s">
        <v>14</v>
      </c>
      <c r="B14" s="216">
        <v>573</v>
      </c>
      <c r="C14" s="216">
        <v>248</v>
      </c>
      <c r="D14" s="216">
        <v>8317</v>
      </c>
      <c r="E14" s="216">
        <v>1709</v>
      </c>
      <c r="F14" s="216">
        <v>2066</v>
      </c>
      <c r="G14" s="216">
        <v>432</v>
      </c>
    </row>
    <row r="15" spans="1:9" x14ac:dyDescent="0.2">
      <c r="A15" s="28" t="s">
        <v>15</v>
      </c>
      <c r="B15" s="216">
        <v>531</v>
      </c>
      <c r="C15" s="216">
        <v>178</v>
      </c>
      <c r="D15" s="222">
        <v>9918</v>
      </c>
      <c r="E15" s="216">
        <v>2331</v>
      </c>
      <c r="F15" s="216">
        <v>1575</v>
      </c>
      <c r="G15" s="216">
        <v>511</v>
      </c>
    </row>
    <row r="16" spans="1:9" x14ac:dyDescent="0.2">
      <c r="A16" s="42" t="s">
        <v>16</v>
      </c>
      <c r="B16" s="214">
        <v>12384</v>
      </c>
      <c r="C16" s="214">
        <v>5263</v>
      </c>
      <c r="D16" s="214">
        <v>70057</v>
      </c>
      <c r="E16" s="214">
        <v>13422</v>
      </c>
      <c r="F16" s="214">
        <v>15661</v>
      </c>
      <c r="G16" s="214">
        <v>5329</v>
      </c>
    </row>
    <row r="17" spans="1:7" x14ac:dyDescent="0.2">
      <c r="A17" s="28" t="s">
        <v>17</v>
      </c>
      <c r="B17" s="216">
        <v>3261</v>
      </c>
      <c r="C17" s="216">
        <v>1449</v>
      </c>
      <c r="D17" s="216">
        <v>15236</v>
      </c>
      <c r="E17" s="216">
        <v>2864</v>
      </c>
      <c r="F17" s="216">
        <v>3452</v>
      </c>
      <c r="G17" s="216">
        <v>1437</v>
      </c>
    </row>
    <row r="18" spans="1:7" x14ac:dyDescent="0.2">
      <c r="A18" s="28" t="s">
        <v>18</v>
      </c>
      <c r="B18" s="216">
        <v>2298</v>
      </c>
      <c r="C18" s="216">
        <v>386</v>
      </c>
      <c r="D18" s="216">
        <v>11857</v>
      </c>
      <c r="E18" s="216">
        <v>2198</v>
      </c>
      <c r="F18" s="216">
        <v>2444</v>
      </c>
      <c r="G18" s="216">
        <v>998</v>
      </c>
    </row>
    <row r="19" spans="1:7" x14ac:dyDescent="0.2">
      <c r="A19" s="28" t="s">
        <v>19</v>
      </c>
      <c r="B19" s="216">
        <v>1169</v>
      </c>
      <c r="C19" s="216">
        <v>584</v>
      </c>
      <c r="D19" s="216">
        <v>5738</v>
      </c>
      <c r="E19" s="216">
        <v>1078</v>
      </c>
      <c r="F19" s="216">
        <v>1072</v>
      </c>
      <c r="G19" s="216">
        <v>473</v>
      </c>
    </row>
    <row r="20" spans="1:7" x14ac:dyDescent="0.2">
      <c r="A20" s="28" t="s">
        <v>20</v>
      </c>
      <c r="B20" s="216">
        <v>1340</v>
      </c>
      <c r="C20" s="216">
        <v>653</v>
      </c>
      <c r="D20" s="216">
        <v>7419</v>
      </c>
      <c r="E20" s="216">
        <v>1431</v>
      </c>
      <c r="F20" s="216">
        <v>2667</v>
      </c>
      <c r="G20" s="216">
        <v>661</v>
      </c>
    </row>
    <row r="21" spans="1:7" x14ac:dyDescent="0.2">
      <c r="A21" s="28" t="s">
        <v>21</v>
      </c>
      <c r="B21" s="216">
        <v>1496</v>
      </c>
      <c r="C21" s="216">
        <v>1011</v>
      </c>
      <c r="D21" s="216">
        <v>7564</v>
      </c>
      <c r="E21" s="216">
        <v>1469</v>
      </c>
      <c r="F21" s="216">
        <v>1309</v>
      </c>
      <c r="G21" s="216">
        <v>366</v>
      </c>
    </row>
    <row r="22" spans="1:7" x14ac:dyDescent="0.2">
      <c r="A22" s="28" t="s">
        <v>22</v>
      </c>
      <c r="B22" s="216">
        <v>1242</v>
      </c>
      <c r="C22" s="216">
        <v>644</v>
      </c>
      <c r="D22" s="216">
        <v>6014</v>
      </c>
      <c r="E22" s="216">
        <v>1187</v>
      </c>
      <c r="F22" s="216">
        <v>1041</v>
      </c>
      <c r="G22" s="216">
        <v>230</v>
      </c>
    </row>
    <row r="23" spans="1:7" x14ac:dyDescent="0.2">
      <c r="A23" s="28" t="s">
        <v>23</v>
      </c>
      <c r="B23" s="216">
        <v>1578</v>
      </c>
      <c r="C23" s="216">
        <v>536</v>
      </c>
      <c r="D23" s="222">
        <v>16229</v>
      </c>
      <c r="E23" s="216">
        <v>3195</v>
      </c>
      <c r="F23" s="216">
        <v>3676</v>
      </c>
      <c r="G23" s="216">
        <v>1164</v>
      </c>
    </row>
    <row r="24" spans="1:7" x14ac:dyDescent="0.2">
      <c r="A24" s="42" t="s">
        <v>24</v>
      </c>
      <c r="B24" s="214">
        <v>12076</v>
      </c>
      <c r="C24" s="214">
        <v>7703</v>
      </c>
      <c r="D24" s="214">
        <v>71495</v>
      </c>
      <c r="E24" s="214">
        <v>14510</v>
      </c>
      <c r="F24" s="214">
        <v>17500</v>
      </c>
      <c r="G24" s="214">
        <v>4699</v>
      </c>
    </row>
    <row r="25" spans="1:7" x14ac:dyDescent="0.2">
      <c r="A25" s="28" t="s">
        <v>25</v>
      </c>
      <c r="B25" s="216">
        <v>858</v>
      </c>
      <c r="C25" s="216">
        <v>589</v>
      </c>
      <c r="D25" s="216">
        <v>4605</v>
      </c>
      <c r="E25" s="216">
        <v>894</v>
      </c>
      <c r="F25" s="216">
        <v>1371</v>
      </c>
      <c r="G25" s="216">
        <v>406</v>
      </c>
    </row>
    <row r="26" spans="1:7" x14ac:dyDescent="0.2">
      <c r="A26" s="28" t="s">
        <v>26</v>
      </c>
      <c r="B26" s="216">
        <v>1495</v>
      </c>
      <c r="C26" s="216">
        <v>733</v>
      </c>
      <c r="D26" s="216">
        <v>7413</v>
      </c>
      <c r="E26" s="216">
        <v>1413</v>
      </c>
      <c r="F26" s="216">
        <v>1373</v>
      </c>
      <c r="G26" s="216">
        <v>328</v>
      </c>
    </row>
    <row r="27" spans="1:7" x14ac:dyDescent="0.2">
      <c r="A27" s="28" t="s">
        <v>27</v>
      </c>
      <c r="B27" s="216">
        <v>458</v>
      </c>
      <c r="C27" s="216">
        <v>253</v>
      </c>
      <c r="D27" s="216">
        <v>3106</v>
      </c>
      <c r="E27" s="216">
        <v>592</v>
      </c>
      <c r="F27" s="216">
        <v>701</v>
      </c>
      <c r="G27" s="216">
        <v>150</v>
      </c>
    </row>
    <row r="28" spans="1:7" x14ac:dyDescent="0.2">
      <c r="A28" s="28" t="s">
        <v>28</v>
      </c>
      <c r="B28" s="216">
        <v>865</v>
      </c>
      <c r="C28" s="216">
        <v>542</v>
      </c>
      <c r="D28" s="216">
        <v>7488</v>
      </c>
      <c r="E28" s="216">
        <v>1461</v>
      </c>
      <c r="F28" s="216">
        <v>1690</v>
      </c>
      <c r="G28" s="216">
        <v>420</v>
      </c>
    </row>
    <row r="29" spans="1:7" x14ac:dyDescent="0.2">
      <c r="A29" s="28" t="s">
        <v>29</v>
      </c>
      <c r="B29" s="216">
        <v>1430</v>
      </c>
      <c r="C29" s="216">
        <v>778</v>
      </c>
      <c r="D29" s="216">
        <v>5292</v>
      </c>
      <c r="E29" s="216">
        <v>1067</v>
      </c>
      <c r="F29" s="216">
        <v>1612</v>
      </c>
      <c r="G29" s="216">
        <v>577</v>
      </c>
    </row>
    <row r="30" spans="1:7" x14ac:dyDescent="0.2">
      <c r="A30" s="28" t="s">
        <v>30</v>
      </c>
      <c r="B30" s="216">
        <v>1546</v>
      </c>
      <c r="C30" s="216">
        <v>1205</v>
      </c>
      <c r="D30" s="216">
        <v>8137</v>
      </c>
      <c r="E30" s="216">
        <v>1593</v>
      </c>
      <c r="F30" s="216">
        <v>2840</v>
      </c>
      <c r="G30" s="216">
        <v>567</v>
      </c>
    </row>
    <row r="31" spans="1:7" x14ac:dyDescent="0.2">
      <c r="A31" s="28" t="s">
        <v>31</v>
      </c>
      <c r="B31" s="216">
        <v>3162</v>
      </c>
      <c r="C31" s="216">
        <v>2309</v>
      </c>
      <c r="D31" s="216">
        <v>16057</v>
      </c>
      <c r="E31" s="216">
        <v>3804</v>
      </c>
      <c r="F31" s="216">
        <v>4303</v>
      </c>
      <c r="G31" s="216">
        <v>1032</v>
      </c>
    </row>
    <row r="32" spans="1:7" x14ac:dyDescent="0.2">
      <c r="A32" s="28" t="s">
        <v>32</v>
      </c>
      <c r="B32" s="216">
        <v>632</v>
      </c>
      <c r="C32" s="216">
        <v>454</v>
      </c>
      <c r="D32" s="216">
        <v>5712</v>
      </c>
      <c r="E32" s="216">
        <v>1088</v>
      </c>
      <c r="F32" s="216">
        <v>1430</v>
      </c>
      <c r="G32" s="216">
        <v>497</v>
      </c>
    </row>
    <row r="33" spans="1:7" x14ac:dyDescent="0.2">
      <c r="A33" s="37" t="s">
        <v>33</v>
      </c>
      <c r="B33" s="216">
        <v>1630</v>
      </c>
      <c r="C33" s="216">
        <v>840</v>
      </c>
      <c r="D33" s="222">
        <v>13685</v>
      </c>
      <c r="E33" s="216">
        <v>2598</v>
      </c>
      <c r="F33" s="216">
        <v>2180</v>
      </c>
      <c r="G33" s="216">
        <v>722</v>
      </c>
    </row>
    <row r="34" spans="1:7" x14ac:dyDescent="0.2">
      <c r="A34" s="42" t="s">
        <v>34</v>
      </c>
      <c r="B34" s="214">
        <v>25073</v>
      </c>
      <c r="C34" s="214">
        <v>12561</v>
      </c>
      <c r="D34" s="214">
        <v>83953</v>
      </c>
      <c r="E34" s="214">
        <v>16593</v>
      </c>
      <c r="F34" s="214">
        <v>22447</v>
      </c>
      <c r="G34" s="214">
        <v>9692</v>
      </c>
    </row>
    <row r="35" spans="1:7" x14ac:dyDescent="0.2">
      <c r="A35" s="25" t="s">
        <v>35</v>
      </c>
      <c r="B35" s="220">
        <v>4517</v>
      </c>
      <c r="C35" s="216">
        <v>2803</v>
      </c>
      <c r="D35" s="216">
        <v>12038</v>
      </c>
      <c r="E35" s="220">
        <v>2191</v>
      </c>
      <c r="F35" s="220">
        <v>3722</v>
      </c>
      <c r="G35" s="220">
        <v>1885</v>
      </c>
    </row>
    <row r="36" spans="1:7" x14ac:dyDescent="0.2">
      <c r="A36" s="28" t="s">
        <v>36</v>
      </c>
      <c r="B36" s="216">
        <v>5805</v>
      </c>
      <c r="C36" s="216">
        <v>3169</v>
      </c>
      <c r="D36" s="216">
        <v>13702</v>
      </c>
      <c r="E36" s="216">
        <v>2589</v>
      </c>
      <c r="F36" s="216">
        <v>5711</v>
      </c>
      <c r="G36" s="216">
        <v>2308</v>
      </c>
    </row>
    <row r="37" spans="1:7" x14ac:dyDescent="0.2">
      <c r="A37" s="28" t="s">
        <v>37</v>
      </c>
      <c r="B37" s="216">
        <v>3792</v>
      </c>
      <c r="C37" s="216">
        <v>1688</v>
      </c>
      <c r="D37" s="216">
        <v>21002</v>
      </c>
      <c r="E37" s="216">
        <v>4262</v>
      </c>
      <c r="F37" s="216">
        <v>3331</v>
      </c>
      <c r="G37" s="216">
        <v>1785</v>
      </c>
    </row>
    <row r="38" spans="1:7" x14ac:dyDescent="0.2">
      <c r="A38" s="28" t="s">
        <v>38</v>
      </c>
      <c r="B38" s="216">
        <v>5989</v>
      </c>
      <c r="C38" s="216">
        <v>2572</v>
      </c>
      <c r="D38" s="216">
        <v>16567</v>
      </c>
      <c r="E38" s="216">
        <v>3190</v>
      </c>
      <c r="F38" s="216">
        <v>3848</v>
      </c>
      <c r="G38" s="216">
        <v>1380</v>
      </c>
    </row>
    <row r="39" spans="1:7" x14ac:dyDescent="0.2">
      <c r="A39" s="28" t="s">
        <v>39</v>
      </c>
      <c r="B39" s="216">
        <v>2010</v>
      </c>
      <c r="C39" s="216">
        <v>424</v>
      </c>
      <c r="D39" s="216">
        <v>6743</v>
      </c>
      <c r="E39" s="216">
        <v>1354</v>
      </c>
      <c r="F39" s="216">
        <v>1024</v>
      </c>
      <c r="G39" s="216">
        <v>378</v>
      </c>
    </row>
    <row r="40" spans="1:7" x14ac:dyDescent="0.2">
      <c r="A40" s="28" t="s">
        <v>40</v>
      </c>
      <c r="B40" s="216">
        <v>1814</v>
      </c>
      <c r="C40" s="216">
        <v>1227</v>
      </c>
      <c r="D40" s="216">
        <v>8904</v>
      </c>
      <c r="E40" s="216">
        <v>1872</v>
      </c>
      <c r="F40" s="216">
        <v>3182</v>
      </c>
      <c r="G40" s="216">
        <v>1257</v>
      </c>
    </row>
    <row r="41" spans="1:7" x14ac:dyDescent="0.2">
      <c r="A41" s="37" t="s">
        <v>41</v>
      </c>
      <c r="B41" s="222">
        <v>1146</v>
      </c>
      <c r="C41" s="222">
        <v>678</v>
      </c>
      <c r="D41" s="222">
        <v>4998</v>
      </c>
      <c r="E41" s="222">
        <v>1135</v>
      </c>
      <c r="F41" s="222">
        <v>1629</v>
      </c>
      <c r="G41" s="222">
        <v>699</v>
      </c>
    </row>
    <row r="42" spans="1:7" x14ac:dyDescent="0.2">
      <c r="A42" s="42" t="s">
        <v>42</v>
      </c>
      <c r="B42" s="214">
        <v>16403</v>
      </c>
      <c r="C42" s="214">
        <v>11580</v>
      </c>
      <c r="D42" s="214">
        <v>90376</v>
      </c>
      <c r="E42" s="214">
        <v>19348</v>
      </c>
      <c r="F42" s="214">
        <v>27555</v>
      </c>
      <c r="G42" s="214">
        <v>10542</v>
      </c>
    </row>
    <row r="43" spans="1:7" x14ac:dyDescent="0.2">
      <c r="A43" s="28" t="s">
        <v>43</v>
      </c>
      <c r="B43" s="216">
        <v>898</v>
      </c>
      <c r="C43" s="216">
        <v>704</v>
      </c>
      <c r="D43" s="216">
        <v>4112</v>
      </c>
      <c r="E43" s="216">
        <v>756</v>
      </c>
      <c r="F43" s="216">
        <v>1283</v>
      </c>
      <c r="G43" s="216">
        <v>511</v>
      </c>
    </row>
    <row r="44" spans="1:7" x14ac:dyDescent="0.2">
      <c r="A44" s="28" t="s">
        <v>44</v>
      </c>
      <c r="B44" s="216">
        <v>2241</v>
      </c>
      <c r="C44" s="216">
        <v>1532</v>
      </c>
      <c r="D44" s="216">
        <v>11586</v>
      </c>
      <c r="E44" s="216">
        <v>2315</v>
      </c>
      <c r="F44" s="216">
        <v>4747</v>
      </c>
      <c r="G44" s="216">
        <v>2309</v>
      </c>
    </row>
    <row r="45" spans="1:7" x14ac:dyDescent="0.2">
      <c r="A45" s="28" t="s">
        <v>45</v>
      </c>
      <c r="B45" s="216">
        <v>1067</v>
      </c>
      <c r="C45" s="216">
        <v>856</v>
      </c>
      <c r="D45" s="216">
        <v>5210</v>
      </c>
      <c r="E45" s="216">
        <v>1268</v>
      </c>
      <c r="F45" s="216">
        <v>1128</v>
      </c>
      <c r="G45" s="216">
        <v>415</v>
      </c>
    </row>
    <row r="46" spans="1:7" x14ac:dyDescent="0.2">
      <c r="A46" s="28" t="s">
        <v>46</v>
      </c>
      <c r="B46" s="216">
        <v>995</v>
      </c>
      <c r="C46" s="216">
        <v>793</v>
      </c>
      <c r="D46" s="216">
        <v>4491</v>
      </c>
      <c r="E46" s="216">
        <v>892</v>
      </c>
      <c r="F46" s="216">
        <v>1021</v>
      </c>
      <c r="G46" s="216">
        <v>441</v>
      </c>
    </row>
    <row r="47" spans="1:7" x14ac:dyDescent="0.2">
      <c r="A47" s="28" t="s">
        <v>47</v>
      </c>
      <c r="B47" s="216">
        <v>1925</v>
      </c>
      <c r="C47" s="216">
        <v>1542</v>
      </c>
      <c r="D47" s="216">
        <v>8991</v>
      </c>
      <c r="E47" s="216">
        <v>1941</v>
      </c>
      <c r="F47" s="216">
        <v>3369</v>
      </c>
      <c r="G47" s="216">
        <v>1292</v>
      </c>
    </row>
    <row r="48" spans="1:7" x14ac:dyDescent="0.2">
      <c r="A48" s="28" t="s">
        <v>48</v>
      </c>
      <c r="B48" s="216">
        <v>2146</v>
      </c>
      <c r="C48" s="216">
        <v>1473</v>
      </c>
      <c r="D48" s="216">
        <v>11970</v>
      </c>
      <c r="E48" s="216">
        <v>2387</v>
      </c>
      <c r="F48" s="216">
        <v>4467</v>
      </c>
      <c r="G48" s="216">
        <v>1217</v>
      </c>
    </row>
    <row r="49" spans="1:8" x14ac:dyDescent="0.2">
      <c r="A49" s="28" t="s">
        <v>49</v>
      </c>
      <c r="B49" s="216">
        <v>1148</v>
      </c>
      <c r="C49" s="216">
        <v>905</v>
      </c>
      <c r="D49" s="216">
        <v>8826</v>
      </c>
      <c r="E49" s="216">
        <v>2462</v>
      </c>
      <c r="F49" s="216">
        <v>1752</v>
      </c>
      <c r="G49" s="216">
        <v>869</v>
      </c>
    </row>
    <row r="50" spans="1:8" x14ac:dyDescent="0.2">
      <c r="A50" s="28" t="s">
        <v>50</v>
      </c>
      <c r="B50" s="216">
        <v>1876</v>
      </c>
      <c r="C50" s="216">
        <v>1223</v>
      </c>
      <c r="D50" s="216">
        <v>7539</v>
      </c>
      <c r="E50" s="216">
        <v>1827</v>
      </c>
      <c r="F50" s="216">
        <v>3174</v>
      </c>
      <c r="G50" s="216">
        <v>1028</v>
      </c>
    </row>
    <row r="51" spans="1:8" x14ac:dyDescent="0.2">
      <c r="A51" s="28" t="s">
        <v>51</v>
      </c>
      <c r="B51" s="216">
        <v>569</v>
      </c>
      <c r="C51" s="216">
        <v>399</v>
      </c>
      <c r="D51" s="216">
        <v>1934</v>
      </c>
      <c r="E51" s="216">
        <v>365</v>
      </c>
      <c r="F51" s="216">
        <v>735</v>
      </c>
      <c r="G51" s="216">
        <v>187</v>
      </c>
    </row>
    <row r="52" spans="1:8" x14ac:dyDescent="0.2">
      <c r="A52" s="28" t="s">
        <v>52</v>
      </c>
      <c r="B52" s="216">
        <v>626</v>
      </c>
      <c r="C52" s="216">
        <v>527</v>
      </c>
      <c r="D52" s="216">
        <v>4777</v>
      </c>
      <c r="E52" s="216">
        <v>1127</v>
      </c>
      <c r="F52" s="216">
        <v>1296</v>
      </c>
      <c r="G52" s="216">
        <v>595</v>
      </c>
    </row>
    <row r="53" spans="1:8" x14ac:dyDescent="0.2">
      <c r="A53" s="37" t="s">
        <v>53</v>
      </c>
      <c r="B53" s="222">
        <v>2912</v>
      </c>
      <c r="C53" s="222">
        <v>1626</v>
      </c>
      <c r="D53" s="222">
        <v>20940</v>
      </c>
      <c r="E53" s="222">
        <v>4008</v>
      </c>
      <c r="F53" s="222">
        <v>4583</v>
      </c>
      <c r="G53" s="222">
        <v>1678</v>
      </c>
    </row>
    <row r="54" spans="1:8" x14ac:dyDescent="0.2">
      <c r="A54" s="73"/>
      <c r="B54" s="47"/>
      <c r="C54" s="47"/>
      <c r="E54" s="47"/>
      <c r="F54" s="47"/>
      <c r="G54" s="47"/>
    </row>
    <row r="55" spans="1:8" x14ac:dyDescent="0.2">
      <c r="A55" s="73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3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5" t="s">
        <v>175</v>
      </c>
    </row>
    <row r="58" spans="1:8" s="6" customFormat="1" ht="12.75" customHeight="1" x14ac:dyDescent="0.2">
      <c r="A58" s="71"/>
      <c r="B58" s="264" t="s">
        <v>4</v>
      </c>
      <c r="C58" s="264" t="s">
        <v>323</v>
      </c>
      <c r="D58" s="264" t="s">
        <v>5</v>
      </c>
      <c r="E58" s="264" t="s">
        <v>293</v>
      </c>
      <c r="F58" s="264" t="s">
        <v>166</v>
      </c>
      <c r="G58" s="264" t="s">
        <v>167</v>
      </c>
    </row>
    <row r="59" spans="1:8" s="6" customFormat="1" ht="12.75" customHeight="1" x14ac:dyDescent="0.2">
      <c r="A59" s="72"/>
      <c r="B59" s="265"/>
      <c r="C59" s="266"/>
      <c r="D59" s="265"/>
      <c r="E59" s="266"/>
      <c r="F59" s="265"/>
      <c r="G59" s="265"/>
    </row>
    <row r="60" spans="1:8" ht="12.75" customHeight="1" x14ac:dyDescent="0.2">
      <c r="A60" s="42" t="s">
        <v>54</v>
      </c>
      <c r="B60" s="222">
        <v>36140</v>
      </c>
      <c r="C60" s="222">
        <v>26368</v>
      </c>
      <c r="D60" s="222">
        <v>77740</v>
      </c>
      <c r="E60" s="222">
        <v>16008</v>
      </c>
      <c r="F60" s="222">
        <v>19830</v>
      </c>
      <c r="G60" s="222">
        <v>6380</v>
      </c>
    </row>
    <row r="61" spans="1:8" x14ac:dyDescent="0.2">
      <c r="A61" s="28" t="s">
        <v>55</v>
      </c>
      <c r="B61" s="216">
        <v>2338</v>
      </c>
      <c r="C61" s="216">
        <v>1440</v>
      </c>
      <c r="D61" s="216">
        <v>13639</v>
      </c>
      <c r="E61" s="216">
        <v>2404</v>
      </c>
      <c r="F61" s="216">
        <v>1756</v>
      </c>
      <c r="G61" s="216">
        <v>462</v>
      </c>
    </row>
    <row r="62" spans="1:8" ht="14.25" x14ac:dyDescent="0.2">
      <c r="A62" s="28" t="s">
        <v>56</v>
      </c>
      <c r="B62" s="216">
        <v>843</v>
      </c>
      <c r="C62" s="216">
        <v>604</v>
      </c>
      <c r="D62" s="216">
        <v>2037</v>
      </c>
      <c r="E62" s="216">
        <v>385</v>
      </c>
      <c r="F62" s="216">
        <v>404</v>
      </c>
      <c r="G62" s="216">
        <v>105</v>
      </c>
      <c r="H62" s="3"/>
    </row>
    <row r="63" spans="1:8" s="3" customFormat="1" ht="15" customHeight="1" x14ac:dyDescent="0.2">
      <c r="A63" s="28" t="s">
        <v>57</v>
      </c>
      <c r="B63" s="216">
        <v>2960</v>
      </c>
      <c r="C63" s="216">
        <v>2080</v>
      </c>
      <c r="D63" s="216">
        <v>7345</v>
      </c>
      <c r="E63" s="216">
        <v>1484</v>
      </c>
      <c r="F63" s="216">
        <v>1080</v>
      </c>
      <c r="G63" s="216">
        <v>351</v>
      </c>
    </row>
    <row r="64" spans="1:8" s="3" customFormat="1" ht="15" customHeight="1" x14ac:dyDescent="0.2">
      <c r="A64" s="28" t="s">
        <v>58</v>
      </c>
      <c r="B64" s="216">
        <v>1375</v>
      </c>
      <c r="C64" s="216">
        <v>743</v>
      </c>
      <c r="D64" s="216">
        <v>3828</v>
      </c>
      <c r="E64" s="216">
        <v>751</v>
      </c>
      <c r="F64" s="216">
        <v>600</v>
      </c>
      <c r="G64" s="216">
        <v>240</v>
      </c>
      <c r="H64" s="6"/>
    </row>
    <row r="65" spans="1:7" ht="15" customHeight="1" x14ac:dyDescent="0.2">
      <c r="A65" s="28" t="s">
        <v>59</v>
      </c>
      <c r="B65" s="216">
        <v>1354</v>
      </c>
      <c r="C65" s="216">
        <v>828</v>
      </c>
      <c r="D65" s="216">
        <v>2700</v>
      </c>
      <c r="E65" s="216">
        <v>518</v>
      </c>
      <c r="F65" s="216">
        <v>729</v>
      </c>
      <c r="G65" s="216">
        <v>220</v>
      </c>
    </row>
    <row r="66" spans="1:7" ht="12.75" customHeight="1" x14ac:dyDescent="0.2">
      <c r="A66" s="28" t="s">
        <v>60</v>
      </c>
      <c r="B66" s="216">
        <v>5163</v>
      </c>
      <c r="C66" s="216">
        <v>3677</v>
      </c>
      <c r="D66" s="216">
        <v>8548</v>
      </c>
      <c r="E66" s="216">
        <v>1876</v>
      </c>
      <c r="F66" s="216">
        <v>4282</v>
      </c>
      <c r="G66" s="216">
        <v>1463</v>
      </c>
    </row>
    <row r="67" spans="1:7" x14ac:dyDescent="0.2">
      <c r="A67" s="28" t="s">
        <v>61</v>
      </c>
      <c r="B67" s="216">
        <v>1754</v>
      </c>
      <c r="C67" s="216">
        <v>1452</v>
      </c>
      <c r="D67" s="216">
        <v>2415</v>
      </c>
      <c r="E67" s="216">
        <v>468</v>
      </c>
      <c r="F67" s="216">
        <v>1408</v>
      </c>
      <c r="G67" s="216">
        <v>425</v>
      </c>
    </row>
    <row r="68" spans="1:7" x14ac:dyDescent="0.2">
      <c r="A68" s="28" t="s">
        <v>62</v>
      </c>
      <c r="B68" s="216">
        <v>4205</v>
      </c>
      <c r="C68" s="216">
        <v>3323</v>
      </c>
      <c r="D68" s="216">
        <v>4854</v>
      </c>
      <c r="E68" s="216">
        <v>1168</v>
      </c>
      <c r="F68" s="216">
        <v>1571</v>
      </c>
      <c r="G68" s="216">
        <v>290</v>
      </c>
    </row>
    <row r="69" spans="1:7" x14ac:dyDescent="0.2">
      <c r="A69" s="28" t="s">
        <v>63</v>
      </c>
      <c r="B69" s="216">
        <v>8062</v>
      </c>
      <c r="C69" s="216">
        <v>6863</v>
      </c>
      <c r="D69" s="216">
        <v>10174</v>
      </c>
      <c r="E69" s="216">
        <v>2565</v>
      </c>
      <c r="F69" s="216">
        <v>3327</v>
      </c>
      <c r="G69" s="216">
        <v>1158</v>
      </c>
    </row>
    <row r="70" spans="1:7" x14ac:dyDescent="0.2">
      <c r="A70" s="28" t="s">
        <v>64</v>
      </c>
      <c r="B70" s="216">
        <v>3044</v>
      </c>
      <c r="C70" s="216">
        <v>2174</v>
      </c>
      <c r="D70" s="216">
        <v>5037</v>
      </c>
      <c r="E70" s="216">
        <v>1222</v>
      </c>
      <c r="F70" s="216">
        <v>1418</v>
      </c>
      <c r="G70" s="216">
        <v>572</v>
      </c>
    </row>
    <row r="71" spans="1:7" x14ac:dyDescent="0.2">
      <c r="A71" s="28" t="s">
        <v>65</v>
      </c>
      <c r="B71" s="216">
        <v>2117</v>
      </c>
      <c r="C71" s="216">
        <v>1131</v>
      </c>
      <c r="D71" s="216">
        <v>8439</v>
      </c>
      <c r="E71" s="216">
        <v>1511</v>
      </c>
      <c r="F71" s="216">
        <v>1226</v>
      </c>
      <c r="G71" s="216">
        <v>374</v>
      </c>
    </row>
    <row r="72" spans="1:7" x14ac:dyDescent="0.2">
      <c r="A72" s="28" t="s">
        <v>66</v>
      </c>
      <c r="B72" s="216">
        <v>1244</v>
      </c>
      <c r="C72" s="216">
        <v>892</v>
      </c>
      <c r="D72" s="216">
        <v>3083</v>
      </c>
      <c r="E72" s="216">
        <v>642</v>
      </c>
      <c r="F72" s="216">
        <v>894</v>
      </c>
      <c r="G72" s="216">
        <v>325</v>
      </c>
    </row>
    <row r="73" spans="1:7" x14ac:dyDescent="0.2">
      <c r="A73" s="28" t="s">
        <v>67</v>
      </c>
      <c r="B73" s="216">
        <v>1681</v>
      </c>
      <c r="C73" s="216">
        <v>1161</v>
      </c>
      <c r="D73" s="216">
        <v>5643</v>
      </c>
      <c r="E73" s="216">
        <v>1014</v>
      </c>
      <c r="F73" s="216">
        <v>1135</v>
      </c>
      <c r="G73" s="216">
        <v>395</v>
      </c>
    </row>
    <row r="74" spans="1:7" x14ac:dyDescent="0.2">
      <c r="A74" s="42" t="s">
        <v>68</v>
      </c>
      <c r="B74" s="214">
        <v>34491</v>
      </c>
      <c r="C74" s="214">
        <v>27613</v>
      </c>
      <c r="D74" s="214">
        <v>102900</v>
      </c>
      <c r="E74" s="214">
        <v>23439</v>
      </c>
      <c r="F74" s="214">
        <v>30006</v>
      </c>
      <c r="G74" s="214">
        <v>10005</v>
      </c>
    </row>
    <row r="75" spans="1:7" x14ac:dyDescent="0.2">
      <c r="A75" s="25" t="s">
        <v>69</v>
      </c>
      <c r="B75" s="220">
        <v>2839</v>
      </c>
      <c r="C75" s="220">
        <v>2359</v>
      </c>
      <c r="D75" s="220">
        <v>9575</v>
      </c>
      <c r="E75" s="220">
        <v>2050</v>
      </c>
      <c r="F75" s="220">
        <v>2946</v>
      </c>
      <c r="G75" s="220">
        <v>1287</v>
      </c>
    </row>
    <row r="76" spans="1:7" x14ac:dyDescent="0.2">
      <c r="A76" s="28" t="s">
        <v>70</v>
      </c>
      <c r="B76" s="216">
        <v>2501</v>
      </c>
      <c r="C76" s="216">
        <v>1931</v>
      </c>
      <c r="D76" s="216">
        <v>7623</v>
      </c>
      <c r="E76" s="216">
        <v>1411</v>
      </c>
      <c r="F76" s="216">
        <v>2844</v>
      </c>
      <c r="G76" s="216">
        <v>748</v>
      </c>
    </row>
    <row r="77" spans="1:7" x14ac:dyDescent="0.2">
      <c r="A77" s="28" t="s">
        <v>71</v>
      </c>
      <c r="B77" s="216">
        <v>4012</v>
      </c>
      <c r="C77" s="216">
        <v>3457</v>
      </c>
      <c r="D77" s="216">
        <v>9727</v>
      </c>
      <c r="E77" s="216">
        <v>2815</v>
      </c>
      <c r="F77" s="216">
        <v>1921</v>
      </c>
      <c r="G77" s="216">
        <v>518</v>
      </c>
    </row>
    <row r="78" spans="1:7" x14ac:dyDescent="0.2">
      <c r="A78" s="28" t="s">
        <v>72</v>
      </c>
      <c r="B78" s="216">
        <v>1808</v>
      </c>
      <c r="C78" s="216">
        <v>1425</v>
      </c>
      <c r="D78" s="216">
        <v>4225</v>
      </c>
      <c r="E78" s="216">
        <v>959</v>
      </c>
      <c r="F78" s="216">
        <v>1528</v>
      </c>
      <c r="G78" s="216">
        <v>403</v>
      </c>
    </row>
    <row r="79" spans="1:7" x14ac:dyDescent="0.2">
      <c r="A79" s="28" t="s">
        <v>73</v>
      </c>
      <c r="B79" s="216">
        <v>819</v>
      </c>
      <c r="C79" s="216">
        <v>689</v>
      </c>
      <c r="D79" s="216">
        <v>1282</v>
      </c>
      <c r="E79" s="216">
        <v>249</v>
      </c>
      <c r="F79" s="216">
        <v>866</v>
      </c>
      <c r="G79" s="216">
        <v>158</v>
      </c>
    </row>
    <row r="80" spans="1:7" x14ac:dyDescent="0.2">
      <c r="A80" s="28" t="s">
        <v>74</v>
      </c>
      <c r="B80" s="216">
        <v>3232</v>
      </c>
      <c r="C80" s="216">
        <v>2617</v>
      </c>
      <c r="D80" s="216">
        <v>13002</v>
      </c>
      <c r="E80" s="216">
        <v>2798</v>
      </c>
      <c r="F80" s="216">
        <v>3452</v>
      </c>
      <c r="G80" s="216">
        <v>992</v>
      </c>
    </row>
    <row r="81" spans="1:7" x14ac:dyDescent="0.2">
      <c r="A81" s="28" t="s">
        <v>75</v>
      </c>
      <c r="B81" s="216">
        <v>5577</v>
      </c>
      <c r="C81" s="216">
        <v>4543</v>
      </c>
      <c r="D81" s="216">
        <v>21471</v>
      </c>
      <c r="E81" s="216">
        <v>4680</v>
      </c>
      <c r="F81" s="216">
        <v>5095</v>
      </c>
      <c r="G81" s="216">
        <v>1779</v>
      </c>
    </row>
    <row r="82" spans="1:7" x14ac:dyDescent="0.2">
      <c r="A82" s="28" t="s">
        <v>76</v>
      </c>
      <c r="B82" s="216">
        <v>2916</v>
      </c>
      <c r="C82" s="216">
        <v>2335</v>
      </c>
      <c r="D82" s="216">
        <v>7835</v>
      </c>
      <c r="E82" s="216">
        <v>2035</v>
      </c>
      <c r="F82" s="216">
        <v>1428</v>
      </c>
      <c r="G82" s="216">
        <v>735</v>
      </c>
    </row>
    <row r="83" spans="1:7" x14ac:dyDescent="0.2">
      <c r="A83" s="28" t="s">
        <v>77</v>
      </c>
      <c r="B83" s="216">
        <v>2114</v>
      </c>
      <c r="C83" s="216">
        <v>1577</v>
      </c>
      <c r="D83" s="216">
        <v>4470</v>
      </c>
      <c r="E83" s="216">
        <v>896</v>
      </c>
      <c r="F83" s="216">
        <v>2283</v>
      </c>
      <c r="G83" s="216">
        <v>523</v>
      </c>
    </row>
    <row r="84" spans="1:7" x14ac:dyDescent="0.2">
      <c r="A84" s="28" t="s">
        <v>78</v>
      </c>
      <c r="B84" s="216">
        <v>1456</v>
      </c>
      <c r="C84" s="216">
        <v>951</v>
      </c>
      <c r="D84" s="216">
        <v>6745</v>
      </c>
      <c r="E84" s="216">
        <v>1648</v>
      </c>
      <c r="F84" s="216">
        <v>1624</v>
      </c>
      <c r="G84" s="216">
        <v>680</v>
      </c>
    </row>
    <row r="85" spans="1:7" x14ac:dyDescent="0.2">
      <c r="A85" s="28" t="s">
        <v>79</v>
      </c>
      <c r="B85" s="216">
        <v>1147</v>
      </c>
      <c r="C85" s="216">
        <v>881</v>
      </c>
      <c r="D85" s="216">
        <v>2540</v>
      </c>
      <c r="E85" s="216">
        <v>485</v>
      </c>
      <c r="F85" s="216">
        <v>1063</v>
      </c>
      <c r="G85" s="216">
        <v>270</v>
      </c>
    </row>
    <row r="86" spans="1:7" x14ac:dyDescent="0.2">
      <c r="A86" s="28" t="s">
        <v>80</v>
      </c>
      <c r="B86" s="216">
        <v>1718</v>
      </c>
      <c r="C86" s="216">
        <v>1382</v>
      </c>
      <c r="D86" s="216">
        <v>4039</v>
      </c>
      <c r="E86" s="216">
        <v>870</v>
      </c>
      <c r="F86" s="216">
        <v>1505</v>
      </c>
      <c r="G86" s="216">
        <v>434</v>
      </c>
    </row>
    <row r="87" spans="1:7" x14ac:dyDescent="0.2">
      <c r="A87" s="37" t="s">
        <v>81</v>
      </c>
      <c r="B87" s="222">
        <v>4352</v>
      </c>
      <c r="C87" s="222">
        <v>3466</v>
      </c>
      <c r="D87" s="222">
        <v>10366</v>
      </c>
      <c r="E87" s="222">
        <v>2543</v>
      </c>
      <c r="F87" s="222">
        <v>3453</v>
      </c>
      <c r="G87" s="222">
        <v>1478</v>
      </c>
    </row>
    <row r="88" spans="1:7" x14ac:dyDescent="0.2">
      <c r="A88" s="42" t="s">
        <v>82</v>
      </c>
      <c r="B88" s="214">
        <v>40991</v>
      </c>
      <c r="C88" s="214">
        <v>28890</v>
      </c>
      <c r="D88" s="214">
        <v>93831</v>
      </c>
      <c r="E88" s="214">
        <v>21581</v>
      </c>
      <c r="F88" s="214">
        <v>25370</v>
      </c>
      <c r="G88" s="214">
        <v>9575</v>
      </c>
    </row>
    <row r="89" spans="1:7" x14ac:dyDescent="0.2">
      <c r="A89" s="28" t="s">
        <v>83</v>
      </c>
      <c r="B89" s="216">
        <v>1684</v>
      </c>
      <c r="C89" s="216">
        <v>1313</v>
      </c>
      <c r="D89" s="216">
        <v>3865</v>
      </c>
      <c r="E89" s="216">
        <v>1057</v>
      </c>
      <c r="F89" s="216">
        <v>2153</v>
      </c>
      <c r="G89" s="216">
        <v>719</v>
      </c>
    </row>
    <row r="90" spans="1:7" x14ac:dyDescent="0.2">
      <c r="A90" s="28" t="s">
        <v>84</v>
      </c>
      <c r="B90" s="216">
        <v>1839</v>
      </c>
      <c r="C90" s="216">
        <v>1036</v>
      </c>
      <c r="D90" s="216">
        <v>8569</v>
      </c>
      <c r="E90" s="216">
        <v>1404</v>
      </c>
      <c r="F90" s="216">
        <v>1432</v>
      </c>
      <c r="G90" s="216">
        <v>448</v>
      </c>
    </row>
    <row r="91" spans="1:7" x14ac:dyDescent="0.2">
      <c r="A91" s="28" t="s">
        <v>85</v>
      </c>
      <c r="B91" s="216">
        <v>2613</v>
      </c>
      <c r="C91" s="216">
        <v>1222</v>
      </c>
      <c r="D91" s="216">
        <v>9772</v>
      </c>
      <c r="E91" s="216">
        <v>1952</v>
      </c>
      <c r="F91" s="216">
        <v>2016</v>
      </c>
      <c r="G91" s="216">
        <v>550</v>
      </c>
    </row>
    <row r="92" spans="1:7" x14ac:dyDescent="0.2">
      <c r="A92" s="28" t="s">
        <v>86</v>
      </c>
      <c r="B92" s="216">
        <v>907</v>
      </c>
      <c r="C92" s="216">
        <v>486</v>
      </c>
      <c r="D92" s="216">
        <v>3502</v>
      </c>
      <c r="E92" s="216">
        <v>796</v>
      </c>
      <c r="F92" s="216">
        <v>720</v>
      </c>
      <c r="G92" s="216">
        <v>204</v>
      </c>
    </row>
    <row r="93" spans="1:7" x14ac:dyDescent="0.2">
      <c r="A93" s="28" t="s">
        <v>87</v>
      </c>
      <c r="B93" s="216">
        <v>1918</v>
      </c>
      <c r="C93" s="216">
        <v>774</v>
      </c>
      <c r="D93" s="216">
        <v>6717</v>
      </c>
      <c r="E93" s="216">
        <v>1296</v>
      </c>
      <c r="F93" s="216">
        <v>1369</v>
      </c>
      <c r="G93" s="216">
        <v>455</v>
      </c>
    </row>
    <row r="94" spans="1:7" x14ac:dyDescent="0.2">
      <c r="A94" s="28" t="s">
        <v>88</v>
      </c>
      <c r="B94" s="216">
        <v>6469</v>
      </c>
      <c r="C94" s="216">
        <v>4679</v>
      </c>
      <c r="D94" s="216">
        <v>15253</v>
      </c>
      <c r="E94" s="216">
        <v>3884</v>
      </c>
      <c r="F94" s="216">
        <v>4094</v>
      </c>
      <c r="G94" s="216">
        <v>1813</v>
      </c>
    </row>
    <row r="95" spans="1:7" x14ac:dyDescent="0.2">
      <c r="A95" s="28" t="s">
        <v>89</v>
      </c>
      <c r="B95" s="216">
        <v>5749</v>
      </c>
      <c r="C95" s="216">
        <v>4463</v>
      </c>
      <c r="D95" s="216">
        <v>12104</v>
      </c>
      <c r="E95" s="216">
        <v>2887</v>
      </c>
      <c r="F95" s="216">
        <v>3196</v>
      </c>
      <c r="G95" s="216">
        <v>1282</v>
      </c>
    </row>
    <row r="96" spans="1:7" x14ac:dyDescent="0.2">
      <c r="A96" s="28" t="s">
        <v>90</v>
      </c>
      <c r="B96" s="216">
        <v>5829</v>
      </c>
      <c r="C96" s="216">
        <v>4658</v>
      </c>
      <c r="D96" s="216">
        <v>7389</v>
      </c>
      <c r="E96" s="216">
        <v>1651</v>
      </c>
      <c r="F96" s="216">
        <v>2584</v>
      </c>
      <c r="G96" s="216">
        <v>1325</v>
      </c>
    </row>
    <row r="97" spans="1:8" x14ac:dyDescent="0.2">
      <c r="A97" s="28" t="s">
        <v>91</v>
      </c>
      <c r="B97" s="216">
        <v>1698</v>
      </c>
      <c r="C97" s="216">
        <v>1332</v>
      </c>
      <c r="D97" s="216">
        <v>2508</v>
      </c>
      <c r="E97" s="216">
        <v>572</v>
      </c>
      <c r="F97" s="216">
        <v>1016</v>
      </c>
      <c r="G97" s="216">
        <v>432</v>
      </c>
    </row>
    <row r="98" spans="1:8" x14ac:dyDescent="0.2">
      <c r="A98" s="28" t="s">
        <v>92</v>
      </c>
      <c r="B98" s="216">
        <v>4245</v>
      </c>
      <c r="C98" s="216">
        <v>2995</v>
      </c>
      <c r="D98" s="216">
        <v>12153</v>
      </c>
      <c r="E98" s="216">
        <v>3045</v>
      </c>
      <c r="F98" s="216">
        <v>3456</v>
      </c>
      <c r="G98" s="216">
        <v>782</v>
      </c>
    </row>
    <row r="99" spans="1:8" x14ac:dyDescent="0.2">
      <c r="A99" s="37" t="s">
        <v>93</v>
      </c>
      <c r="B99" s="222">
        <v>8040</v>
      </c>
      <c r="C99" s="222">
        <v>5932</v>
      </c>
      <c r="D99" s="222">
        <v>12002</v>
      </c>
      <c r="E99" s="222">
        <v>3037</v>
      </c>
      <c r="F99" s="222">
        <v>3336</v>
      </c>
      <c r="G99" s="222">
        <v>1565</v>
      </c>
    </row>
    <row r="100" spans="1:8" x14ac:dyDescent="0.2">
      <c r="A100" s="267" t="s">
        <v>94</v>
      </c>
      <c r="B100" s="267"/>
      <c r="C100" s="267"/>
      <c r="D100" s="267"/>
      <c r="E100" s="267"/>
      <c r="F100" s="267"/>
      <c r="G100" s="267"/>
      <c r="H100" s="267"/>
    </row>
    <row r="101" spans="1:8" x14ac:dyDescent="0.2">
      <c r="A101" s="267" t="s">
        <v>324</v>
      </c>
      <c r="B101" s="267"/>
      <c r="C101" s="267"/>
      <c r="D101" s="267"/>
      <c r="E101" s="267"/>
      <c r="F101" s="267"/>
      <c r="G101" s="267"/>
      <c r="H101" s="267"/>
    </row>
    <row r="102" spans="1:8" x14ac:dyDescent="0.2">
      <c r="A102" s="267" t="s">
        <v>215</v>
      </c>
      <c r="B102" s="267"/>
      <c r="C102" s="267"/>
      <c r="D102" s="267"/>
      <c r="E102" s="267"/>
      <c r="F102" s="267"/>
      <c r="G102" s="267"/>
      <c r="H102" s="267"/>
    </row>
    <row r="103" spans="1:8" x14ac:dyDescent="0.2">
      <c r="A103" s="267" t="s">
        <v>325</v>
      </c>
      <c r="B103" s="267"/>
      <c r="C103" s="267"/>
      <c r="D103" s="267"/>
      <c r="E103" s="267"/>
      <c r="F103" s="267"/>
      <c r="G103" s="267"/>
      <c r="H103" s="267"/>
    </row>
    <row r="104" spans="1:8" x14ac:dyDescent="0.2">
      <c r="A104" s="267" t="s">
        <v>326</v>
      </c>
      <c r="B104" s="267"/>
      <c r="C104" s="267"/>
      <c r="D104" s="267"/>
      <c r="E104" s="267"/>
      <c r="F104" s="267"/>
      <c r="G104" s="267"/>
      <c r="H104" s="267"/>
    </row>
    <row r="105" spans="1:8" x14ac:dyDescent="0.2">
      <c r="A105" s="267" t="s">
        <v>216</v>
      </c>
      <c r="B105" s="267"/>
      <c r="C105" s="267"/>
      <c r="D105" s="267"/>
      <c r="E105" s="267"/>
      <c r="F105" s="267"/>
      <c r="G105" s="267"/>
      <c r="H105" s="267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16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D6" sqref="D6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223</v>
      </c>
    </row>
    <row r="2" spans="1:7" ht="15.75" x14ac:dyDescent="0.25">
      <c r="A2" s="31"/>
    </row>
    <row r="3" spans="1:7" s="6" customFormat="1" ht="15" customHeight="1" x14ac:dyDescent="0.2">
      <c r="A3" s="32" t="s">
        <v>435</v>
      </c>
      <c r="B3" s="19"/>
      <c r="C3" s="19"/>
      <c r="D3" s="19"/>
      <c r="E3" s="19"/>
      <c r="F3" s="19"/>
      <c r="G3" s="3" t="s">
        <v>202</v>
      </c>
    </row>
    <row r="4" spans="1:7" s="6" customFormat="1" ht="12.75" customHeight="1" x14ac:dyDescent="0.2">
      <c r="A4" s="71"/>
      <c r="B4" s="264" t="s">
        <v>4</v>
      </c>
      <c r="C4" s="264" t="s">
        <v>323</v>
      </c>
      <c r="D4" s="264" t="s">
        <v>5</v>
      </c>
      <c r="E4" s="264" t="s">
        <v>293</v>
      </c>
      <c r="F4" s="264" t="s">
        <v>166</v>
      </c>
      <c r="G4" s="264" t="s">
        <v>167</v>
      </c>
    </row>
    <row r="5" spans="1:7" s="6" customFormat="1" x14ac:dyDescent="0.2">
      <c r="A5" s="72"/>
      <c r="B5" s="265"/>
      <c r="C5" s="266"/>
      <c r="D5" s="265"/>
      <c r="E5" s="266"/>
      <c r="F5" s="265"/>
      <c r="G5" s="265"/>
    </row>
    <row r="6" spans="1:7" s="6" customFormat="1" x14ac:dyDescent="0.2">
      <c r="A6" s="33" t="s">
        <v>6</v>
      </c>
      <c r="B6" s="212">
        <v>22213989.100000001</v>
      </c>
      <c r="C6" s="212">
        <v>17571591.710000001</v>
      </c>
      <c r="D6" s="212">
        <v>25847871.199999999</v>
      </c>
      <c r="E6" s="212">
        <v>28536532.890000001</v>
      </c>
      <c r="F6" s="212">
        <v>9804751.1500000004</v>
      </c>
      <c r="G6" s="212">
        <v>8528271.0099999998</v>
      </c>
    </row>
    <row r="7" spans="1:7" x14ac:dyDescent="0.2">
      <c r="A7" s="37" t="s">
        <v>7</v>
      </c>
      <c r="B7" s="214">
        <v>389372.58</v>
      </c>
      <c r="C7" s="214">
        <v>184609.14</v>
      </c>
      <c r="D7" s="214">
        <v>2825332.3</v>
      </c>
      <c r="E7" s="222">
        <v>3590813.82</v>
      </c>
      <c r="F7" s="214">
        <v>1043955.88</v>
      </c>
      <c r="G7" s="214">
        <v>355371.11</v>
      </c>
    </row>
    <row r="8" spans="1:7" x14ac:dyDescent="0.2">
      <c r="A8" s="28" t="s">
        <v>8</v>
      </c>
      <c r="B8" s="216">
        <v>21049.34</v>
      </c>
      <c r="C8" s="216">
        <v>9641.58</v>
      </c>
      <c r="D8" s="216">
        <v>158997.29999999999</v>
      </c>
      <c r="E8" s="216">
        <v>193547.13</v>
      </c>
      <c r="F8" s="216">
        <v>76137.179999999993</v>
      </c>
      <c r="G8" s="216">
        <v>17583.38</v>
      </c>
    </row>
    <row r="9" spans="1:7" x14ac:dyDescent="0.2">
      <c r="A9" s="28" t="s">
        <v>9</v>
      </c>
      <c r="B9" s="216">
        <v>72509.58</v>
      </c>
      <c r="C9" s="216">
        <v>36185.129999999997</v>
      </c>
      <c r="D9" s="216">
        <v>499997.82</v>
      </c>
      <c r="E9" s="216">
        <v>642809.16</v>
      </c>
      <c r="F9" s="216">
        <v>206770.81</v>
      </c>
      <c r="G9" s="216">
        <v>58530.99</v>
      </c>
    </row>
    <row r="10" spans="1:7" x14ac:dyDescent="0.2">
      <c r="A10" s="28" t="s">
        <v>10</v>
      </c>
      <c r="B10" s="216">
        <v>27336.26</v>
      </c>
      <c r="C10" s="216">
        <v>15190.07</v>
      </c>
      <c r="D10" s="216">
        <v>270385.5</v>
      </c>
      <c r="E10" s="216">
        <v>366286.6</v>
      </c>
      <c r="F10" s="216">
        <v>140778.51</v>
      </c>
      <c r="G10" s="216">
        <v>25508.82</v>
      </c>
    </row>
    <row r="11" spans="1:7" x14ac:dyDescent="0.2">
      <c r="A11" s="28" t="s">
        <v>11</v>
      </c>
      <c r="B11" s="216">
        <v>32413.77</v>
      </c>
      <c r="C11" s="216">
        <v>19434.740000000002</v>
      </c>
      <c r="D11" s="216">
        <v>450380.7</v>
      </c>
      <c r="E11" s="216">
        <v>511024.7</v>
      </c>
      <c r="F11" s="216">
        <v>130278.32</v>
      </c>
      <c r="G11" s="216">
        <v>32268.97</v>
      </c>
    </row>
    <row r="12" spans="1:7" x14ac:dyDescent="0.2">
      <c r="A12" s="28" t="s">
        <v>12</v>
      </c>
      <c r="B12" s="216">
        <v>52795.57</v>
      </c>
      <c r="C12" s="216">
        <v>24345.59</v>
      </c>
      <c r="D12" s="216">
        <v>438438</v>
      </c>
      <c r="E12" s="216">
        <v>676939</v>
      </c>
      <c r="F12" s="216">
        <v>164074.65</v>
      </c>
      <c r="G12" s="216">
        <v>49600.11</v>
      </c>
    </row>
    <row r="13" spans="1:7" x14ac:dyDescent="0.2">
      <c r="A13" s="28" t="s">
        <v>13</v>
      </c>
      <c r="B13" s="216">
        <v>95628.52</v>
      </c>
      <c r="C13" s="216">
        <v>38646.870000000003</v>
      </c>
      <c r="D13" s="216">
        <v>340399.92</v>
      </c>
      <c r="E13" s="216">
        <v>392012.1</v>
      </c>
      <c r="F13" s="216">
        <v>106181.75</v>
      </c>
      <c r="G13" s="216">
        <v>45702.35</v>
      </c>
    </row>
    <row r="14" spans="1:7" x14ac:dyDescent="0.2">
      <c r="A14" s="28" t="s">
        <v>14</v>
      </c>
      <c r="B14" s="216">
        <v>49839.43</v>
      </c>
      <c r="C14" s="216">
        <v>25741.34</v>
      </c>
      <c r="D14" s="216">
        <v>303670.36</v>
      </c>
      <c r="E14" s="216">
        <v>341856.9</v>
      </c>
      <c r="F14" s="216">
        <v>138015.84</v>
      </c>
      <c r="G14" s="216">
        <v>56771.68</v>
      </c>
    </row>
    <row r="15" spans="1:7" x14ac:dyDescent="0.2">
      <c r="A15" s="28" t="s">
        <v>15</v>
      </c>
      <c r="B15" s="216">
        <v>37800.11</v>
      </c>
      <c r="C15" s="216">
        <v>15423.82</v>
      </c>
      <c r="D15" s="216">
        <v>363062.7</v>
      </c>
      <c r="E15" s="216">
        <v>466338.23</v>
      </c>
      <c r="F15" s="216">
        <v>81718.820000000007</v>
      </c>
      <c r="G15" s="216">
        <v>69404.81</v>
      </c>
    </row>
    <row r="16" spans="1:7" x14ac:dyDescent="0.2">
      <c r="A16" s="42" t="s">
        <v>16</v>
      </c>
      <c r="B16" s="214">
        <v>1149198.9099999999</v>
      </c>
      <c r="C16" s="214">
        <v>574447.96</v>
      </c>
      <c r="D16" s="214">
        <v>2509532.2000000002</v>
      </c>
      <c r="E16" s="214">
        <v>2686569.83</v>
      </c>
      <c r="F16" s="214">
        <v>1052329.94</v>
      </c>
      <c r="G16" s="214">
        <v>784828.96</v>
      </c>
    </row>
    <row r="17" spans="1:7" x14ac:dyDescent="0.2">
      <c r="A17" s="28" t="s">
        <v>17</v>
      </c>
      <c r="B17" s="216">
        <v>320321.31</v>
      </c>
      <c r="C17" s="216">
        <v>175291.62</v>
      </c>
      <c r="D17" s="216">
        <v>522936.68</v>
      </c>
      <c r="E17" s="216">
        <v>572624.9</v>
      </c>
      <c r="F17" s="216">
        <v>233787</v>
      </c>
      <c r="G17" s="216">
        <v>224096.11</v>
      </c>
    </row>
    <row r="18" spans="1:7" x14ac:dyDescent="0.2">
      <c r="A18" s="28" t="s">
        <v>18</v>
      </c>
      <c r="B18" s="216">
        <v>205754.79</v>
      </c>
      <c r="C18" s="216">
        <v>38451.919999999998</v>
      </c>
      <c r="D18" s="216">
        <v>417648</v>
      </c>
      <c r="E18" s="216">
        <v>439578.22</v>
      </c>
      <c r="F18" s="216">
        <v>130079.94</v>
      </c>
      <c r="G18" s="216">
        <v>153061.07999999999</v>
      </c>
    </row>
    <row r="19" spans="1:7" x14ac:dyDescent="0.2">
      <c r="A19" s="28" t="s">
        <v>19</v>
      </c>
      <c r="B19" s="216">
        <v>101386.41</v>
      </c>
      <c r="C19" s="216">
        <v>56128.76</v>
      </c>
      <c r="D19" s="216">
        <v>210256.2</v>
      </c>
      <c r="E19" s="216">
        <v>215797.2</v>
      </c>
      <c r="F19" s="216">
        <v>61529.56</v>
      </c>
      <c r="G19" s="216">
        <v>70397.53</v>
      </c>
    </row>
    <row r="20" spans="1:7" x14ac:dyDescent="0.2">
      <c r="A20" s="28" t="s">
        <v>20</v>
      </c>
      <c r="B20" s="216">
        <v>112532</v>
      </c>
      <c r="C20" s="216">
        <v>64098.13</v>
      </c>
      <c r="D20" s="216">
        <v>270316.2</v>
      </c>
      <c r="E20" s="216">
        <v>285684.43</v>
      </c>
      <c r="F20" s="216">
        <v>149452.45000000001</v>
      </c>
      <c r="G20" s="216">
        <v>90358.58</v>
      </c>
    </row>
    <row r="21" spans="1:7" x14ac:dyDescent="0.2">
      <c r="A21" s="28" t="s">
        <v>21</v>
      </c>
      <c r="B21" s="216">
        <v>155844.62</v>
      </c>
      <c r="C21" s="216">
        <v>114666.83</v>
      </c>
      <c r="D21" s="216">
        <v>276206.7</v>
      </c>
      <c r="E21" s="216">
        <v>294211.73</v>
      </c>
      <c r="F21" s="216">
        <v>52496.51</v>
      </c>
      <c r="G21" s="216">
        <v>51323.02</v>
      </c>
    </row>
    <row r="22" spans="1:7" x14ac:dyDescent="0.2">
      <c r="A22" s="28" t="s">
        <v>22</v>
      </c>
      <c r="B22" s="216">
        <v>120138.44</v>
      </c>
      <c r="C22" s="216">
        <v>71572.39</v>
      </c>
      <c r="D22" s="216">
        <v>220163.86</v>
      </c>
      <c r="E22" s="216">
        <v>238042.33</v>
      </c>
      <c r="F22" s="216">
        <v>56748.66</v>
      </c>
      <c r="G22" s="216">
        <v>32096.47</v>
      </c>
    </row>
    <row r="23" spans="1:7" x14ac:dyDescent="0.2">
      <c r="A23" s="28" t="s">
        <v>23</v>
      </c>
      <c r="B23" s="216">
        <v>133221.34</v>
      </c>
      <c r="C23" s="216">
        <v>54238.31</v>
      </c>
      <c r="D23" s="216">
        <v>592004.56000000006</v>
      </c>
      <c r="E23" s="216">
        <v>640631.02</v>
      </c>
      <c r="F23" s="216">
        <v>368235.82</v>
      </c>
      <c r="G23" s="216">
        <v>163496.17000000001</v>
      </c>
    </row>
    <row r="24" spans="1:7" x14ac:dyDescent="0.2">
      <c r="A24" s="42" t="s">
        <v>24</v>
      </c>
      <c r="B24" s="214">
        <v>1108333.44</v>
      </c>
      <c r="C24" s="214">
        <v>820636.45</v>
      </c>
      <c r="D24" s="214">
        <v>2625680.12</v>
      </c>
      <c r="E24" s="214">
        <v>2900268.02</v>
      </c>
      <c r="F24" s="214">
        <v>817375.55</v>
      </c>
      <c r="G24" s="214">
        <v>651183</v>
      </c>
    </row>
    <row r="25" spans="1:7" x14ac:dyDescent="0.2">
      <c r="A25" s="28" t="s">
        <v>25</v>
      </c>
      <c r="B25" s="216">
        <v>83732.149999999994</v>
      </c>
      <c r="C25" s="216">
        <v>66226.17</v>
      </c>
      <c r="D25" s="216">
        <v>169761.9</v>
      </c>
      <c r="E25" s="216">
        <v>178825</v>
      </c>
      <c r="F25" s="216">
        <v>78342.98</v>
      </c>
      <c r="G25" s="216">
        <v>51923.14</v>
      </c>
    </row>
    <row r="26" spans="1:7" x14ac:dyDescent="0.2">
      <c r="A26" s="28" t="s">
        <v>26</v>
      </c>
      <c r="B26" s="216">
        <v>130927.5</v>
      </c>
      <c r="C26" s="216">
        <v>71593.350000000006</v>
      </c>
      <c r="D26" s="216">
        <v>267936.90000000002</v>
      </c>
      <c r="E26" s="216">
        <v>282414.56</v>
      </c>
      <c r="F26" s="216">
        <v>64288.23</v>
      </c>
      <c r="G26" s="216">
        <v>48935.85</v>
      </c>
    </row>
    <row r="27" spans="1:7" x14ac:dyDescent="0.2">
      <c r="A27" s="28" t="s">
        <v>27</v>
      </c>
      <c r="B27" s="216">
        <v>37561.61</v>
      </c>
      <c r="C27" s="216">
        <v>24293.29</v>
      </c>
      <c r="D27" s="216">
        <v>109424.7</v>
      </c>
      <c r="E27" s="216">
        <v>118282.1</v>
      </c>
      <c r="F27" s="216">
        <v>36272.47</v>
      </c>
      <c r="G27" s="216">
        <v>21230.17</v>
      </c>
    </row>
    <row r="28" spans="1:7" x14ac:dyDescent="0.2">
      <c r="A28" s="28" t="s">
        <v>28</v>
      </c>
      <c r="B28" s="216">
        <v>80641.460000000006</v>
      </c>
      <c r="C28" s="216">
        <v>65579.16</v>
      </c>
      <c r="D28" s="216">
        <v>274428</v>
      </c>
      <c r="E28" s="216">
        <v>292011</v>
      </c>
      <c r="F28" s="216">
        <v>77431.75</v>
      </c>
      <c r="G28" s="216">
        <v>54325.14</v>
      </c>
    </row>
    <row r="29" spans="1:7" x14ac:dyDescent="0.2">
      <c r="A29" s="28" t="s">
        <v>29</v>
      </c>
      <c r="B29" s="216">
        <v>139088.60999999999</v>
      </c>
      <c r="C29" s="216">
        <v>88110.49</v>
      </c>
      <c r="D29" s="216">
        <v>192376.8</v>
      </c>
      <c r="E29" s="216">
        <v>213871.4</v>
      </c>
      <c r="F29" s="216">
        <v>81941.95</v>
      </c>
      <c r="G29" s="216">
        <v>76241.64</v>
      </c>
    </row>
    <row r="30" spans="1:7" x14ac:dyDescent="0.2">
      <c r="A30" s="28" t="s">
        <v>30</v>
      </c>
      <c r="B30" s="216">
        <v>148229.78</v>
      </c>
      <c r="C30" s="216">
        <v>130339.28</v>
      </c>
      <c r="D30" s="216">
        <v>304873.8</v>
      </c>
      <c r="E30" s="216">
        <v>318213.7</v>
      </c>
      <c r="F30" s="216">
        <v>98330.44</v>
      </c>
      <c r="G30" s="216">
        <v>84935.95</v>
      </c>
    </row>
    <row r="31" spans="1:7" x14ac:dyDescent="0.2">
      <c r="A31" s="28" t="s">
        <v>31</v>
      </c>
      <c r="B31" s="216">
        <v>293637.99</v>
      </c>
      <c r="C31" s="216">
        <v>242831.79</v>
      </c>
      <c r="D31" s="216">
        <v>578353.57999999996</v>
      </c>
      <c r="E31" s="216">
        <v>759981.53</v>
      </c>
      <c r="F31" s="216">
        <v>176329.37</v>
      </c>
      <c r="G31" s="216">
        <v>148085.18</v>
      </c>
    </row>
    <row r="32" spans="1:7" x14ac:dyDescent="0.2">
      <c r="A32" s="28" t="s">
        <v>32</v>
      </c>
      <c r="B32" s="216">
        <v>55906.92</v>
      </c>
      <c r="C32" s="216">
        <v>48068.56</v>
      </c>
      <c r="D32" s="216">
        <v>218456.7</v>
      </c>
      <c r="E32" s="216">
        <v>217457.4</v>
      </c>
      <c r="F32" s="216">
        <v>51205.04</v>
      </c>
      <c r="G32" s="216">
        <v>68594.240000000005</v>
      </c>
    </row>
    <row r="33" spans="1:7" x14ac:dyDescent="0.2">
      <c r="A33" s="37" t="s">
        <v>33</v>
      </c>
      <c r="B33" s="216">
        <v>138607.42000000001</v>
      </c>
      <c r="C33" s="216">
        <v>83594.36</v>
      </c>
      <c r="D33" s="216">
        <v>510067.74</v>
      </c>
      <c r="E33" s="216">
        <v>519211.33</v>
      </c>
      <c r="F33" s="216">
        <v>153233.32</v>
      </c>
      <c r="G33" s="216">
        <v>96911.69</v>
      </c>
    </row>
    <row r="34" spans="1:7" x14ac:dyDescent="0.2">
      <c r="A34" s="42" t="s">
        <v>34</v>
      </c>
      <c r="B34" s="214">
        <v>2538236.4500000002</v>
      </c>
      <c r="C34" s="214">
        <v>1575627.94</v>
      </c>
      <c r="D34" s="214">
        <v>3023940.14</v>
      </c>
      <c r="E34" s="214">
        <v>3313126.18</v>
      </c>
      <c r="F34" s="214">
        <v>1082469.27</v>
      </c>
      <c r="G34" s="214">
        <v>1447457.77</v>
      </c>
    </row>
    <row r="35" spans="1:7" x14ac:dyDescent="0.2">
      <c r="A35" s="25" t="s">
        <v>35</v>
      </c>
      <c r="B35" s="220">
        <v>486882</v>
      </c>
      <c r="C35" s="216">
        <v>367677.61</v>
      </c>
      <c r="D35" s="220">
        <v>421874.18</v>
      </c>
      <c r="E35" s="220">
        <v>437712.8</v>
      </c>
      <c r="F35" s="220">
        <v>164413.54</v>
      </c>
      <c r="G35" s="220">
        <v>307045.67</v>
      </c>
    </row>
    <row r="36" spans="1:7" x14ac:dyDescent="0.2">
      <c r="A36" s="28" t="s">
        <v>36</v>
      </c>
      <c r="B36" s="216">
        <v>650258.03</v>
      </c>
      <c r="C36" s="216">
        <v>442469.74</v>
      </c>
      <c r="D36" s="216">
        <v>499325.32</v>
      </c>
      <c r="E36" s="216">
        <v>516019.62</v>
      </c>
      <c r="F36" s="216">
        <v>267949.03000000003</v>
      </c>
      <c r="G36" s="216">
        <v>338833.96</v>
      </c>
    </row>
    <row r="37" spans="1:7" x14ac:dyDescent="0.2">
      <c r="A37" s="28" t="s">
        <v>37</v>
      </c>
      <c r="B37" s="216">
        <v>345141.92</v>
      </c>
      <c r="C37" s="216">
        <v>189470.15</v>
      </c>
      <c r="D37" s="216">
        <v>762066.76</v>
      </c>
      <c r="E37" s="216">
        <v>853329.13</v>
      </c>
      <c r="F37" s="216">
        <v>201248.54</v>
      </c>
      <c r="G37" s="216">
        <v>265113.78999999998</v>
      </c>
    </row>
    <row r="38" spans="1:7" x14ac:dyDescent="0.2">
      <c r="A38" s="28" t="s">
        <v>38</v>
      </c>
      <c r="B38" s="216">
        <v>580642.37</v>
      </c>
      <c r="C38" s="216">
        <v>320923.28000000003</v>
      </c>
      <c r="D38" s="216">
        <v>586689.88</v>
      </c>
      <c r="E38" s="216">
        <v>633806.82999999996</v>
      </c>
      <c r="F38" s="216">
        <v>171708.19</v>
      </c>
      <c r="G38" s="216">
        <v>208177.85</v>
      </c>
    </row>
    <row r="39" spans="1:7" x14ac:dyDescent="0.2">
      <c r="A39" s="28" t="s">
        <v>39</v>
      </c>
      <c r="B39" s="216">
        <v>193927.91</v>
      </c>
      <c r="C39" s="216">
        <v>46661.19</v>
      </c>
      <c r="D39" s="216">
        <v>242134.2</v>
      </c>
      <c r="E39" s="216">
        <v>270055.12</v>
      </c>
      <c r="F39" s="216">
        <v>50092.38</v>
      </c>
      <c r="G39" s="216">
        <v>61569.120000000003</v>
      </c>
    </row>
    <row r="40" spans="1:7" x14ac:dyDescent="0.2">
      <c r="A40" s="28" t="s">
        <v>40</v>
      </c>
      <c r="B40" s="216">
        <v>168893.11</v>
      </c>
      <c r="C40" s="216">
        <v>131082.63</v>
      </c>
      <c r="D40" s="216">
        <v>323469.3</v>
      </c>
      <c r="E40" s="216">
        <v>374593.5</v>
      </c>
      <c r="F40" s="216">
        <v>145695.79</v>
      </c>
      <c r="G40" s="216">
        <v>170849.43</v>
      </c>
    </row>
    <row r="41" spans="1:7" x14ac:dyDescent="0.2">
      <c r="A41" s="37" t="s">
        <v>41</v>
      </c>
      <c r="B41" s="222">
        <v>112491.11</v>
      </c>
      <c r="C41" s="222">
        <v>77343.34</v>
      </c>
      <c r="D41" s="222">
        <v>188380.5</v>
      </c>
      <c r="E41" s="222">
        <v>227609.18</v>
      </c>
      <c r="F41" s="222">
        <v>81361.8</v>
      </c>
      <c r="G41" s="222">
        <v>95867.95</v>
      </c>
    </row>
    <row r="42" spans="1:7" x14ac:dyDescent="0.2">
      <c r="A42" s="42" t="s">
        <v>42</v>
      </c>
      <c r="B42" s="214">
        <v>1667710.09</v>
      </c>
      <c r="C42" s="214">
        <v>1340711.01</v>
      </c>
      <c r="D42" s="214">
        <v>3589692.68</v>
      </c>
      <c r="E42" s="214">
        <v>3860078.23</v>
      </c>
      <c r="F42" s="214">
        <v>1420551.69</v>
      </c>
      <c r="G42" s="214">
        <v>1458732.33</v>
      </c>
    </row>
    <row r="43" spans="1:7" x14ac:dyDescent="0.2">
      <c r="A43" s="28" t="s">
        <v>43</v>
      </c>
      <c r="B43" s="216">
        <v>91467.48</v>
      </c>
      <c r="C43" s="216">
        <v>80443.02</v>
      </c>
      <c r="D43" s="216">
        <v>166204.5</v>
      </c>
      <c r="E43" s="216">
        <v>150689.38</v>
      </c>
      <c r="F43" s="216">
        <v>50982.98</v>
      </c>
      <c r="G43" s="216">
        <v>72119.38</v>
      </c>
    </row>
    <row r="44" spans="1:7" x14ac:dyDescent="0.2">
      <c r="A44" s="28" t="s">
        <v>44</v>
      </c>
      <c r="B44" s="216">
        <v>218988.97</v>
      </c>
      <c r="C44" s="216">
        <v>169915.3</v>
      </c>
      <c r="D44" s="216">
        <v>455439.6</v>
      </c>
      <c r="E44" s="216">
        <v>459089.31</v>
      </c>
      <c r="F44" s="216">
        <v>188848.73</v>
      </c>
      <c r="G44" s="216">
        <v>331199.62</v>
      </c>
    </row>
    <row r="45" spans="1:7" x14ac:dyDescent="0.2">
      <c r="A45" s="28" t="s">
        <v>45</v>
      </c>
      <c r="B45" s="216">
        <v>112201.99</v>
      </c>
      <c r="C45" s="216">
        <v>100265.60000000001</v>
      </c>
      <c r="D45" s="216">
        <v>219034.2</v>
      </c>
      <c r="E45" s="216">
        <v>253623.94</v>
      </c>
      <c r="F45" s="216">
        <v>62513.94</v>
      </c>
      <c r="G45" s="216">
        <v>56209.63</v>
      </c>
    </row>
    <row r="46" spans="1:7" x14ac:dyDescent="0.2">
      <c r="A46" s="28" t="s">
        <v>46</v>
      </c>
      <c r="B46" s="216">
        <v>98712.6</v>
      </c>
      <c r="C46" s="216">
        <v>87695.27</v>
      </c>
      <c r="D46" s="216">
        <v>171748.5</v>
      </c>
      <c r="E46" s="216">
        <v>177908.2</v>
      </c>
      <c r="F46" s="216">
        <v>41575.339999999997</v>
      </c>
      <c r="G46" s="216">
        <v>61125.42</v>
      </c>
    </row>
    <row r="47" spans="1:7" x14ac:dyDescent="0.2">
      <c r="A47" s="28" t="s">
        <v>47</v>
      </c>
      <c r="B47" s="216">
        <v>220611.63</v>
      </c>
      <c r="C47" s="216">
        <v>196827.02</v>
      </c>
      <c r="D47" s="216">
        <v>334095.3</v>
      </c>
      <c r="E47" s="216">
        <v>388722.9</v>
      </c>
      <c r="F47" s="216">
        <v>177254.87</v>
      </c>
      <c r="G47" s="216">
        <v>171924.14</v>
      </c>
    </row>
    <row r="48" spans="1:7" x14ac:dyDescent="0.2">
      <c r="A48" s="28" t="s">
        <v>48</v>
      </c>
      <c r="B48" s="216">
        <v>207797.43</v>
      </c>
      <c r="C48" s="216">
        <v>161881.16</v>
      </c>
      <c r="D48" s="216">
        <v>434278.88</v>
      </c>
      <c r="E48" s="216">
        <v>476807.13</v>
      </c>
      <c r="F48" s="216">
        <v>314367.23</v>
      </c>
      <c r="G48" s="216">
        <v>154972.22</v>
      </c>
    </row>
    <row r="49" spans="1:9" x14ac:dyDescent="0.2">
      <c r="A49" s="28" t="s">
        <v>49</v>
      </c>
      <c r="B49" s="216">
        <v>132844.32</v>
      </c>
      <c r="C49" s="216">
        <v>116389.06</v>
      </c>
      <c r="D49" s="216">
        <v>428343.3</v>
      </c>
      <c r="E49" s="216">
        <v>488193.75</v>
      </c>
      <c r="F49" s="216">
        <v>87542.57</v>
      </c>
      <c r="G49" s="216">
        <v>141722.01999999999</v>
      </c>
    </row>
    <row r="50" spans="1:9" x14ac:dyDescent="0.2">
      <c r="A50" s="28" t="s">
        <v>50</v>
      </c>
      <c r="B50" s="216">
        <v>197189.28</v>
      </c>
      <c r="C50" s="216">
        <v>148864.74</v>
      </c>
      <c r="D50" s="216">
        <v>298729.2</v>
      </c>
      <c r="E50" s="216">
        <v>364988.73</v>
      </c>
      <c r="F50" s="216">
        <v>168918.48</v>
      </c>
      <c r="G50" s="216">
        <v>140229.20000000001</v>
      </c>
    </row>
    <row r="51" spans="1:9" x14ac:dyDescent="0.2">
      <c r="A51" s="28" t="s">
        <v>51</v>
      </c>
      <c r="B51" s="216">
        <v>58173.48</v>
      </c>
      <c r="C51" s="216">
        <v>48170.080000000002</v>
      </c>
      <c r="D51" s="216">
        <v>70778.399999999994</v>
      </c>
      <c r="E51" s="216">
        <v>73253.2</v>
      </c>
      <c r="F51" s="216">
        <v>27282.560000000001</v>
      </c>
      <c r="G51" s="216">
        <v>24144.79</v>
      </c>
    </row>
    <row r="52" spans="1:9" x14ac:dyDescent="0.2">
      <c r="A52" s="28" t="s">
        <v>52</v>
      </c>
      <c r="B52" s="216">
        <v>62266.29</v>
      </c>
      <c r="C52" s="216">
        <v>57335.39</v>
      </c>
      <c r="D52" s="216">
        <v>215938.8</v>
      </c>
      <c r="E52" s="216">
        <v>224957.73</v>
      </c>
      <c r="F52" s="216">
        <v>44632.65</v>
      </c>
      <c r="G52" s="216">
        <v>81030.92</v>
      </c>
    </row>
    <row r="53" spans="1:9" x14ac:dyDescent="0.2">
      <c r="A53" s="37" t="s">
        <v>53</v>
      </c>
      <c r="B53" s="222">
        <v>267456.62</v>
      </c>
      <c r="C53" s="222">
        <v>172924.37</v>
      </c>
      <c r="D53" s="222">
        <v>795102</v>
      </c>
      <c r="E53" s="222">
        <v>801843.96</v>
      </c>
      <c r="F53" s="222">
        <v>256632.34</v>
      </c>
      <c r="G53" s="222">
        <v>224054.99</v>
      </c>
    </row>
    <row r="54" spans="1:9" x14ac:dyDescent="0.2">
      <c r="A54" s="73"/>
      <c r="B54" s="47"/>
      <c r="C54" s="47"/>
      <c r="D54" s="47"/>
      <c r="E54" s="47"/>
      <c r="F54" s="47"/>
      <c r="G54" s="47"/>
    </row>
    <row r="55" spans="1:9" x14ac:dyDescent="0.2">
      <c r="A55" s="73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3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225</v>
      </c>
      <c r="G57" s="19"/>
    </row>
    <row r="58" spans="1:9" s="6" customFormat="1" ht="12.75" customHeight="1" x14ac:dyDescent="0.2">
      <c r="A58" s="71"/>
      <c r="B58" s="264" t="s">
        <v>4</v>
      </c>
      <c r="C58" s="264" t="s">
        <v>323</v>
      </c>
      <c r="D58" s="264" t="s">
        <v>5</v>
      </c>
      <c r="E58" s="264" t="s">
        <v>293</v>
      </c>
      <c r="F58" s="264" t="s">
        <v>166</v>
      </c>
      <c r="G58" s="264" t="s">
        <v>167</v>
      </c>
    </row>
    <row r="59" spans="1:9" s="6" customFormat="1" x14ac:dyDescent="0.2">
      <c r="A59" s="72"/>
      <c r="B59" s="265"/>
      <c r="C59" s="266"/>
      <c r="D59" s="265"/>
      <c r="E59" s="266"/>
      <c r="F59" s="265"/>
      <c r="G59" s="265"/>
    </row>
    <row r="60" spans="1:9" ht="12.75" customHeight="1" x14ac:dyDescent="0.2">
      <c r="A60" s="42" t="s">
        <v>54</v>
      </c>
      <c r="B60" s="222">
        <v>5008717.4400000004</v>
      </c>
      <c r="C60" s="222">
        <v>4198743.16</v>
      </c>
      <c r="D60" s="214">
        <v>2938591.04</v>
      </c>
      <c r="E60" s="222">
        <v>3193097.82</v>
      </c>
      <c r="F60" s="222">
        <v>992266.84</v>
      </c>
      <c r="G60" s="222">
        <v>949168.85</v>
      </c>
    </row>
    <row r="61" spans="1:9" x14ac:dyDescent="0.2">
      <c r="A61" s="28" t="s">
        <v>55</v>
      </c>
      <c r="B61" s="216">
        <v>216188.36</v>
      </c>
      <c r="C61" s="216">
        <v>151238.35999999999</v>
      </c>
      <c r="D61" s="216">
        <v>477659</v>
      </c>
      <c r="E61" s="216">
        <v>480670.5</v>
      </c>
      <c r="F61" s="216">
        <v>97175.21</v>
      </c>
      <c r="G61" s="216">
        <v>61193.29</v>
      </c>
    </row>
    <row r="62" spans="1:9" x14ac:dyDescent="0.2">
      <c r="A62" s="28" t="s">
        <v>56</v>
      </c>
      <c r="B62" s="216">
        <v>92538.35</v>
      </c>
      <c r="C62" s="216">
        <v>74785.960000000006</v>
      </c>
      <c r="D62" s="216">
        <v>76114.5</v>
      </c>
      <c r="E62" s="216">
        <v>76931.399999999994</v>
      </c>
      <c r="F62" s="216">
        <v>41021.019999999997</v>
      </c>
      <c r="G62" s="216">
        <v>15855.91</v>
      </c>
    </row>
    <row r="63" spans="1:9" s="3" customFormat="1" ht="15" customHeight="1" x14ac:dyDescent="0.2">
      <c r="A63" s="28" t="s">
        <v>57</v>
      </c>
      <c r="B63" s="216">
        <v>361671.36</v>
      </c>
      <c r="C63" s="216">
        <v>281957.73</v>
      </c>
      <c r="D63" s="216">
        <v>286717.2</v>
      </c>
      <c r="E63" s="216">
        <v>296192.96000000002</v>
      </c>
      <c r="F63" s="216">
        <v>56227.3</v>
      </c>
      <c r="G63" s="216">
        <v>54465.42</v>
      </c>
    </row>
    <row r="64" spans="1:9" s="3" customFormat="1" ht="15" customHeight="1" x14ac:dyDescent="0.2">
      <c r="A64" s="28" t="s">
        <v>58</v>
      </c>
      <c r="B64" s="216">
        <v>163599.51</v>
      </c>
      <c r="C64" s="216">
        <v>107348.9</v>
      </c>
      <c r="D64" s="216">
        <v>145437.6</v>
      </c>
      <c r="E64" s="216">
        <v>149935.9</v>
      </c>
      <c r="F64" s="216">
        <v>39076.71</v>
      </c>
      <c r="G64" s="216">
        <v>36489.379999999997</v>
      </c>
    </row>
    <row r="65" spans="1:7" s="6" customFormat="1" ht="15" customHeight="1" x14ac:dyDescent="0.2">
      <c r="A65" s="28" t="s">
        <v>59</v>
      </c>
      <c r="B65" s="216">
        <v>169708.08</v>
      </c>
      <c r="C65" s="216">
        <v>124365.54</v>
      </c>
      <c r="D65" s="216">
        <v>111919.5</v>
      </c>
      <c r="E65" s="216">
        <v>103396.4</v>
      </c>
      <c r="F65" s="216">
        <v>27284.19</v>
      </c>
      <c r="G65" s="216">
        <v>30918.959999999999</v>
      </c>
    </row>
    <row r="66" spans="1:7" s="6" customFormat="1" ht="12.75" customHeight="1" x14ac:dyDescent="0.2">
      <c r="A66" s="28" t="s">
        <v>60</v>
      </c>
      <c r="B66" s="216">
        <v>723136.34</v>
      </c>
      <c r="C66" s="216">
        <v>601092.99</v>
      </c>
      <c r="D66" s="216">
        <v>324206.82</v>
      </c>
      <c r="E66" s="216">
        <v>374014.32</v>
      </c>
      <c r="F66" s="216">
        <v>225137.44</v>
      </c>
      <c r="G66" s="216">
        <v>217200.69</v>
      </c>
    </row>
    <row r="67" spans="1:7" s="6" customFormat="1" x14ac:dyDescent="0.2">
      <c r="A67" s="28" t="s">
        <v>61</v>
      </c>
      <c r="B67" s="216">
        <v>237069.31</v>
      </c>
      <c r="C67" s="216">
        <v>216605.19</v>
      </c>
      <c r="D67" s="216">
        <v>92677.2</v>
      </c>
      <c r="E67" s="216">
        <v>93447.9</v>
      </c>
      <c r="F67" s="216">
        <v>70975.25</v>
      </c>
      <c r="G67" s="216">
        <v>60008.62</v>
      </c>
    </row>
    <row r="68" spans="1:7" x14ac:dyDescent="0.2">
      <c r="A68" s="28" t="s">
        <v>62</v>
      </c>
      <c r="B68" s="216">
        <v>681878.27</v>
      </c>
      <c r="C68" s="216">
        <v>598267.12</v>
      </c>
      <c r="D68" s="216">
        <v>198544.5</v>
      </c>
      <c r="E68" s="216">
        <v>232182.23</v>
      </c>
      <c r="F68" s="216">
        <v>55783.82</v>
      </c>
      <c r="G68" s="216">
        <v>46011.45</v>
      </c>
    </row>
    <row r="69" spans="1:7" x14ac:dyDescent="0.2">
      <c r="A69" s="28" t="s">
        <v>63</v>
      </c>
      <c r="B69" s="216">
        <v>1435466.4</v>
      </c>
      <c r="C69" s="216">
        <v>1328604.01</v>
      </c>
      <c r="D69" s="216">
        <v>407437.8</v>
      </c>
      <c r="E69" s="216">
        <v>509534.95</v>
      </c>
      <c r="F69" s="216">
        <v>147602.66</v>
      </c>
      <c r="G69" s="216">
        <v>183364.16</v>
      </c>
    </row>
    <row r="70" spans="1:7" x14ac:dyDescent="0.2">
      <c r="A70" s="28" t="s">
        <v>64</v>
      </c>
      <c r="B70" s="216">
        <v>395113.56</v>
      </c>
      <c r="C70" s="216">
        <v>328552.75</v>
      </c>
      <c r="D70" s="216">
        <v>186694.2</v>
      </c>
      <c r="E70" s="216">
        <v>244269.76</v>
      </c>
      <c r="F70" s="216">
        <v>59739.07</v>
      </c>
      <c r="G70" s="216">
        <v>84918.55</v>
      </c>
    </row>
    <row r="71" spans="1:7" x14ac:dyDescent="0.2">
      <c r="A71" s="28" t="s">
        <v>65</v>
      </c>
      <c r="B71" s="216">
        <v>216135.71</v>
      </c>
      <c r="C71" s="216">
        <v>133403.43</v>
      </c>
      <c r="D71" s="216">
        <v>305012.40000000002</v>
      </c>
      <c r="E71" s="216">
        <v>301559.40000000002</v>
      </c>
      <c r="F71" s="216">
        <v>94052.47</v>
      </c>
      <c r="G71" s="216">
        <v>53196.76</v>
      </c>
    </row>
    <row r="72" spans="1:7" x14ac:dyDescent="0.2">
      <c r="A72" s="28" t="s">
        <v>66</v>
      </c>
      <c r="B72" s="216">
        <v>143913.53</v>
      </c>
      <c r="C72" s="216">
        <v>117373.94</v>
      </c>
      <c r="D72" s="216">
        <v>119519.4</v>
      </c>
      <c r="E72" s="216">
        <v>128408</v>
      </c>
      <c r="F72" s="216">
        <v>33578.78</v>
      </c>
      <c r="G72" s="216">
        <v>46129.63</v>
      </c>
    </row>
    <row r="73" spans="1:7" x14ac:dyDescent="0.2">
      <c r="A73" s="28" t="s">
        <v>67</v>
      </c>
      <c r="B73" s="216">
        <v>172298.66</v>
      </c>
      <c r="C73" s="216">
        <v>135147.24</v>
      </c>
      <c r="D73" s="216">
        <v>206650.92</v>
      </c>
      <c r="E73" s="216">
        <v>202554.1</v>
      </c>
      <c r="F73" s="216">
        <v>44612.92</v>
      </c>
      <c r="G73" s="216">
        <v>59416.03</v>
      </c>
    </row>
    <row r="74" spans="1:7" x14ac:dyDescent="0.2">
      <c r="A74" s="42" t="s">
        <v>68</v>
      </c>
      <c r="B74" s="214">
        <v>4986315.66</v>
      </c>
      <c r="C74" s="214">
        <v>4505596.83</v>
      </c>
      <c r="D74" s="214">
        <v>4507958.28</v>
      </c>
      <c r="E74" s="214">
        <v>4683310.92</v>
      </c>
      <c r="F74" s="214">
        <v>1678320.29</v>
      </c>
      <c r="G74" s="214">
        <v>1486064.59</v>
      </c>
    </row>
    <row r="75" spans="1:7" x14ac:dyDescent="0.2">
      <c r="A75" s="25" t="s">
        <v>69</v>
      </c>
      <c r="B75" s="220">
        <v>417451.3</v>
      </c>
      <c r="C75" s="220">
        <v>381864.42</v>
      </c>
      <c r="D75" s="216">
        <v>427233.38</v>
      </c>
      <c r="E75" s="220">
        <v>408613.29</v>
      </c>
      <c r="F75" s="220">
        <v>107939.18</v>
      </c>
      <c r="G75" s="220">
        <v>184498.69</v>
      </c>
    </row>
    <row r="76" spans="1:7" x14ac:dyDescent="0.2">
      <c r="A76" s="28" t="s">
        <v>70</v>
      </c>
      <c r="B76" s="216">
        <v>283058.71999999997</v>
      </c>
      <c r="C76" s="216">
        <v>246138.19</v>
      </c>
      <c r="D76" s="216">
        <v>293069.7</v>
      </c>
      <c r="E76" s="216">
        <v>282302.2</v>
      </c>
      <c r="F76" s="216">
        <v>125740.15</v>
      </c>
      <c r="G76" s="216">
        <v>109206.89</v>
      </c>
    </row>
    <row r="77" spans="1:7" x14ac:dyDescent="0.2">
      <c r="A77" s="28" t="s">
        <v>71</v>
      </c>
      <c r="B77" s="216">
        <v>733530.24</v>
      </c>
      <c r="C77" s="216">
        <v>695115.76</v>
      </c>
      <c r="D77" s="216">
        <v>476391.3</v>
      </c>
      <c r="E77" s="216">
        <v>563444.4</v>
      </c>
      <c r="F77" s="216">
        <v>89208.66</v>
      </c>
      <c r="G77" s="216">
        <v>83507.64</v>
      </c>
    </row>
    <row r="78" spans="1:7" x14ac:dyDescent="0.2">
      <c r="A78" s="28" t="s">
        <v>72</v>
      </c>
      <c r="B78" s="216">
        <v>258617.5</v>
      </c>
      <c r="C78" s="216">
        <v>231206.75</v>
      </c>
      <c r="D78" s="216">
        <v>186232.2</v>
      </c>
      <c r="E78" s="216">
        <v>191825.6</v>
      </c>
      <c r="F78" s="216">
        <v>86843.29</v>
      </c>
      <c r="G78" s="216">
        <v>58070.86</v>
      </c>
    </row>
    <row r="79" spans="1:7" x14ac:dyDescent="0.2">
      <c r="A79" s="28" t="s">
        <v>73</v>
      </c>
      <c r="B79" s="216">
        <v>109210.91</v>
      </c>
      <c r="C79" s="216">
        <v>100566.34</v>
      </c>
      <c r="D79" s="216">
        <v>54631.5</v>
      </c>
      <c r="E79" s="216">
        <v>49586.9</v>
      </c>
      <c r="F79" s="216">
        <v>32549.98</v>
      </c>
      <c r="G79" s="216">
        <v>21872.92</v>
      </c>
    </row>
    <row r="80" spans="1:7" x14ac:dyDescent="0.2">
      <c r="A80" s="28" t="s">
        <v>74</v>
      </c>
      <c r="B80" s="216">
        <v>400577.45</v>
      </c>
      <c r="C80" s="216">
        <v>362281.51</v>
      </c>
      <c r="D80" s="216">
        <v>529382.69999999995</v>
      </c>
      <c r="E80" s="216">
        <v>560068.30000000005</v>
      </c>
      <c r="F80" s="216">
        <v>223445.06</v>
      </c>
      <c r="G80" s="216">
        <v>137683.82999999999</v>
      </c>
    </row>
    <row r="81" spans="1:7" x14ac:dyDescent="0.2">
      <c r="A81" s="28" t="s">
        <v>75</v>
      </c>
      <c r="B81" s="216">
        <v>757315.21</v>
      </c>
      <c r="C81" s="216">
        <v>681584.41</v>
      </c>
      <c r="D81" s="216">
        <v>916029.38</v>
      </c>
      <c r="E81" s="216">
        <v>935838.45</v>
      </c>
      <c r="F81" s="216">
        <v>383279.96</v>
      </c>
      <c r="G81" s="216">
        <v>261371.79</v>
      </c>
    </row>
    <row r="82" spans="1:7" x14ac:dyDescent="0.2">
      <c r="A82" s="28" t="s">
        <v>76</v>
      </c>
      <c r="B82" s="216">
        <v>447603.16</v>
      </c>
      <c r="C82" s="216">
        <v>403913.93</v>
      </c>
      <c r="D82" s="216">
        <v>392330.4</v>
      </c>
      <c r="E82" s="216">
        <v>405685.4</v>
      </c>
      <c r="F82" s="216">
        <v>60484.72</v>
      </c>
      <c r="G82" s="216">
        <v>121131.55</v>
      </c>
    </row>
    <row r="83" spans="1:7" x14ac:dyDescent="0.2">
      <c r="A83" s="28" t="s">
        <v>77</v>
      </c>
      <c r="B83" s="216">
        <v>270802.49</v>
      </c>
      <c r="C83" s="216">
        <v>237942.39</v>
      </c>
      <c r="D83" s="216">
        <v>174890.1</v>
      </c>
      <c r="E83" s="216">
        <v>179067.4</v>
      </c>
      <c r="F83" s="216">
        <v>139093.64000000001</v>
      </c>
      <c r="G83" s="216">
        <v>77186.100000000006</v>
      </c>
    </row>
    <row r="84" spans="1:7" x14ac:dyDescent="0.2">
      <c r="A84" s="28" t="s">
        <v>78</v>
      </c>
      <c r="B84" s="216">
        <v>187409.15</v>
      </c>
      <c r="C84" s="216">
        <v>137105.4</v>
      </c>
      <c r="D84" s="216">
        <v>326679.08</v>
      </c>
      <c r="E84" s="216">
        <v>329353.28000000003</v>
      </c>
      <c r="F84" s="216">
        <v>89004.46</v>
      </c>
      <c r="G84" s="216">
        <v>104571.85</v>
      </c>
    </row>
    <row r="85" spans="1:7" x14ac:dyDescent="0.2">
      <c r="A85" s="28" t="s">
        <v>79</v>
      </c>
      <c r="B85" s="216">
        <v>155878.10999999999</v>
      </c>
      <c r="C85" s="216">
        <v>141666.28</v>
      </c>
      <c r="D85" s="216">
        <v>105266.7</v>
      </c>
      <c r="E85" s="216">
        <v>96680.7</v>
      </c>
      <c r="F85" s="216">
        <v>97789.1</v>
      </c>
      <c r="G85" s="216">
        <v>35360.06</v>
      </c>
    </row>
    <row r="86" spans="1:7" x14ac:dyDescent="0.2">
      <c r="A86" s="28" t="s">
        <v>80</v>
      </c>
      <c r="B86" s="216">
        <v>264309.96999999997</v>
      </c>
      <c r="C86" s="216">
        <v>247014.26</v>
      </c>
      <c r="D86" s="216">
        <v>166273.79999999999</v>
      </c>
      <c r="E86" s="216">
        <v>173809.4</v>
      </c>
      <c r="F86" s="216">
        <v>65470.63</v>
      </c>
      <c r="G86" s="216">
        <v>62839.39</v>
      </c>
    </row>
    <row r="87" spans="1:7" x14ac:dyDescent="0.2">
      <c r="A87" s="37" t="s">
        <v>81</v>
      </c>
      <c r="B87" s="222">
        <v>700551.45</v>
      </c>
      <c r="C87" s="222">
        <v>639197.18999999994</v>
      </c>
      <c r="D87" s="216">
        <v>459548.04</v>
      </c>
      <c r="E87" s="222">
        <v>507035.6</v>
      </c>
      <c r="F87" s="222">
        <v>177471.46</v>
      </c>
      <c r="G87" s="222">
        <v>228763.02</v>
      </c>
    </row>
    <row r="88" spans="1:7" x14ac:dyDescent="0.2">
      <c r="A88" s="42" t="s">
        <v>82</v>
      </c>
      <c r="B88" s="214">
        <v>5366104.53</v>
      </c>
      <c r="C88" s="214">
        <v>4371219.22</v>
      </c>
      <c r="D88" s="214">
        <v>3827144.44</v>
      </c>
      <c r="E88" s="214">
        <v>4309268.07</v>
      </c>
      <c r="F88" s="214">
        <v>1717481.69</v>
      </c>
      <c r="G88" s="214">
        <v>1395464.4</v>
      </c>
    </row>
    <row r="89" spans="1:7" x14ac:dyDescent="0.2">
      <c r="A89" s="28" t="s">
        <v>83</v>
      </c>
      <c r="B89" s="216">
        <v>257185.78</v>
      </c>
      <c r="C89" s="216">
        <v>221229.9</v>
      </c>
      <c r="D89" s="216">
        <v>182559.3</v>
      </c>
      <c r="E89" s="216">
        <v>211005.9</v>
      </c>
      <c r="F89" s="216">
        <v>174918.03</v>
      </c>
      <c r="G89" s="216">
        <v>102717.42</v>
      </c>
    </row>
    <row r="90" spans="1:7" x14ac:dyDescent="0.2">
      <c r="A90" s="28" t="s">
        <v>84</v>
      </c>
      <c r="B90" s="216">
        <v>168757.11</v>
      </c>
      <c r="C90" s="216">
        <v>108622.04</v>
      </c>
      <c r="D90" s="216">
        <v>309840.3</v>
      </c>
      <c r="E90" s="216">
        <v>280964.09999999998</v>
      </c>
      <c r="F90" s="216">
        <v>115771.15</v>
      </c>
      <c r="G90" s="216">
        <v>60709.62</v>
      </c>
    </row>
    <row r="91" spans="1:7" x14ac:dyDescent="0.2">
      <c r="A91" s="28" t="s">
        <v>85</v>
      </c>
      <c r="B91" s="216">
        <v>252784.01</v>
      </c>
      <c r="C91" s="216">
        <v>132161.38</v>
      </c>
      <c r="D91" s="216">
        <v>362391.68</v>
      </c>
      <c r="E91" s="216">
        <v>390047.2</v>
      </c>
      <c r="F91" s="216">
        <v>165594.41</v>
      </c>
      <c r="G91" s="216">
        <v>75785.98</v>
      </c>
    </row>
    <row r="92" spans="1:7" x14ac:dyDescent="0.2">
      <c r="A92" s="28" t="s">
        <v>86</v>
      </c>
      <c r="B92" s="216">
        <v>82293.78</v>
      </c>
      <c r="C92" s="216">
        <v>49715.33</v>
      </c>
      <c r="D92" s="216">
        <v>124809.3</v>
      </c>
      <c r="E92" s="216">
        <v>159112.29999999999</v>
      </c>
      <c r="F92" s="216">
        <v>60950.69</v>
      </c>
      <c r="G92" s="216">
        <v>29264.69</v>
      </c>
    </row>
    <row r="93" spans="1:7" x14ac:dyDescent="0.2">
      <c r="A93" s="28" t="s">
        <v>87</v>
      </c>
      <c r="B93" s="216">
        <v>173460.72</v>
      </c>
      <c r="C93" s="216">
        <v>77290.2</v>
      </c>
      <c r="D93" s="216">
        <v>245437.5</v>
      </c>
      <c r="E93" s="216">
        <v>259215.2</v>
      </c>
      <c r="F93" s="216">
        <v>140093.15</v>
      </c>
      <c r="G93" s="216">
        <v>58040.28</v>
      </c>
    </row>
    <row r="94" spans="1:7" x14ac:dyDescent="0.2">
      <c r="A94" s="28" t="s">
        <v>88</v>
      </c>
      <c r="B94" s="216">
        <v>902747.18</v>
      </c>
      <c r="C94" s="216">
        <v>751302.73</v>
      </c>
      <c r="D94" s="216">
        <v>670058.9</v>
      </c>
      <c r="E94" s="216">
        <v>774655.64</v>
      </c>
      <c r="F94" s="216">
        <v>315447.76</v>
      </c>
      <c r="G94" s="216">
        <v>262769.42</v>
      </c>
    </row>
    <row r="95" spans="1:7" x14ac:dyDescent="0.2">
      <c r="A95" s="28" t="s">
        <v>89</v>
      </c>
      <c r="B95" s="216">
        <v>746718.94</v>
      </c>
      <c r="C95" s="216">
        <v>652962.51</v>
      </c>
      <c r="D95" s="216">
        <v>485723.7</v>
      </c>
      <c r="E95" s="216">
        <v>576917.17000000004</v>
      </c>
      <c r="F95" s="216">
        <v>139269.66</v>
      </c>
      <c r="G95" s="216">
        <v>192146.65</v>
      </c>
    </row>
    <row r="96" spans="1:7" x14ac:dyDescent="0.2">
      <c r="A96" s="28" t="s">
        <v>90</v>
      </c>
      <c r="B96" s="216">
        <v>876436.71</v>
      </c>
      <c r="C96" s="216">
        <v>782629.87</v>
      </c>
      <c r="D96" s="216">
        <v>300669.59999999998</v>
      </c>
      <c r="E96" s="216">
        <v>329714.90000000002</v>
      </c>
      <c r="F96" s="216">
        <v>207037.08</v>
      </c>
      <c r="G96" s="216">
        <v>188857.66</v>
      </c>
    </row>
    <row r="97" spans="1:9" x14ac:dyDescent="0.2">
      <c r="A97" s="28" t="s">
        <v>91</v>
      </c>
      <c r="B97" s="216">
        <v>229557.49</v>
      </c>
      <c r="C97" s="216">
        <v>203267.34</v>
      </c>
      <c r="D97" s="216">
        <v>101409</v>
      </c>
      <c r="E97" s="216">
        <v>114214.7</v>
      </c>
      <c r="F97" s="216">
        <v>39891.660000000003</v>
      </c>
      <c r="G97" s="216">
        <v>63338.78</v>
      </c>
    </row>
    <row r="98" spans="1:9" x14ac:dyDescent="0.2">
      <c r="A98" s="28" t="s">
        <v>92</v>
      </c>
      <c r="B98" s="216">
        <v>588032.17000000004</v>
      </c>
      <c r="C98" s="216">
        <v>464501.43</v>
      </c>
      <c r="D98" s="216">
        <v>540573.88</v>
      </c>
      <c r="E98" s="216">
        <v>608263.80000000005</v>
      </c>
      <c r="F98" s="216">
        <v>205354.94</v>
      </c>
      <c r="G98" s="216">
        <v>112979.48</v>
      </c>
    </row>
    <row r="99" spans="1:9" x14ac:dyDescent="0.2">
      <c r="A99" s="37" t="s">
        <v>93</v>
      </c>
      <c r="B99" s="222">
        <v>1088130.6399999999</v>
      </c>
      <c r="C99" s="222">
        <v>927536.49</v>
      </c>
      <c r="D99" s="222">
        <v>503671.28</v>
      </c>
      <c r="E99" s="222">
        <v>605157.16</v>
      </c>
      <c r="F99" s="222">
        <v>153153.16</v>
      </c>
      <c r="G99" s="222">
        <v>248854.42</v>
      </c>
    </row>
    <row r="100" spans="1:9" x14ac:dyDescent="0.2">
      <c r="A100" s="267" t="s">
        <v>94</v>
      </c>
      <c r="B100" s="267"/>
      <c r="C100" s="267"/>
      <c r="D100" s="267"/>
      <c r="E100" s="267"/>
      <c r="F100" s="267"/>
      <c r="G100" s="267"/>
      <c r="H100" s="267"/>
      <c r="I100" s="9"/>
    </row>
    <row r="101" spans="1:9" x14ac:dyDescent="0.2">
      <c r="A101" s="267" t="s">
        <v>324</v>
      </c>
      <c r="B101" s="267"/>
      <c r="C101" s="267"/>
      <c r="D101" s="267"/>
      <c r="E101" s="267"/>
      <c r="F101" s="267"/>
      <c r="G101" s="267"/>
      <c r="H101" s="267"/>
      <c r="I101" s="9"/>
    </row>
    <row r="102" spans="1:9" x14ac:dyDescent="0.2">
      <c r="A102" s="267" t="s">
        <v>215</v>
      </c>
      <c r="B102" s="267"/>
      <c r="C102" s="267"/>
      <c r="D102" s="267"/>
      <c r="E102" s="267"/>
      <c r="F102" s="267"/>
      <c r="G102" s="267"/>
      <c r="H102" s="267"/>
      <c r="I102" s="9"/>
    </row>
    <row r="103" spans="1:9" x14ac:dyDescent="0.2">
      <c r="A103" s="267" t="s">
        <v>325</v>
      </c>
      <c r="B103" s="267"/>
      <c r="C103" s="267"/>
      <c r="D103" s="267"/>
      <c r="E103" s="267"/>
      <c r="F103" s="267"/>
      <c r="G103" s="267"/>
      <c r="H103" s="267"/>
      <c r="I103" s="9"/>
    </row>
    <row r="104" spans="1:9" x14ac:dyDescent="0.2">
      <c r="A104" s="267" t="s">
        <v>326</v>
      </c>
      <c r="B104" s="267"/>
      <c r="C104" s="267"/>
      <c r="D104" s="267"/>
      <c r="E104" s="267"/>
      <c r="F104" s="267"/>
      <c r="G104" s="267"/>
      <c r="H104" s="267"/>
      <c r="I104" s="9"/>
    </row>
    <row r="105" spans="1:9" x14ac:dyDescent="0.2">
      <c r="A105" s="267" t="s">
        <v>216</v>
      </c>
      <c r="B105" s="267"/>
      <c r="C105" s="267"/>
      <c r="D105" s="267"/>
      <c r="E105" s="267"/>
      <c r="F105" s="267"/>
      <c r="G105" s="267"/>
      <c r="H105" s="267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1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62" sqref="B62:E9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46"/>
    </row>
    <row r="2" spans="1:8" ht="14.25" customHeight="1" x14ac:dyDescent="0.2">
      <c r="A2" s="55" t="s">
        <v>97</v>
      </c>
      <c r="B2" s="9"/>
      <c r="D2" s="246"/>
    </row>
    <row r="3" spans="1:8" ht="14.25" customHeight="1" x14ac:dyDescent="0.2">
      <c r="A3" s="56"/>
      <c r="B3" s="9"/>
      <c r="D3" s="246"/>
    </row>
    <row r="4" spans="1:8" ht="14.25" customHeight="1" x14ac:dyDescent="0.2">
      <c r="A4" s="32" t="s">
        <v>435</v>
      </c>
      <c r="B4" s="9"/>
      <c r="D4" s="247" t="s">
        <v>98</v>
      </c>
      <c r="E4" s="56" t="s">
        <v>226</v>
      </c>
    </row>
    <row r="5" spans="1:8" ht="12.75" customHeight="1" x14ac:dyDescent="0.2">
      <c r="A5" s="268" t="s">
        <v>99</v>
      </c>
      <c r="B5" s="271" t="s">
        <v>100</v>
      </c>
      <c r="C5" s="274" t="s">
        <v>101</v>
      </c>
      <c r="D5" s="277" t="s">
        <v>328</v>
      </c>
      <c r="E5" s="274" t="s">
        <v>102</v>
      </c>
    </row>
    <row r="6" spans="1:8" ht="24.75" customHeight="1" x14ac:dyDescent="0.2">
      <c r="A6" s="269"/>
      <c r="B6" s="272"/>
      <c r="C6" s="275"/>
      <c r="D6" s="280"/>
      <c r="E6" s="275"/>
    </row>
    <row r="7" spans="1:8" s="56" customFormat="1" ht="15.75" customHeight="1" x14ac:dyDescent="0.2">
      <c r="A7" s="270"/>
      <c r="B7" s="273"/>
      <c r="C7" s="276"/>
      <c r="D7" s="281"/>
      <c r="E7" s="276"/>
    </row>
    <row r="8" spans="1:8" s="56" customFormat="1" x14ac:dyDescent="0.2">
      <c r="A8" s="67"/>
      <c r="B8" s="70" t="s">
        <v>6</v>
      </c>
      <c r="C8" s="227">
        <v>354143</v>
      </c>
      <c r="D8" s="259">
        <v>5410836</v>
      </c>
      <c r="E8" s="228">
        <v>6.55</v>
      </c>
      <c r="F8" s="137"/>
    </row>
    <row r="9" spans="1:8" x14ac:dyDescent="0.2">
      <c r="A9" s="58">
        <v>1</v>
      </c>
      <c r="B9" s="10" t="s">
        <v>331</v>
      </c>
      <c r="C9" s="216">
        <v>9648</v>
      </c>
      <c r="D9" s="253">
        <v>40326</v>
      </c>
      <c r="E9" s="60">
        <v>23.93</v>
      </c>
      <c r="F9" s="47"/>
      <c r="G9" s="56"/>
      <c r="H9" s="53"/>
    </row>
    <row r="10" spans="1:8" x14ac:dyDescent="0.2">
      <c r="A10" s="58">
        <v>2</v>
      </c>
      <c r="B10" s="10" t="s">
        <v>332</v>
      </c>
      <c r="C10" s="216">
        <v>18624</v>
      </c>
      <c r="D10" s="252">
        <v>84837</v>
      </c>
      <c r="E10" s="60">
        <v>21.95</v>
      </c>
      <c r="F10" s="47"/>
      <c r="G10" s="56"/>
      <c r="H10" s="53"/>
    </row>
    <row r="11" spans="1:8" x14ac:dyDescent="0.2">
      <c r="A11" s="58">
        <v>3</v>
      </c>
      <c r="B11" s="10" t="s">
        <v>333</v>
      </c>
      <c r="C11" s="216">
        <v>11964</v>
      </c>
      <c r="D11" s="252">
        <v>63179</v>
      </c>
      <c r="E11" s="60">
        <v>18.940000000000001</v>
      </c>
      <c r="F11" s="47"/>
      <c r="G11" s="56"/>
      <c r="H11" s="226"/>
    </row>
    <row r="12" spans="1:8" x14ac:dyDescent="0.2">
      <c r="A12" s="58">
        <v>4</v>
      </c>
      <c r="B12" s="10" t="s">
        <v>334</v>
      </c>
      <c r="C12" s="216">
        <v>12694</v>
      </c>
      <c r="D12" s="252">
        <v>71389</v>
      </c>
      <c r="E12" s="60">
        <v>17.78</v>
      </c>
      <c r="F12" s="47"/>
      <c r="G12" s="56"/>
      <c r="H12" s="226"/>
    </row>
    <row r="13" spans="1:8" x14ac:dyDescent="0.2">
      <c r="A13" s="58">
        <v>5</v>
      </c>
      <c r="B13" s="10" t="s">
        <v>335</v>
      </c>
      <c r="C13" s="216">
        <v>9208</v>
      </c>
      <c r="D13" s="252">
        <v>58450</v>
      </c>
      <c r="E13" s="60">
        <v>15.75</v>
      </c>
      <c r="F13" s="47"/>
      <c r="G13" s="56"/>
      <c r="H13" s="226"/>
    </row>
    <row r="14" spans="1:8" x14ac:dyDescent="0.2">
      <c r="A14" s="58">
        <v>6</v>
      </c>
      <c r="B14" s="10" t="s">
        <v>336</v>
      </c>
      <c r="C14" s="216">
        <v>4784</v>
      </c>
      <c r="D14" s="252">
        <v>31368</v>
      </c>
      <c r="E14" s="60">
        <v>15.25</v>
      </c>
      <c r="F14" s="47"/>
      <c r="G14" s="56"/>
      <c r="H14" s="226"/>
    </row>
    <row r="15" spans="1:8" x14ac:dyDescent="0.2">
      <c r="A15" s="58">
        <v>7</v>
      </c>
      <c r="B15" s="10" t="s">
        <v>337</v>
      </c>
      <c r="C15" s="216">
        <v>16166</v>
      </c>
      <c r="D15" s="252">
        <v>106145</v>
      </c>
      <c r="E15" s="60">
        <v>15.23</v>
      </c>
      <c r="F15" s="47"/>
      <c r="G15" s="56"/>
      <c r="H15" s="226"/>
    </row>
    <row r="16" spans="1:8" x14ac:dyDescent="0.2">
      <c r="A16" s="58">
        <v>8</v>
      </c>
      <c r="B16" s="10" t="s">
        <v>338</v>
      </c>
      <c r="C16" s="216">
        <v>12074</v>
      </c>
      <c r="D16" s="252">
        <v>80046</v>
      </c>
      <c r="E16" s="60">
        <v>15.08</v>
      </c>
      <c r="F16" s="47"/>
      <c r="G16" s="56"/>
      <c r="H16" s="226"/>
    </row>
    <row r="17" spans="1:8" x14ac:dyDescent="0.2">
      <c r="A17" s="58">
        <v>9</v>
      </c>
      <c r="B17" s="10" t="s">
        <v>339</v>
      </c>
      <c r="C17" s="216">
        <v>3165</v>
      </c>
      <c r="D17" s="252">
        <v>22400</v>
      </c>
      <c r="E17" s="60">
        <v>14.13</v>
      </c>
      <c r="F17" s="47"/>
      <c r="G17" s="56"/>
      <c r="H17" s="226"/>
    </row>
    <row r="18" spans="1:8" x14ac:dyDescent="0.2">
      <c r="A18" s="58">
        <v>10</v>
      </c>
      <c r="B18" s="10" t="s">
        <v>342</v>
      </c>
      <c r="C18" s="216">
        <v>10371</v>
      </c>
      <c r="D18" s="252">
        <v>74681</v>
      </c>
      <c r="E18" s="60">
        <v>13.89</v>
      </c>
      <c r="F18" s="47"/>
      <c r="G18" s="56"/>
      <c r="H18" s="226"/>
    </row>
    <row r="19" spans="1:8" x14ac:dyDescent="0.2">
      <c r="A19" s="58">
        <v>11</v>
      </c>
      <c r="B19" s="10" t="s">
        <v>340</v>
      </c>
      <c r="C19" s="216">
        <v>3165</v>
      </c>
      <c r="D19" s="252">
        <v>22839</v>
      </c>
      <c r="E19" s="60">
        <v>13.86</v>
      </c>
      <c r="F19" s="47"/>
      <c r="G19" s="56"/>
      <c r="H19" s="226"/>
    </row>
    <row r="20" spans="1:8" x14ac:dyDescent="0.2">
      <c r="A20" s="58">
        <v>12</v>
      </c>
      <c r="B20" s="10" t="s">
        <v>343</v>
      </c>
      <c r="C20" s="216">
        <v>1679</v>
      </c>
      <c r="D20" s="252">
        <v>12319</v>
      </c>
      <c r="E20" s="60">
        <v>13.63</v>
      </c>
      <c r="F20" s="47"/>
      <c r="G20" s="56"/>
      <c r="H20" s="226"/>
    </row>
    <row r="21" spans="1:8" x14ac:dyDescent="0.2">
      <c r="A21" s="58">
        <v>13</v>
      </c>
      <c r="B21" s="10" t="s">
        <v>344</v>
      </c>
      <c r="C21" s="216">
        <v>16311</v>
      </c>
      <c r="D21" s="252">
        <v>121187</v>
      </c>
      <c r="E21" s="60">
        <v>13.46</v>
      </c>
      <c r="F21" s="47"/>
      <c r="G21" s="56"/>
      <c r="H21" s="226"/>
    </row>
    <row r="22" spans="1:8" x14ac:dyDescent="0.2">
      <c r="A22" s="58">
        <v>14</v>
      </c>
      <c r="B22" s="10" t="s">
        <v>341</v>
      </c>
      <c r="C22" s="216">
        <v>4469</v>
      </c>
      <c r="D22" s="252">
        <v>33372</v>
      </c>
      <c r="E22" s="60">
        <v>13.39</v>
      </c>
      <c r="F22" s="47"/>
      <c r="G22" s="56"/>
      <c r="H22" s="226"/>
    </row>
    <row r="23" spans="1:8" x14ac:dyDescent="0.2">
      <c r="A23" s="58">
        <v>15</v>
      </c>
      <c r="B23" s="10" t="s">
        <v>345</v>
      </c>
      <c r="C23" s="216">
        <v>4180</v>
      </c>
      <c r="D23" s="252">
        <v>33143</v>
      </c>
      <c r="E23" s="60">
        <v>12.61</v>
      </c>
      <c r="F23" s="47"/>
      <c r="G23" s="56"/>
      <c r="H23" s="226"/>
    </row>
    <row r="24" spans="1:8" x14ac:dyDescent="0.2">
      <c r="A24" s="58">
        <v>16</v>
      </c>
      <c r="B24" s="10" t="s">
        <v>346</v>
      </c>
      <c r="C24" s="216">
        <v>2611</v>
      </c>
      <c r="D24" s="252">
        <v>20824</v>
      </c>
      <c r="E24" s="60">
        <v>12.54</v>
      </c>
      <c r="F24" s="47"/>
      <c r="G24" s="56"/>
      <c r="H24" s="226"/>
    </row>
    <row r="25" spans="1:8" x14ac:dyDescent="0.2">
      <c r="A25" s="58">
        <v>17</v>
      </c>
      <c r="B25" s="10" t="s">
        <v>347</v>
      </c>
      <c r="C25" s="216">
        <v>5642</v>
      </c>
      <c r="D25" s="252">
        <v>45280</v>
      </c>
      <c r="E25" s="60">
        <v>12.46</v>
      </c>
      <c r="F25" s="47"/>
      <c r="G25" s="56"/>
      <c r="H25" s="226"/>
    </row>
    <row r="26" spans="1:8" x14ac:dyDescent="0.2">
      <c r="A26" s="58">
        <v>18</v>
      </c>
      <c r="B26" s="10" t="s">
        <v>348</v>
      </c>
      <c r="C26" s="216">
        <v>11706</v>
      </c>
      <c r="D26" s="252">
        <v>98244</v>
      </c>
      <c r="E26" s="60">
        <v>11.92</v>
      </c>
      <c r="F26" s="47"/>
      <c r="G26" s="56"/>
      <c r="H26" s="226"/>
    </row>
    <row r="27" spans="1:8" x14ac:dyDescent="0.2">
      <c r="A27" s="58">
        <v>19</v>
      </c>
      <c r="B27" s="10" t="s">
        <v>349</v>
      </c>
      <c r="C27" s="216">
        <v>2573</v>
      </c>
      <c r="D27" s="252">
        <v>22779</v>
      </c>
      <c r="E27" s="60">
        <v>11.3</v>
      </c>
      <c r="F27" s="47"/>
      <c r="G27" s="56"/>
      <c r="H27" s="226"/>
    </row>
    <row r="28" spans="1:8" x14ac:dyDescent="0.2">
      <c r="A28" s="58">
        <v>20</v>
      </c>
      <c r="B28" s="10" t="s">
        <v>350</v>
      </c>
      <c r="C28" s="216">
        <v>4041</v>
      </c>
      <c r="D28" s="252">
        <v>37920</v>
      </c>
      <c r="E28" s="60">
        <v>10.66</v>
      </c>
      <c r="F28" s="47"/>
      <c r="G28" s="56"/>
      <c r="H28" s="226"/>
    </row>
    <row r="29" spans="1:8" x14ac:dyDescent="0.2">
      <c r="A29" s="58">
        <v>21</v>
      </c>
      <c r="B29" s="10" t="s">
        <v>351</v>
      </c>
      <c r="C29" s="216">
        <v>11353</v>
      </c>
      <c r="D29" s="252">
        <v>110899</v>
      </c>
      <c r="E29" s="60">
        <v>10.24</v>
      </c>
      <c r="F29" s="47"/>
      <c r="G29" s="56"/>
      <c r="H29" s="226"/>
    </row>
    <row r="30" spans="1:8" ht="12" customHeight="1" x14ac:dyDescent="0.2">
      <c r="A30" s="58">
        <v>22</v>
      </c>
      <c r="B30" s="10" t="s">
        <v>352</v>
      </c>
      <c r="C30" s="216">
        <v>7648</v>
      </c>
      <c r="D30" s="252">
        <v>77841</v>
      </c>
      <c r="E30" s="60">
        <v>9.83</v>
      </c>
      <c r="F30" s="47"/>
      <c r="G30" s="56"/>
      <c r="H30" s="226"/>
    </row>
    <row r="31" spans="1:8" ht="12.75" customHeight="1" x14ac:dyDescent="0.2">
      <c r="A31" s="58">
        <v>23</v>
      </c>
      <c r="B31" s="10" t="s">
        <v>353</v>
      </c>
      <c r="C31" s="216">
        <v>6227</v>
      </c>
      <c r="D31" s="252">
        <v>63696</v>
      </c>
      <c r="E31" s="60">
        <v>9.7799999999999994</v>
      </c>
      <c r="F31" s="47"/>
      <c r="G31" s="56"/>
      <c r="H31" s="226"/>
    </row>
    <row r="32" spans="1:8" x14ac:dyDescent="0.2">
      <c r="A32" s="58">
        <v>24</v>
      </c>
      <c r="B32" s="10" t="s">
        <v>354</v>
      </c>
      <c r="C32" s="216">
        <v>4668</v>
      </c>
      <c r="D32" s="252">
        <v>53140</v>
      </c>
      <c r="E32" s="60">
        <v>8.7799999999999994</v>
      </c>
      <c r="F32" s="47"/>
      <c r="G32" s="56"/>
      <c r="H32" s="226"/>
    </row>
    <row r="33" spans="1:8" x14ac:dyDescent="0.2">
      <c r="A33" s="58">
        <v>25</v>
      </c>
      <c r="B33" s="10" t="s">
        <v>355</v>
      </c>
      <c r="C33" s="216">
        <v>9759</v>
      </c>
      <c r="D33" s="252">
        <v>114552</v>
      </c>
      <c r="E33" s="60">
        <v>8.52</v>
      </c>
      <c r="F33" s="47"/>
      <c r="G33" s="56"/>
      <c r="H33" s="226"/>
    </row>
    <row r="34" spans="1:8" x14ac:dyDescent="0.2">
      <c r="A34" s="58">
        <v>26</v>
      </c>
      <c r="B34" s="10" t="s">
        <v>356</v>
      </c>
      <c r="C34" s="216">
        <v>1379</v>
      </c>
      <c r="D34" s="252">
        <v>16509</v>
      </c>
      <c r="E34" s="60">
        <v>8.35</v>
      </c>
      <c r="F34" s="47"/>
      <c r="G34" s="56"/>
      <c r="H34" s="226"/>
    </row>
    <row r="35" spans="1:8" x14ac:dyDescent="0.2">
      <c r="A35" s="58">
        <v>27</v>
      </c>
      <c r="B35" s="10" t="s">
        <v>357</v>
      </c>
      <c r="C35" s="216">
        <v>13413</v>
      </c>
      <c r="D35" s="252">
        <v>170532</v>
      </c>
      <c r="E35" s="60">
        <v>7.87</v>
      </c>
      <c r="F35" s="47"/>
      <c r="G35" s="56"/>
      <c r="H35" s="226"/>
    </row>
    <row r="36" spans="1:8" x14ac:dyDescent="0.2">
      <c r="A36" s="58">
        <v>28</v>
      </c>
      <c r="B36" s="10" t="s">
        <v>358</v>
      </c>
      <c r="C36" s="216">
        <v>2102</v>
      </c>
      <c r="D36" s="252">
        <v>26915</v>
      </c>
      <c r="E36" s="60">
        <v>7.81</v>
      </c>
      <c r="F36" s="47"/>
      <c r="G36" s="56"/>
      <c r="H36" s="226"/>
    </row>
    <row r="37" spans="1:8" x14ac:dyDescent="0.2">
      <c r="A37" s="58">
        <v>29</v>
      </c>
      <c r="B37" s="10" t="s">
        <v>359</v>
      </c>
      <c r="C37" s="216">
        <v>7469</v>
      </c>
      <c r="D37" s="252">
        <v>103973</v>
      </c>
      <c r="E37" s="60">
        <v>7.18</v>
      </c>
      <c r="F37" s="47"/>
      <c r="G37" s="56"/>
      <c r="H37" s="226"/>
    </row>
    <row r="38" spans="1:8" x14ac:dyDescent="0.2">
      <c r="A38" s="58">
        <v>30</v>
      </c>
      <c r="B38" s="10" t="s">
        <v>360</v>
      </c>
      <c r="C38" s="216">
        <v>7461</v>
      </c>
      <c r="D38" s="252">
        <v>104297</v>
      </c>
      <c r="E38" s="60">
        <v>7.15</v>
      </c>
      <c r="F38" s="47"/>
      <c r="G38" s="56"/>
      <c r="H38" s="226"/>
    </row>
    <row r="39" spans="1:8" x14ac:dyDescent="0.2">
      <c r="A39" s="58">
        <v>31</v>
      </c>
      <c r="B39" s="10" t="s">
        <v>361</v>
      </c>
      <c r="C39" s="216">
        <v>4543</v>
      </c>
      <c r="D39" s="252">
        <v>64109</v>
      </c>
      <c r="E39" s="60">
        <v>7.09</v>
      </c>
      <c r="F39" s="47"/>
      <c r="G39" s="56"/>
      <c r="H39" s="226"/>
    </row>
    <row r="40" spans="1:8" x14ac:dyDescent="0.2">
      <c r="A40" s="58">
        <v>32</v>
      </c>
      <c r="B40" s="10" t="s">
        <v>362</v>
      </c>
      <c r="C40" s="216">
        <v>2239</v>
      </c>
      <c r="D40" s="252">
        <v>32871</v>
      </c>
      <c r="E40" s="60">
        <v>6.81</v>
      </c>
      <c r="F40" s="47"/>
      <c r="G40" s="56"/>
      <c r="H40" s="226"/>
    </row>
    <row r="41" spans="1:8" x14ac:dyDescent="0.2">
      <c r="A41" s="58">
        <v>33</v>
      </c>
      <c r="B41" s="10" t="s">
        <v>363</v>
      </c>
      <c r="C41" s="216">
        <v>9584</v>
      </c>
      <c r="D41" s="252">
        <v>143636</v>
      </c>
      <c r="E41" s="60">
        <v>6.67</v>
      </c>
      <c r="F41" s="47"/>
      <c r="G41" s="56"/>
      <c r="H41" s="226"/>
    </row>
    <row r="42" spans="1:8" x14ac:dyDescent="0.2">
      <c r="A42" s="58">
        <v>34</v>
      </c>
      <c r="B42" s="10" t="s">
        <v>364</v>
      </c>
      <c r="C42" s="216">
        <v>3315</v>
      </c>
      <c r="D42" s="252">
        <v>53101</v>
      </c>
      <c r="E42" s="60">
        <v>6.24</v>
      </c>
      <c r="F42" s="47"/>
      <c r="G42" s="56"/>
      <c r="H42" s="226"/>
    </row>
    <row r="43" spans="1:8" x14ac:dyDescent="0.2">
      <c r="A43" s="58">
        <v>35</v>
      </c>
      <c r="B43" s="10" t="s">
        <v>365</v>
      </c>
      <c r="C43" s="216">
        <v>2728</v>
      </c>
      <c r="D43" s="252">
        <v>48054</v>
      </c>
      <c r="E43" s="60">
        <v>5.68</v>
      </c>
      <c r="F43" s="47"/>
      <c r="G43" s="56"/>
      <c r="H43" s="226"/>
    </row>
    <row r="44" spans="1:8" x14ac:dyDescent="0.2">
      <c r="A44" s="58">
        <v>36</v>
      </c>
      <c r="B44" s="10" t="s">
        <v>366</v>
      </c>
      <c r="C44" s="216">
        <v>4613</v>
      </c>
      <c r="D44" s="252">
        <v>82761</v>
      </c>
      <c r="E44" s="60">
        <v>5.57</v>
      </c>
      <c r="F44" s="47"/>
      <c r="G44" s="56"/>
      <c r="H44" s="226"/>
    </row>
    <row r="45" spans="1:8" x14ac:dyDescent="0.2">
      <c r="A45" s="58">
        <v>37</v>
      </c>
      <c r="B45" s="10" t="s">
        <v>367</v>
      </c>
      <c r="C45" s="216">
        <v>810</v>
      </c>
      <c r="D45" s="252">
        <v>16306</v>
      </c>
      <c r="E45" s="60">
        <v>4.97</v>
      </c>
      <c r="F45" s="47"/>
      <c r="G45" s="56"/>
      <c r="H45" s="226"/>
    </row>
    <row r="46" spans="1:8" x14ac:dyDescent="0.2">
      <c r="A46" s="58">
        <v>38</v>
      </c>
      <c r="B46" s="10" t="s">
        <v>369</v>
      </c>
      <c r="C46" s="216">
        <v>2916</v>
      </c>
      <c r="D46" s="252">
        <v>59405</v>
      </c>
      <c r="E46" s="60">
        <v>4.91</v>
      </c>
      <c r="F46" s="47"/>
      <c r="G46" s="56"/>
      <c r="H46" s="226"/>
    </row>
    <row r="47" spans="1:8" x14ac:dyDescent="0.2">
      <c r="A47" s="58">
        <v>39</v>
      </c>
      <c r="B47" s="10" t="s">
        <v>371</v>
      </c>
      <c r="C47" s="216">
        <v>3373</v>
      </c>
      <c r="D47" s="252">
        <v>68994</v>
      </c>
      <c r="E47" s="60">
        <v>4.8899999999999997</v>
      </c>
      <c r="F47" s="47"/>
      <c r="G47" s="56"/>
      <c r="H47" s="226"/>
    </row>
    <row r="48" spans="1:8" x14ac:dyDescent="0.2">
      <c r="A48" s="58">
        <v>40</v>
      </c>
      <c r="B48" s="10" t="s">
        <v>370</v>
      </c>
      <c r="C48" s="216">
        <v>2734</v>
      </c>
      <c r="D48" s="252">
        <v>57762</v>
      </c>
      <c r="E48" s="60">
        <v>4.7300000000000004</v>
      </c>
      <c r="F48" s="47"/>
      <c r="G48" s="56"/>
      <c r="H48" s="226"/>
    </row>
    <row r="49" spans="1:8" x14ac:dyDescent="0.2">
      <c r="A49" s="58">
        <v>41</v>
      </c>
      <c r="B49" s="10" t="s">
        <v>373</v>
      </c>
      <c r="C49" s="216">
        <v>3338</v>
      </c>
      <c r="D49" s="252">
        <v>72592</v>
      </c>
      <c r="E49" s="60">
        <v>4.5999999999999996</v>
      </c>
      <c r="F49" s="47"/>
      <c r="G49" s="56"/>
      <c r="H49" s="226"/>
    </row>
    <row r="50" spans="1:8" x14ac:dyDescent="0.2">
      <c r="A50" s="58">
        <v>42</v>
      </c>
      <c r="B50" s="10" t="s">
        <v>368</v>
      </c>
      <c r="C50" s="216">
        <v>1404</v>
      </c>
      <c r="D50" s="252">
        <v>30611</v>
      </c>
      <c r="E50" s="60">
        <v>4.59</v>
      </c>
      <c r="F50" s="47"/>
      <c r="G50" s="56"/>
      <c r="H50" s="226"/>
    </row>
    <row r="51" spans="1:8" ht="12.75" customHeight="1" x14ac:dyDescent="0.2">
      <c r="A51" s="58">
        <v>43</v>
      </c>
      <c r="B51" s="10" t="s">
        <v>375</v>
      </c>
      <c r="C51" s="216">
        <v>5375</v>
      </c>
      <c r="D51" s="252">
        <v>117402</v>
      </c>
      <c r="E51" s="60">
        <v>4.58</v>
      </c>
      <c r="F51" s="47"/>
      <c r="G51" s="56"/>
      <c r="H51" s="226"/>
    </row>
    <row r="52" spans="1:8" ht="12.75" customHeight="1" x14ac:dyDescent="0.2">
      <c r="A52" s="58">
        <v>44</v>
      </c>
      <c r="B52" s="10" t="s">
        <v>372</v>
      </c>
      <c r="C52" s="216">
        <v>1363</v>
      </c>
      <c r="D52" s="252">
        <v>29778</v>
      </c>
      <c r="E52" s="60">
        <v>4.58</v>
      </c>
      <c r="F52" s="47"/>
      <c r="G52" s="56"/>
      <c r="H52" s="226"/>
    </row>
    <row r="53" spans="1:8" s="56" customFormat="1" x14ac:dyDescent="0.2">
      <c r="A53" s="58">
        <v>45</v>
      </c>
      <c r="B53" s="10" t="s">
        <v>377</v>
      </c>
      <c r="C53" s="216">
        <v>2134</v>
      </c>
      <c r="D53" s="252">
        <v>46893</v>
      </c>
      <c r="E53" s="60">
        <v>4.55</v>
      </c>
      <c r="F53" s="47"/>
    </row>
    <row r="54" spans="1:8" x14ac:dyDescent="0.2">
      <c r="A54" s="58">
        <v>46</v>
      </c>
      <c r="B54" s="10" t="s">
        <v>374</v>
      </c>
      <c r="C54" s="216">
        <v>1497</v>
      </c>
      <c r="D54" s="252">
        <v>33260</v>
      </c>
      <c r="E54" s="60">
        <v>4.5</v>
      </c>
      <c r="F54" s="47"/>
      <c r="G54" s="56"/>
      <c r="H54" s="226"/>
    </row>
    <row r="55" spans="1:8" ht="12.75" customHeight="1" x14ac:dyDescent="0.2">
      <c r="A55" s="61">
        <v>47</v>
      </c>
      <c r="B55" s="75" t="s">
        <v>378</v>
      </c>
      <c r="C55" s="222">
        <v>1790</v>
      </c>
      <c r="D55" s="251">
        <v>41339</v>
      </c>
      <c r="E55" s="62">
        <v>4.33</v>
      </c>
      <c r="F55" s="47"/>
      <c r="G55" s="56"/>
      <c r="H55" s="226"/>
    </row>
    <row r="56" spans="1:8" ht="12.75" customHeight="1" x14ac:dyDescent="0.2">
      <c r="A56" s="68"/>
      <c r="B56" s="11"/>
      <c r="C56" s="47"/>
      <c r="D56" s="249"/>
      <c r="E56" s="76"/>
      <c r="G56" s="226"/>
    </row>
    <row r="57" spans="1:8" ht="12.75" customHeight="1" x14ac:dyDescent="0.2">
      <c r="A57" s="68"/>
      <c r="B57" s="11"/>
      <c r="C57" s="47"/>
      <c r="D57" s="249"/>
      <c r="E57" s="76"/>
      <c r="G57" s="226"/>
      <c r="H57" s="56">
        <v>10</v>
      </c>
    </row>
    <row r="58" spans="1:8" ht="14.25" customHeight="1" x14ac:dyDescent="0.2">
      <c r="A58" s="32"/>
      <c r="B58" s="9"/>
      <c r="D58" s="246"/>
      <c r="E58" s="65" t="s">
        <v>227</v>
      </c>
    </row>
    <row r="59" spans="1:8" ht="12.75" customHeight="1" x14ac:dyDescent="0.2">
      <c r="A59" s="268" t="s">
        <v>99</v>
      </c>
      <c r="B59" s="271" t="s">
        <v>100</v>
      </c>
      <c r="C59" s="274" t="s">
        <v>101</v>
      </c>
      <c r="D59" s="277" t="s">
        <v>328</v>
      </c>
      <c r="E59" s="274" t="s">
        <v>102</v>
      </c>
    </row>
    <row r="60" spans="1:8" ht="24.75" customHeight="1" x14ac:dyDescent="0.2">
      <c r="A60" s="269"/>
      <c r="B60" s="272"/>
      <c r="C60" s="275"/>
      <c r="D60" s="278"/>
      <c r="E60" s="275"/>
    </row>
    <row r="61" spans="1:8" s="56" customFormat="1" ht="15.75" customHeight="1" x14ac:dyDescent="0.2">
      <c r="A61" s="270"/>
      <c r="B61" s="273"/>
      <c r="C61" s="276"/>
      <c r="D61" s="279"/>
      <c r="E61" s="276"/>
    </row>
    <row r="62" spans="1:8" ht="12.75" customHeight="1" x14ac:dyDescent="0.2">
      <c r="A62" s="59">
        <v>48</v>
      </c>
      <c r="B62" s="77" t="s">
        <v>376</v>
      </c>
      <c r="C62" s="220">
        <v>2009</v>
      </c>
      <c r="D62" s="253">
        <v>46769</v>
      </c>
      <c r="E62" s="78">
        <v>4.3</v>
      </c>
      <c r="F62" s="47"/>
      <c r="G62" s="56"/>
      <c r="H62" s="53"/>
    </row>
    <row r="63" spans="1:8" s="56" customFormat="1" x14ac:dyDescent="0.2">
      <c r="A63" s="58">
        <v>49</v>
      </c>
      <c r="B63" s="10" t="s">
        <v>379</v>
      </c>
      <c r="C63" s="216">
        <v>2485</v>
      </c>
      <c r="D63" s="252">
        <v>60690</v>
      </c>
      <c r="E63" s="60">
        <v>4.09</v>
      </c>
      <c r="F63" s="47"/>
    </row>
    <row r="64" spans="1:8" x14ac:dyDescent="0.2">
      <c r="A64" s="58">
        <v>50</v>
      </c>
      <c r="B64" s="10" t="s">
        <v>381</v>
      </c>
      <c r="C64" s="216">
        <v>1616</v>
      </c>
      <c r="D64" s="252">
        <v>39499</v>
      </c>
      <c r="E64" s="60">
        <v>4.09</v>
      </c>
      <c r="F64" s="47"/>
      <c r="G64" s="56"/>
      <c r="H64" s="53"/>
    </row>
    <row r="65" spans="1:8" x14ac:dyDescent="0.2">
      <c r="A65" s="58">
        <v>51</v>
      </c>
      <c r="B65" s="10" t="s">
        <v>380</v>
      </c>
      <c r="C65" s="216">
        <v>2670</v>
      </c>
      <c r="D65" s="252">
        <v>68220</v>
      </c>
      <c r="E65" s="60">
        <v>3.91</v>
      </c>
      <c r="F65" s="47"/>
      <c r="G65" s="56"/>
      <c r="H65" s="53"/>
    </row>
    <row r="66" spans="1:8" x14ac:dyDescent="0.2">
      <c r="A66" s="58">
        <v>52</v>
      </c>
      <c r="B66" s="10" t="s">
        <v>383</v>
      </c>
      <c r="C66" s="216">
        <v>3621</v>
      </c>
      <c r="D66" s="252">
        <v>93628</v>
      </c>
      <c r="E66" s="60">
        <v>3.87</v>
      </c>
      <c r="F66" s="47"/>
      <c r="G66" s="56"/>
      <c r="H66" s="53"/>
    </row>
    <row r="67" spans="1:8" x14ac:dyDescent="0.2">
      <c r="A67" s="58">
        <v>53</v>
      </c>
      <c r="B67" s="10" t="s">
        <v>382</v>
      </c>
      <c r="C67" s="216">
        <v>2326</v>
      </c>
      <c r="D67" s="252">
        <v>60248</v>
      </c>
      <c r="E67" s="60">
        <v>3.86</v>
      </c>
      <c r="F67" s="47"/>
      <c r="G67" s="56"/>
      <c r="H67" s="53"/>
    </row>
    <row r="68" spans="1:8" x14ac:dyDescent="0.2">
      <c r="A68" s="58">
        <v>54</v>
      </c>
      <c r="B68" s="10" t="s">
        <v>384</v>
      </c>
      <c r="C68" s="216">
        <v>5812</v>
      </c>
      <c r="D68" s="252">
        <v>159761</v>
      </c>
      <c r="E68" s="60">
        <v>3.64</v>
      </c>
      <c r="F68" s="47"/>
      <c r="G68" s="56"/>
      <c r="H68" s="53"/>
    </row>
    <row r="69" spans="1:8" x14ac:dyDescent="0.2">
      <c r="A69" s="58">
        <v>55</v>
      </c>
      <c r="B69" s="10" t="s">
        <v>387</v>
      </c>
      <c r="C69" s="216">
        <v>2533</v>
      </c>
      <c r="D69" s="252">
        <v>72038</v>
      </c>
      <c r="E69" s="60">
        <v>3.52</v>
      </c>
      <c r="F69" s="47"/>
      <c r="G69" s="56"/>
      <c r="H69" s="53"/>
    </row>
    <row r="70" spans="1:8" x14ac:dyDescent="0.2">
      <c r="A70" s="58">
        <v>56</v>
      </c>
      <c r="B70" s="10" t="s">
        <v>385</v>
      </c>
      <c r="C70" s="216">
        <v>1594</v>
      </c>
      <c r="D70" s="252">
        <v>45762</v>
      </c>
      <c r="E70" s="60">
        <v>3.48</v>
      </c>
      <c r="F70" s="47"/>
      <c r="G70" s="56"/>
      <c r="H70" s="53"/>
    </row>
    <row r="71" spans="1:8" x14ac:dyDescent="0.2">
      <c r="A71" s="58">
        <v>57</v>
      </c>
      <c r="B71" s="10" t="s">
        <v>386</v>
      </c>
      <c r="C71" s="216">
        <v>3165</v>
      </c>
      <c r="D71" s="252">
        <v>91521</v>
      </c>
      <c r="E71" s="60">
        <v>3.46</v>
      </c>
      <c r="F71" s="47"/>
      <c r="G71" s="56"/>
      <c r="H71" s="53"/>
    </row>
    <row r="72" spans="1:8" x14ac:dyDescent="0.2">
      <c r="A72" s="58">
        <v>58</v>
      </c>
      <c r="B72" s="10" t="s">
        <v>389</v>
      </c>
      <c r="C72" s="216">
        <v>1264</v>
      </c>
      <c r="D72" s="252">
        <v>37067</v>
      </c>
      <c r="E72" s="60">
        <v>3.41</v>
      </c>
      <c r="F72" s="47"/>
      <c r="G72" s="56"/>
      <c r="H72" s="53"/>
    </row>
    <row r="73" spans="1:8" x14ac:dyDescent="0.2">
      <c r="A73" s="58">
        <v>59</v>
      </c>
      <c r="B73" s="10" t="s">
        <v>390</v>
      </c>
      <c r="C73" s="216">
        <v>2127</v>
      </c>
      <c r="D73" s="252">
        <v>63363</v>
      </c>
      <c r="E73" s="60">
        <v>3.36</v>
      </c>
      <c r="F73" s="47"/>
      <c r="G73" s="56"/>
      <c r="H73" s="53"/>
    </row>
    <row r="74" spans="1:8" x14ac:dyDescent="0.2">
      <c r="A74" s="58">
        <v>60</v>
      </c>
      <c r="B74" s="10" t="s">
        <v>388</v>
      </c>
      <c r="C74" s="216">
        <v>2015</v>
      </c>
      <c r="D74" s="252">
        <v>60493</v>
      </c>
      <c r="E74" s="60">
        <v>3.33</v>
      </c>
      <c r="F74" s="47"/>
      <c r="G74" s="56"/>
      <c r="H74" s="53"/>
    </row>
    <row r="75" spans="1:8" x14ac:dyDescent="0.2">
      <c r="A75" s="58">
        <v>61</v>
      </c>
      <c r="B75" s="10" t="s">
        <v>391</v>
      </c>
      <c r="C75" s="216">
        <v>4455</v>
      </c>
      <c r="D75" s="252">
        <v>137380</v>
      </c>
      <c r="E75" s="60">
        <v>3.24</v>
      </c>
      <c r="F75" s="47"/>
      <c r="G75" s="56"/>
      <c r="H75" s="53"/>
    </row>
    <row r="76" spans="1:8" x14ac:dyDescent="0.2">
      <c r="A76" s="58">
        <v>62</v>
      </c>
      <c r="B76" s="10" t="s">
        <v>392</v>
      </c>
      <c r="C76" s="216">
        <v>3104</v>
      </c>
      <c r="D76" s="252">
        <v>97228</v>
      </c>
      <c r="E76" s="60">
        <v>3.19</v>
      </c>
      <c r="F76" s="47"/>
      <c r="G76" s="56"/>
      <c r="H76" s="53"/>
    </row>
    <row r="77" spans="1:8" x14ac:dyDescent="0.2">
      <c r="A77" s="58">
        <v>63</v>
      </c>
      <c r="B77" s="10" t="s">
        <v>393</v>
      </c>
      <c r="C77" s="216">
        <v>3330</v>
      </c>
      <c r="D77" s="252">
        <v>111148</v>
      </c>
      <c r="E77" s="60">
        <v>3</v>
      </c>
      <c r="F77" s="47"/>
      <c r="G77" s="56"/>
      <c r="H77" s="53"/>
    </row>
    <row r="78" spans="1:8" x14ac:dyDescent="0.2">
      <c r="A78" s="58">
        <v>64</v>
      </c>
      <c r="B78" s="10" t="s">
        <v>395</v>
      </c>
      <c r="C78" s="216">
        <v>1756</v>
      </c>
      <c r="D78" s="252">
        <v>63090</v>
      </c>
      <c r="E78" s="60">
        <v>2.78</v>
      </c>
      <c r="F78" s="47"/>
      <c r="G78" s="56"/>
      <c r="H78" s="53"/>
    </row>
    <row r="79" spans="1:8" x14ac:dyDescent="0.2">
      <c r="A79" s="58">
        <v>65</v>
      </c>
      <c r="B79" s="10" t="s">
        <v>394</v>
      </c>
      <c r="C79" s="216">
        <v>979</v>
      </c>
      <c r="D79" s="252">
        <v>36010</v>
      </c>
      <c r="E79" s="60">
        <v>2.72</v>
      </c>
      <c r="F79" s="47"/>
      <c r="G79" s="56"/>
      <c r="H79" s="53"/>
    </row>
    <row r="80" spans="1:8" x14ac:dyDescent="0.2">
      <c r="A80" s="58">
        <v>66</v>
      </c>
      <c r="B80" s="10" t="s">
        <v>396</v>
      </c>
      <c r="C80" s="216">
        <v>1771</v>
      </c>
      <c r="D80" s="252">
        <v>68517</v>
      </c>
      <c r="E80" s="60">
        <v>2.58</v>
      </c>
      <c r="F80" s="47"/>
      <c r="G80" s="56"/>
      <c r="H80" s="53"/>
    </row>
    <row r="81" spans="1:8" x14ac:dyDescent="0.2">
      <c r="A81" s="58">
        <v>67</v>
      </c>
      <c r="B81" s="10" t="s">
        <v>397</v>
      </c>
      <c r="C81" s="216">
        <v>3913</v>
      </c>
      <c r="D81" s="252">
        <v>155084</v>
      </c>
      <c r="E81" s="60">
        <v>2.52</v>
      </c>
      <c r="F81" s="47"/>
      <c r="G81" s="56"/>
      <c r="H81" s="53"/>
    </row>
    <row r="82" spans="1:8" x14ac:dyDescent="0.2">
      <c r="A82" s="58">
        <v>68</v>
      </c>
      <c r="B82" s="10" t="s">
        <v>398</v>
      </c>
      <c r="C82" s="216">
        <v>601</v>
      </c>
      <c r="D82" s="252">
        <v>27353</v>
      </c>
      <c r="E82" s="60">
        <v>2.2000000000000002</v>
      </c>
      <c r="F82" s="47"/>
      <c r="G82" s="56"/>
      <c r="H82" s="53"/>
    </row>
    <row r="83" spans="1:8" x14ac:dyDescent="0.2">
      <c r="A83" s="58">
        <v>69</v>
      </c>
      <c r="B83" s="10" t="s">
        <v>399</v>
      </c>
      <c r="C83" s="216">
        <v>1196</v>
      </c>
      <c r="D83" s="252">
        <v>62577</v>
      </c>
      <c r="E83" s="60">
        <v>1.91</v>
      </c>
      <c r="F83" s="47"/>
      <c r="G83" s="56"/>
      <c r="H83" s="53"/>
    </row>
    <row r="84" spans="1:8" x14ac:dyDescent="0.2">
      <c r="A84" s="58">
        <v>70</v>
      </c>
      <c r="B84" s="10" t="s">
        <v>401</v>
      </c>
      <c r="C84" s="216">
        <v>832</v>
      </c>
      <c r="D84" s="252">
        <v>44592</v>
      </c>
      <c r="E84" s="60">
        <v>1.87</v>
      </c>
      <c r="F84" s="47"/>
      <c r="G84" s="56"/>
      <c r="H84" s="53"/>
    </row>
    <row r="85" spans="1:8" x14ac:dyDescent="0.2">
      <c r="A85" s="58">
        <v>71</v>
      </c>
      <c r="B85" s="10" t="s">
        <v>400</v>
      </c>
      <c r="C85" s="216">
        <v>2067</v>
      </c>
      <c r="D85" s="252">
        <v>113441</v>
      </c>
      <c r="E85" s="60">
        <v>1.82</v>
      </c>
      <c r="F85" s="47"/>
      <c r="G85" s="56"/>
      <c r="H85" s="53"/>
    </row>
    <row r="86" spans="1:8" x14ac:dyDescent="0.2">
      <c r="A86" s="58">
        <v>72</v>
      </c>
      <c r="B86" s="10" t="s">
        <v>402</v>
      </c>
      <c r="C86" s="216">
        <v>2120</v>
      </c>
      <c r="D86" s="252">
        <v>129236</v>
      </c>
      <c r="E86" s="60">
        <v>1.64</v>
      </c>
      <c r="F86" s="47"/>
      <c r="G86" s="56"/>
      <c r="H86" s="53"/>
    </row>
    <row r="87" spans="1:8" ht="12.75" customHeight="1" x14ac:dyDescent="0.2">
      <c r="A87" s="58">
        <v>73</v>
      </c>
      <c r="B87" s="10" t="s">
        <v>403</v>
      </c>
      <c r="C87" s="216">
        <v>743</v>
      </c>
      <c r="D87" s="252">
        <v>58696</v>
      </c>
      <c r="E87" s="60">
        <v>1.27</v>
      </c>
      <c r="F87" s="47"/>
      <c r="G87" s="56"/>
      <c r="H87" s="53"/>
    </row>
    <row r="88" spans="1:8" ht="12.75" customHeight="1" x14ac:dyDescent="0.2">
      <c r="A88" s="58">
        <v>74</v>
      </c>
      <c r="B88" s="10" t="s">
        <v>404</v>
      </c>
      <c r="C88" s="216">
        <v>1102</v>
      </c>
      <c r="D88" s="252">
        <v>110158</v>
      </c>
      <c r="E88" s="60">
        <v>1</v>
      </c>
      <c r="F88" s="47"/>
      <c r="G88" s="56"/>
      <c r="H88" s="53"/>
    </row>
    <row r="89" spans="1:8" ht="12.75" customHeight="1" x14ac:dyDescent="0.2">
      <c r="A89" s="58">
        <v>75</v>
      </c>
      <c r="B89" s="10" t="s">
        <v>405</v>
      </c>
      <c r="C89" s="216">
        <v>654</v>
      </c>
      <c r="D89" s="252">
        <v>69880</v>
      </c>
      <c r="E89" s="60">
        <v>0.94</v>
      </c>
      <c r="F89" s="47"/>
      <c r="G89" s="56"/>
      <c r="H89" s="53"/>
    </row>
    <row r="90" spans="1:8" ht="12.75" customHeight="1" x14ac:dyDescent="0.2">
      <c r="A90" s="58">
        <v>76</v>
      </c>
      <c r="B90" s="10" t="s">
        <v>406</v>
      </c>
      <c r="C90" s="216">
        <v>311</v>
      </c>
      <c r="D90" s="252">
        <v>38867</v>
      </c>
      <c r="E90" s="60">
        <v>0.8</v>
      </c>
      <c r="F90" s="47"/>
      <c r="G90" s="56"/>
      <c r="H90" s="53"/>
    </row>
    <row r="91" spans="1:8" s="56" customFormat="1" x14ac:dyDescent="0.2">
      <c r="A91" s="58">
        <v>77</v>
      </c>
      <c r="B91" s="10" t="s">
        <v>407</v>
      </c>
      <c r="C91" s="216">
        <v>782</v>
      </c>
      <c r="D91" s="252">
        <v>111124</v>
      </c>
      <c r="E91" s="60">
        <v>0.7</v>
      </c>
      <c r="F91" s="47"/>
    </row>
    <row r="92" spans="1:8" x14ac:dyDescent="0.2">
      <c r="A92" s="58">
        <v>78</v>
      </c>
      <c r="B92" s="10" t="s">
        <v>408</v>
      </c>
      <c r="C92" s="216">
        <v>389</v>
      </c>
      <c r="D92" s="252">
        <v>62054</v>
      </c>
      <c r="E92" s="60">
        <v>0.63</v>
      </c>
      <c r="F92" s="47"/>
      <c r="G92" s="56"/>
      <c r="H92" s="53"/>
    </row>
    <row r="93" spans="1:8" x14ac:dyDescent="0.2">
      <c r="A93" s="61">
        <v>79</v>
      </c>
      <c r="B93" s="222" t="s">
        <v>409</v>
      </c>
      <c r="C93" s="222">
        <v>491</v>
      </c>
      <c r="D93" s="251">
        <v>93386</v>
      </c>
      <c r="E93" s="62">
        <v>0.53</v>
      </c>
      <c r="F93" s="47"/>
      <c r="G93" s="56"/>
      <c r="H93" s="53"/>
    </row>
    <row r="94" spans="1:8" ht="12.75" customHeight="1" x14ac:dyDescent="0.2">
      <c r="A94" s="32"/>
      <c r="B94" s="9"/>
      <c r="D94" s="247"/>
      <c r="E94" s="56"/>
    </row>
    <row r="95" spans="1:8" ht="12.75" customHeight="1" x14ac:dyDescent="0.2">
      <c r="A95" s="268" t="s">
        <v>99</v>
      </c>
      <c r="B95" s="271" t="s">
        <v>100</v>
      </c>
      <c r="C95" s="274" t="s">
        <v>101</v>
      </c>
      <c r="D95" s="277" t="s">
        <v>328</v>
      </c>
      <c r="E95" s="274" t="s">
        <v>102</v>
      </c>
    </row>
    <row r="96" spans="1:8" ht="24.75" customHeight="1" x14ac:dyDescent="0.2">
      <c r="A96" s="269"/>
      <c r="B96" s="272"/>
      <c r="C96" s="282"/>
      <c r="D96" s="280"/>
      <c r="E96" s="282"/>
    </row>
    <row r="97" spans="1:8" s="56" customFormat="1" ht="15.75" customHeight="1" x14ac:dyDescent="0.2">
      <c r="A97" s="270"/>
      <c r="B97" s="273"/>
      <c r="C97" s="283"/>
      <c r="D97" s="281"/>
      <c r="E97" s="283"/>
    </row>
    <row r="98" spans="1:8" s="56" customFormat="1" x14ac:dyDescent="0.2">
      <c r="A98" s="67"/>
      <c r="B98" s="57" t="s">
        <v>6</v>
      </c>
      <c r="C98" s="257">
        <v>354143</v>
      </c>
      <c r="D98" s="259">
        <v>5410836</v>
      </c>
      <c r="E98" s="258">
        <v>6.55</v>
      </c>
    </row>
    <row r="99" spans="1:8" x14ac:dyDescent="0.2">
      <c r="A99" s="59">
        <v>1</v>
      </c>
      <c r="B99" s="239" t="s">
        <v>424</v>
      </c>
      <c r="C99" s="243">
        <v>87011</v>
      </c>
      <c r="D99" s="252">
        <v>794025</v>
      </c>
      <c r="E99" s="187">
        <v>10.96</v>
      </c>
    </row>
    <row r="100" spans="1:8" x14ac:dyDescent="0.2">
      <c r="A100" s="58">
        <v>2</v>
      </c>
      <c r="B100" s="188" t="s">
        <v>425</v>
      </c>
      <c r="C100" s="231">
        <v>88689</v>
      </c>
      <c r="D100" s="252">
        <v>817382</v>
      </c>
      <c r="E100" s="189">
        <v>10.85</v>
      </c>
    </row>
    <row r="101" spans="1:8" x14ac:dyDescent="0.2">
      <c r="A101" s="58">
        <v>3</v>
      </c>
      <c r="B101" s="188" t="s">
        <v>426</v>
      </c>
      <c r="C101" s="231">
        <v>71401</v>
      </c>
      <c r="D101" s="252">
        <v>658490</v>
      </c>
      <c r="E101" s="189">
        <v>10.84</v>
      </c>
    </row>
    <row r="102" spans="1:8" x14ac:dyDescent="0.2">
      <c r="A102" s="58">
        <v>4</v>
      </c>
      <c r="B102" s="188" t="s">
        <v>427</v>
      </c>
      <c r="C102" s="231">
        <v>40262</v>
      </c>
      <c r="D102" s="252">
        <v>688400</v>
      </c>
      <c r="E102" s="189">
        <v>5.85</v>
      </c>
    </row>
    <row r="103" spans="1:8" x14ac:dyDescent="0.2">
      <c r="A103" s="58">
        <v>5</v>
      </c>
      <c r="B103" s="188" t="s">
        <v>428</v>
      </c>
      <c r="C103" s="231">
        <v>24886</v>
      </c>
      <c r="D103" s="252">
        <v>690121</v>
      </c>
      <c r="E103" s="189">
        <v>3.61</v>
      </c>
      <c r="F103" s="202"/>
    </row>
    <row r="104" spans="1:8" x14ac:dyDescent="0.2">
      <c r="A104" s="58">
        <v>6</v>
      </c>
      <c r="B104" s="188" t="s">
        <v>429</v>
      </c>
      <c r="C104" s="231">
        <v>18960</v>
      </c>
      <c r="D104" s="252">
        <v>556577</v>
      </c>
      <c r="E104" s="189">
        <v>3.41</v>
      </c>
    </row>
    <row r="105" spans="1:8" x14ac:dyDescent="0.2">
      <c r="A105" s="58">
        <v>7</v>
      </c>
      <c r="B105" s="188" t="s">
        <v>430</v>
      </c>
      <c r="C105" s="231">
        <v>16691</v>
      </c>
      <c r="D105" s="252">
        <v>593159</v>
      </c>
      <c r="E105" s="189">
        <v>2.81</v>
      </c>
    </row>
    <row r="106" spans="1:8" x14ac:dyDescent="0.2">
      <c r="A106" s="61">
        <v>8</v>
      </c>
      <c r="B106" s="190" t="s">
        <v>431</v>
      </c>
      <c r="C106" s="232">
        <v>6243</v>
      </c>
      <c r="D106" s="251">
        <v>612682</v>
      </c>
      <c r="E106" s="191">
        <v>1.02</v>
      </c>
    </row>
    <row r="107" spans="1:8" x14ac:dyDescent="0.2">
      <c r="A107" s="63"/>
      <c r="C107" s="52"/>
      <c r="D107" s="250"/>
      <c r="E107" s="64"/>
    </row>
    <row r="108" spans="1:8" x14ac:dyDescent="0.2">
      <c r="A108" s="63"/>
      <c r="D108" s="248"/>
    </row>
    <row r="109" spans="1:8" x14ac:dyDescent="0.2">
      <c r="A109" s="63"/>
      <c r="C109" s="64"/>
      <c r="D109" s="246"/>
      <c r="F109" s="56"/>
      <c r="H109" s="53"/>
    </row>
    <row r="110" spans="1:8" x14ac:dyDescent="0.2">
      <c r="A110" s="63"/>
      <c r="C110" s="64"/>
      <c r="D110" s="246"/>
      <c r="F110" s="56"/>
      <c r="H110" s="53"/>
    </row>
    <row r="111" spans="1:8" x14ac:dyDescent="0.2">
      <c r="A111" s="63"/>
      <c r="C111" s="64"/>
      <c r="D111" s="246"/>
      <c r="F111" s="56"/>
      <c r="H111" s="53"/>
    </row>
    <row r="112" spans="1:8" x14ac:dyDescent="0.2">
      <c r="A112" s="63"/>
      <c r="C112" s="64"/>
      <c r="D112" s="246"/>
      <c r="F112" s="56"/>
      <c r="H112" s="53"/>
    </row>
    <row r="113" spans="1:8" x14ac:dyDescent="0.2">
      <c r="A113" s="63"/>
      <c r="C113" s="64"/>
      <c r="D113" s="246"/>
      <c r="F113" s="56">
        <v>11</v>
      </c>
      <c r="H113" s="53"/>
    </row>
    <row r="114" spans="1:8" x14ac:dyDescent="0.2">
      <c r="A114" s="63"/>
      <c r="C114" s="64"/>
      <c r="D114" s="246"/>
      <c r="F114" s="56"/>
      <c r="H114" s="53"/>
    </row>
    <row r="115" spans="1:8" x14ac:dyDescent="0.2">
      <c r="A115" s="63"/>
      <c r="C115" s="64"/>
      <c r="D115" s="246"/>
      <c r="F115" s="56"/>
      <c r="H115" s="53"/>
    </row>
    <row r="116" spans="1:8" x14ac:dyDescent="0.2">
      <c r="A116" s="63"/>
      <c r="C116" s="64"/>
      <c r="D116" s="246"/>
      <c r="F116" s="56"/>
      <c r="H116" s="53"/>
    </row>
    <row r="117" spans="1:8" x14ac:dyDescent="0.2">
      <c r="A117" s="63"/>
      <c r="C117" s="64"/>
      <c r="D117" s="246"/>
      <c r="F117" s="56"/>
      <c r="H117" s="53"/>
    </row>
    <row r="118" spans="1:8" x14ac:dyDescent="0.2">
      <c r="A118" s="63"/>
      <c r="C118" s="64"/>
      <c r="D118" s="246"/>
      <c r="F118" s="56"/>
      <c r="H118" s="53"/>
    </row>
    <row r="119" spans="1:8" x14ac:dyDescent="0.2">
      <c r="A119" s="63"/>
      <c r="D119" s="248"/>
      <c r="E119" s="64"/>
    </row>
    <row r="120" spans="1:8" x14ac:dyDescent="0.2">
      <c r="A120" s="63"/>
      <c r="D120" s="248"/>
      <c r="E120" s="64"/>
    </row>
    <row r="121" spans="1:8" x14ac:dyDescent="0.2">
      <c r="A121" s="63"/>
      <c r="D121" s="248"/>
      <c r="E121" s="64"/>
    </row>
    <row r="122" spans="1:8" x14ac:dyDescent="0.2">
      <c r="A122" s="63"/>
      <c r="D122" s="248"/>
      <c r="E122" s="64"/>
    </row>
    <row r="123" spans="1:8" x14ac:dyDescent="0.2">
      <c r="A123" s="63"/>
      <c r="D123" s="248"/>
      <c r="E123" s="64"/>
    </row>
    <row r="124" spans="1:8" x14ac:dyDescent="0.2">
      <c r="A124" s="63"/>
      <c r="D124" s="248"/>
      <c r="E124" s="64"/>
    </row>
    <row r="125" spans="1:8" x14ac:dyDescent="0.2">
      <c r="A125" s="63"/>
      <c r="D125" s="248"/>
      <c r="E125" s="64"/>
    </row>
    <row r="126" spans="1:8" x14ac:dyDescent="0.2">
      <c r="A126" s="63"/>
      <c r="D126" s="248"/>
      <c r="E126" s="64"/>
    </row>
    <row r="127" spans="1:8" x14ac:dyDescent="0.2">
      <c r="A127" s="63"/>
      <c r="D127" s="248"/>
      <c r="E127" s="64"/>
    </row>
    <row r="128" spans="1:8" x14ac:dyDescent="0.2">
      <c r="A128" s="63"/>
      <c r="D128" s="248"/>
      <c r="E128" s="64"/>
    </row>
    <row r="129" spans="1:5" x14ac:dyDescent="0.2">
      <c r="A129" s="63"/>
      <c r="D129" s="248"/>
      <c r="E129" s="64"/>
    </row>
    <row r="130" spans="1:5" x14ac:dyDescent="0.2">
      <c r="A130" s="63"/>
      <c r="D130" s="248"/>
      <c r="E130" s="64"/>
    </row>
    <row r="131" spans="1:5" x14ac:dyDescent="0.2">
      <c r="A131" s="63"/>
      <c r="D131" s="248"/>
      <c r="E131" s="64"/>
    </row>
    <row r="132" spans="1:5" x14ac:dyDescent="0.2">
      <c r="A132" s="63"/>
      <c r="D132" s="248"/>
      <c r="E132" s="64"/>
    </row>
    <row r="133" spans="1:5" x14ac:dyDescent="0.2">
      <c r="A133" s="63"/>
      <c r="D133" s="248"/>
      <c r="E133" s="64"/>
    </row>
    <row r="134" spans="1:5" x14ac:dyDescent="0.2">
      <c r="A134" s="63"/>
      <c r="D134" s="248"/>
      <c r="E134" s="64"/>
    </row>
    <row r="135" spans="1:5" x14ac:dyDescent="0.2">
      <c r="A135" s="63"/>
      <c r="D135" s="248"/>
      <c r="E135" s="64"/>
    </row>
    <row r="136" spans="1:5" x14ac:dyDescent="0.2">
      <c r="A136" s="63"/>
      <c r="D136" s="248"/>
      <c r="E136" s="64"/>
    </row>
    <row r="137" spans="1:5" x14ac:dyDescent="0.2">
      <c r="A137" s="63"/>
      <c r="D137" s="248"/>
      <c r="E137" s="64"/>
    </row>
    <row r="138" spans="1:5" x14ac:dyDescent="0.2">
      <c r="A138" s="63"/>
      <c r="D138" s="248"/>
      <c r="E138" s="64"/>
    </row>
    <row r="139" spans="1:5" x14ac:dyDescent="0.2">
      <c r="A139" s="63"/>
      <c r="D139" s="248"/>
      <c r="E139" s="64"/>
    </row>
    <row r="140" spans="1:5" x14ac:dyDescent="0.2">
      <c r="A140" s="63"/>
      <c r="D140" s="248"/>
      <c r="E140" s="64"/>
    </row>
    <row r="141" spans="1:5" x14ac:dyDescent="0.2">
      <c r="A141" s="63"/>
      <c r="D141" s="248"/>
      <c r="E141" s="64"/>
    </row>
    <row r="142" spans="1:5" x14ac:dyDescent="0.2">
      <c r="A142" s="63"/>
      <c r="D142" s="248"/>
      <c r="E142" s="64"/>
    </row>
    <row r="143" spans="1:5" x14ac:dyDescent="0.2">
      <c r="A143" s="63"/>
      <c r="D143" s="248"/>
      <c r="E143" s="64"/>
    </row>
    <row r="144" spans="1:5" x14ac:dyDescent="0.2">
      <c r="A144" s="63"/>
      <c r="D144" s="248"/>
      <c r="E144" s="64"/>
    </row>
    <row r="145" spans="1:5" x14ac:dyDescent="0.2">
      <c r="A145" s="63"/>
      <c r="D145" s="248"/>
      <c r="E145" s="64"/>
    </row>
    <row r="146" spans="1:5" x14ac:dyDescent="0.2">
      <c r="A146" s="63"/>
      <c r="D146" s="248"/>
      <c r="E146" s="64"/>
    </row>
    <row r="147" spans="1:5" x14ac:dyDescent="0.2">
      <c r="A147" s="63"/>
      <c r="D147" s="248"/>
      <c r="E147" s="64"/>
    </row>
    <row r="148" spans="1:5" x14ac:dyDescent="0.2">
      <c r="A148" s="63"/>
      <c r="D148" s="248"/>
      <c r="E148" s="64"/>
    </row>
    <row r="149" spans="1:5" x14ac:dyDescent="0.2">
      <c r="A149" s="63"/>
      <c r="D149" s="248"/>
      <c r="E149" s="64"/>
    </row>
    <row r="150" spans="1:5" x14ac:dyDescent="0.2">
      <c r="A150" s="63"/>
      <c r="D150" s="248"/>
      <c r="E150" s="64"/>
    </row>
    <row r="151" spans="1:5" x14ac:dyDescent="0.2">
      <c r="A151" s="63"/>
      <c r="D151" s="248"/>
      <c r="E151" s="64"/>
    </row>
    <row r="152" spans="1:5" x14ac:dyDescent="0.2">
      <c r="A152" s="63"/>
      <c r="D152" s="248"/>
      <c r="E152" s="64"/>
    </row>
    <row r="153" spans="1:5" x14ac:dyDescent="0.2">
      <c r="A153" s="63"/>
      <c r="D153" s="248"/>
      <c r="E153" s="64"/>
    </row>
    <row r="154" spans="1:5" x14ac:dyDescent="0.2">
      <c r="A154" s="63"/>
      <c r="D154" s="248"/>
      <c r="E154" s="64"/>
    </row>
    <row r="155" spans="1:5" x14ac:dyDescent="0.2">
      <c r="A155" s="63"/>
      <c r="D155" s="248"/>
      <c r="E155" s="64"/>
    </row>
    <row r="156" spans="1:5" x14ac:dyDescent="0.2">
      <c r="A156" s="63"/>
      <c r="D156" s="248"/>
      <c r="E156" s="64"/>
    </row>
    <row r="157" spans="1:5" x14ac:dyDescent="0.2">
      <c r="A157" s="63"/>
      <c r="D157" s="248"/>
      <c r="E157" s="64"/>
    </row>
    <row r="158" spans="1:5" x14ac:dyDescent="0.2">
      <c r="A158" s="63"/>
      <c r="D158" s="248"/>
      <c r="E158" s="64"/>
    </row>
    <row r="159" spans="1:5" x14ac:dyDescent="0.2">
      <c r="A159" s="63"/>
      <c r="D159" s="248"/>
      <c r="E159" s="64"/>
    </row>
    <row r="160" spans="1:5" x14ac:dyDescent="0.2">
      <c r="A160" s="63"/>
      <c r="D160" s="248"/>
      <c r="E160" s="64"/>
    </row>
    <row r="161" spans="1:5" x14ac:dyDescent="0.2">
      <c r="A161" s="63"/>
      <c r="D161" s="248"/>
      <c r="E161" s="64"/>
    </row>
    <row r="162" spans="1:5" x14ac:dyDescent="0.2">
      <c r="A162" s="63"/>
      <c r="D162" s="248"/>
      <c r="E162" s="64"/>
    </row>
    <row r="163" spans="1:5" x14ac:dyDescent="0.2">
      <c r="A163" s="63"/>
      <c r="D163" s="248"/>
      <c r="E163" s="64"/>
    </row>
    <row r="164" spans="1:5" x14ac:dyDescent="0.2">
      <c r="A164" s="63"/>
      <c r="D164" s="248"/>
      <c r="E164" s="64"/>
    </row>
    <row r="165" spans="1:5" x14ac:dyDescent="0.2">
      <c r="A165" s="63"/>
      <c r="D165" s="248"/>
      <c r="E165" s="64"/>
    </row>
    <row r="166" spans="1:5" x14ac:dyDescent="0.2">
      <c r="A166" s="63"/>
      <c r="D166" s="248"/>
      <c r="E166" s="64"/>
    </row>
    <row r="167" spans="1:5" x14ac:dyDescent="0.2">
      <c r="A167" s="63"/>
      <c r="D167" s="248"/>
      <c r="E167" s="64"/>
    </row>
    <row r="168" spans="1:5" x14ac:dyDescent="0.2">
      <c r="A168" s="63"/>
      <c r="D168" s="248"/>
      <c r="E168" s="64"/>
    </row>
    <row r="169" spans="1:5" x14ac:dyDescent="0.2">
      <c r="A169" s="63"/>
      <c r="D169" s="248"/>
      <c r="E169" s="64"/>
    </row>
    <row r="170" spans="1:5" x14ac:dyDescent="0.2">
      <c r="A170" s="63"/>
      <c r="D170" s="248"/>
      <c r="E170" s="64"/>
    </row>
    <row r="171" spans="1:5" x14ac:dyDescent="0.2">
      <c r="A171" s="63"/>
      <c r="D171" s="248"/>
      <c r="E171" s="64"/>
    </row>
    <row r="172" spans="1:5" x14ac:dyDescent="0.2">
      <c r="A172" s="63"/>
      <c r="D172" s="248"/>
      <c r="E172" s="64"/>
    </row>
    <row r="173" spans="1:5" x14ac:dyDescent="0.2">
      <c r="A173" s="63"/>
      <c r="D173" s="248"/>
      <c r="E173" s="64"/>
    </row>
    <row r="174" spans="1:5" x14ac:dyDescent="0.2">
      <c r="A174" s="63"/>
      <c r="D174" s="248"/>
      <c r="E174" s="64"/>
    </row>
    <row r="175" spans="1:5" x14ac:dyDescent="0.2">
      <c r="A175" s="63"/>
      <c r="D175" s="248"/>
      <c r="E175" s="64"/>
    </row>
    <row r="176" spans="1:5" x14ac:dyDescent="0.2">
      <c r="A176" s="63"/>
      <c r="D176" s="248"/>
      <c r="E176" s="64"/>
    </row>
    <row r="177" spans="1:5" x14ac:dyDescent="0.2">
      <c r="A177" s="63"/>
      <c r="D177" s="248"/>
      <c r="E177" s="64"/>
    </row>
    <row r="178" spans="1:5" x14ac:dyDescent="0.2">
      <c r="A178" s="63"/>
      <c r="D178" s="248"/>
      <c r="E178" s="64"/>
    </row>
    <row r="179" spans="1:5" x14ac:dyDescent="0.2">
      <c r="A179" s="63"/>
      <c r="D179" s="248"/>
      <c r="E179" s="64"/>
    </row>
    <row r="180" spans="1:5" x14ac:dyDescent="0.2">
      <c r="A180" s="63"/>
      <c r="D180" s="248"/>
      <c r="E180" s="64"/>
    </row>
    <row r="181" spans="1:5" x14ac:dyDescent="0.2">
      <c r="A181" s="63"/>
      <c r="D181" s="248"/>
      <c r="E181" s="64"/>
    </row>
    <row r="182" spans="1:5" x14ac:dyDescent="0.2">
      <c r="A182" s="63"/>
      <c r="D182" s="248"/>
      <c r="E182" s="64"/>
    </row>
    <row r="183" spans="1:5" x14ac:dyDescent="0.2">
      <c r="A183" s="63"/>
      <c r="D183" s="248"/>
      <c r="E183" s="64"/>
    </row>
    <row r="184" spans="1:5" x14ac:dyDescent="0.2">
      <c r="A184" s="63"/>
      <c r="D184" s="248"/>
      <c r="E184" s="64"/>
    </row>
    <row r="185" spans="1:5" x14ac:dyDescent="0.2">
      <c r="A185" s="63"/>
      <c r="D185" s="248"/>
      <c r="E185" s="64"/>
    </row>
    <row r="186" spans="1:5" x14ac:dyDescent="0.2">
      <c r="A186" s="63"/>
      <c r="D186" s="248"/>
      <c r="E186" s="64"/>
    </row>
    <row r="187" spans="1:5" x14ac:dyDescent="0.2">
      <c r="A187" s="63"/>
      <c r="D187" s="248"/>
      <c r="E187" s="64"/>
    </row>
    <row r="188" spans="1:5" x14ac:dyDescent="0.2">
      <c r="A188" s="63"/>
      <c r="D188" s="248"/>
      <c r="E188" s="64"/>
    </row>
    <row r="189" spans="1:5" x14ac:dyDescent="0.2">
      <c r="A189" s="63"/>
      <c r="D189" s="248"/>
      <c r="E189" s="64"/>
    </row>
    <row r="190" spans="1:5" x14ac:dyDescent="0.2">
      <c r="A190" s="63"/>
      <c r="D190" s="248"/>
      <c r="E190" s="64"/>
    </row>
    <row r="191" spans="1:5" x14ac:dyDescent="0.2">
      <c r="A191" s="63"/>
      <c r="D191" s="248"/>
      <c r="E191" s="64"/>
    </row>
    <row r="192" spans="1:5" x14ac:dyDescent="0.2">
      <c r="A192" s="63"/>
      <c r="D192" s="248"/>
      <c r="E192" s="64"/>
    </row>
    <row r="193" spans="1:5" x14ac:dyDescent="0.2">
      <c r="A193" s="63"/>
      <c r="D193" s="248"/>
      <c r="E193" s="64"/>
    </row>
    <row r="194" spans="1:5" x14ac:dyDescent="0.2">
      <c r="A194" s="63"/>
      <c r="D194" s="248"/>
      <c r="E194" s="64"/>
    </row>
    <row r="195" spans="1:5" x14ac:dyDescent="0.2">
      <c r="A195" s="63"/>
      <c r="D195" s="248"/>
      <c r="E195" s="64"/>
    </row>
    <row r="196" spans="1:5" x14ac:dyDescent="0.2">
      <c r="A196" s="63"/>
      <c r="D196" s="248"/>
      <c r="E196" s="64"/>
    </row>
    <row r="197" spans="1:5" x14ac:dyDescent="0.2">
      <c r="A197" s="63"/>
      <c r="D197" s="248"/>
      <c r="E197" s="64"/>
    </row>
    <row r="198" spans="1:5" x14ac:dyDescent="0.2">
      <c r="A198" s="63"/>
      <c r="D198" s="248"/>
      <c r="E198" s="64"/>
    </row>
    <row r="199" spans="1:5" x14ac:dyDescent="0.2">
      <c r="A199" s="63"/>
      <c r="D199" s="248"/>
      <c r="E199" s="64"/>
    </row>
    <row r="200" spans="1:5" x14ac:dyDescent="0.2">
      <c r="A200" s="63"/>
      <c r="D200" s="248"/>
      <c r="E200" s="64"/>
    </row>
    <row r="201" spans="1:5" x14ac:dyDescent="0.2">
      <c r="A201" s="63"/>
      <c r="D201" s="248"/>
      <c r="E201" s="64"/>
    </row>
    <row r="202" spans="1:5" x14ac:dyDescent="0.2">
      <c r="A202" s="63"/>
      <c r="D202" s="248"/>
      <c r="E202" s="64"/>
    </row>
    <row r="203" spans="1:5" x14ac:dyDescent="0.2">
      <c r="A203" s="63"/>
      <c r="D203" s="248"/>
      <c r="E203" s="64"/>
    </row>
    <row r="204" spans="1:5" x14ac:dyDescent="0.2">
      <c r="A204" s="63"/>
      <c r="D204" s="248"/>
      <c r="E204" s="64"/>
    </row>
    <row r="205" spans="1:5" x14ac:dyDescent="0.2">
      <c r="A205" s="63"/>
      <c r="D205" s="248"/>
      <c r="E205" s="64"/>
    </row>
    <row r="206" spans="1:5" x14ac:dyDescent="0.2">
      <c r="A206" s="63"/>
      <c r="D206" s="248"/>
      <c r="E206" s="64"/>
    </row>
    <row r="207" spans="1:5" x14ac:dyDescent="0.2">
      <c r="A207" s="63"/>
      <c r="D207" s="248"/>
      <c r="E207" s="64"/>
    </row>
    <row r="208" spans="1:5" x14ac:dyDescent="0.2">
      <c r="A208" s="63"/>
      <c r="D208" s="248"/>
      <c r="E208" s="64"/>
    </row>
    <row r="209" spans="1:5" x14ac:dyDescent="0.2">
      <c r="A209" s="63"/>
      <c r="D209" s="248"/>
      <c r="E209" s="64"/>
    </row>
    <row r="210" spans="1:5" x14ac:dyDescent="0.2">
      <c r="A210" s="63"/>
      <c r="D210" s="248"/>
      <c r="E210" s="64"/>
    </row>
    <row r="211" spans="1:5" x14ac:dyDescent="0.2">
      <c r="A211" s="63"/>
      <c r="D211" s="248"/>
      <c r="E211" s="64"/>
    </row>
    <row r="212" spans="1:5" x14ac:dyDescent="0.2">
      <c r="A212" s="63"/>
      <c r="D212" s="248"/>
      <c r="E212" s="64"/>
    </row>
    <row r="213" spans="1:5" x14ac:dyDescent="0.2">
      <c r="A213" s="63"/>
      <c r="D213" s="248"/>
      <c r="E213" s="64"/>
    </row>
    <row r="214" spans="1:5" x14ac:dyDescent="0.2">
      <c r="A214" s="63"/>
      <c r="D214" s="248"/>
      <c r="E214" s="64"/>
    </row>
    <row r="215" spans="1:5" x14ac:dyDescent="0.2">
      <c r="A215" s="63"/>
      <c r="D215" s="248"/>
      <c r="E215" s="64"/>
    </row>
    <row r="216" spans="1:5" x14ac:dyDescent="0.2">
      <c r="A216" s="63"/>
      <c r="D216" s="248"/>
      <c r="E216" s="64"/>
    </row>
    <row r="217" spans="1:5" x14ac:dyDescent="0.2">
      <c r="A217" s="63"/>
      <c r="D217" s="248"/>
      <c r="E217" s="64"/>
    </row>
    <row r="218" spans="1:5" x14ac:dyDescent="0.2">
      <c r="A218" s="63"/>
      <c r="D218" s="248"/>
      <c r="E218" s="64"/>
    </row>
    <row r="219" spans="1:5" x14ac:dyDescent="0.2">
      <c r="A219" s="63"/>
      <c r="D219" s="248"/>
      <c r="E219" s="64"/>
    </row>
    <row r="220" spans="1:5" x14ac:dyDescent="0.2">
      <c r="A220" s="63"/>
      <c r="D220" s="248"/>
      <c r="E220" s="64"/>
    </row>
    <row r="221" spans="1:5" x14ac:dyDescent="0.2">
      <c r="A221" s="63"/>
      <c r="D221" s="248"/>
      <c r="E221" s="64"/>
    </row>
    <row r="222" spans="1:5" x14ac:dyDescent="0.2">
      <c r="A222" s="63"/>
      <c r="D222" s="248"/>
      <c r="E222" s="64"/>
    </row>
    <row r="223" spans="1:5" x14ac:dyDescent="0.2">
      <c r="A223" s="63"/>
      <c r="D223" s="248"/>
      <c r="E223" s="64"/>
    </row>
    <row r="224" spans="1:5" x14ac:dyDescent="0.2">
      <c r="A224" s="63"/>
      <c r="D224" s="248"/>
      <c r="E224" s="64"/>
    </row>
    <row r="225" spans="1:5" x14ac:dyDescent="0.2">
      <c r="A225" s="63"/>
      <c r="D225" s="248"/>
      <c r="E225" s="64"/>
    </row>
    <row r="226" spans="1:5" x14ac:dyDescent="0.2">
      <c r="A226" s="63"/>
      <c r="D226" s="248"/>
      <c r="E226" s="64"/>
    </row>
    <row r="227" spans="1:5" x14ac:dyDescent="0.2">
      <c r="A227" s="63"/>
      <c r="D227" s="248"/>
      <c r="E227" s="64"/>
    </row>
    <row r="228" spans="1:5" x14ac:dyDescent="0.2">
      <c r="A228" s="63"/>
      <c r="D228" s="248"/>
      <c r="E228" s="64"/>
    </row>
    <row r="229" spans="1:5" x14ac:dyDescent="0.2">
      <c r="A229" s="63"/>
      <c r="D229" s="248"/>
      <c r="E229" s="64"/>
    </row>
    <row r="230" spans="1:5" x14ac:dyDescent="0.2">
      <c r="A230" s="63"/>
      <c r="D230" s="248"/>
      <c r="E230" s="64"/>
    </row>
    <row r="231" spans="1:5" x14ac:dyDescent="0.2">
      <c r="A231" s="63"/>
      <c r="D231" s="248"/>
      <c r="E231" s="64"/>
    </row>
    <row r="232" spans="1:5" x14ac:dyDescent="0.2">
      <c r="A232" s="63"/>
      <c r="D232" s="248"/>
      <c r="E232" s="64"/>
    </row>
    <row r="233" spans="1:5" x14ac:dyDescent="0.2">
      <c r="A233" s="63"/>
      <c r="D233" s="248"/>
      <c r="E233" s="64"/>
    </row>
    <row r="234" spans="1:5" x14ac:dyDescent="0.2">
      <c r="A234" s="63"/>
      <c r="D234" s="248"/>
      <c r="E234" s="64"/>
    </row>
    <row r="235" spans="1:5" x14ac:dyDescent="0.2">
      <c r="A235" s="63"/>
      <c r="D235" s="248"/>
      <c r="E235" s="64"/>
    </row>
    <row r="236" spans="1:5" x14ac:dyDescent="0.2">
      <c r="A236" s="63"/>
      <c r="D236" s="248"/>
      <c r="E236" s="64"/>
    </row>
    <row r="237" spans="1:5" x14ac:dyDescent="0.2">
      <c r="A237" s="63"/>
      <c r="D237" s="248"/>
      <c r="E237" s="64"/>
    </row>
    <row r="238" spans="1:5" x14ac:dyDescent="0.2">
      <c r="A238" s="63"/>
      <c r="D238" s="248"/>
      <c r="E238" s="64"/>
    </row>
    <row r="239" spans="1:5" x14ac:dyDescent="0.2">
      <c r="A239" s="63"/>
      <c r="D239" s="248"/>
      <c r="E239" s="64"/>
    </row>
    <row r="240" spans="1:5" x14ac:dyDescent="0.2">
      <c r="A240" s="63"/>
      <c r="D240" s="248"/>
      <c r="E240" s="64"/>
    </row>
    <row r="241" spans="1:5" x14ac:dyDescent="0.2">
      <c r="A241" s="63"/>
      <c r="D241" s="246"/>
      <c r="E241" s="63"/>
    </row>
    <row r="242" spans="1:5" x14ac:dyDescent="0.2">
      <c r="A242" s="63"/>
      <c r="D242" s="246"/>
      <c r="E242" s="63"/>
    </row>
    <row r="243" spans="1:5" x14ac:dyDescent="0.2">
      <c r="A243" s="63"/>
      <c r="D243" s="246"/>
      <c r="E243" s="63"/>
    </row>
    <row r="244" spans="1:5" x14ac:dyDescent="0.2">
      <c r="A244" s="63"/>
      <c r="D244" s="246"/>
      <c r="E244" s="63"/>
    </row>
    <row r="245" spans="1:5" x14ac:dyDescent="0.2">
      <c r="A245" s="63"/>
      <c r="D245" s="246"/>
      <c r="E245" s="63"/>
    </row>
    <row r="246" spans="1:5" x14ac:dyDescent="0.2">
      <c r="A246" s="63"/>
      <c r="D246" s="246"/>
      <c r="E246" s="63"/>
    </row>
    <row r="247" spans="1:5" x14ac:dyDescent="0.2">
      <c r="A247" s="63"/>
      <c r="D247" s="246"/>
      <c r="E247" s="63"/>
    </row>
    <row r="248" spans="1:5" x14ac:dyDescent="0.2">
      <c r="A248" s="63"/>
      <c r="D248" s="246"/>
      <c r="E248" s="63"/>
    </row>
    <row r="249" spans="1:5" x14ac:dyDescent="0.2">
      <c r="A249" s="63"/>
      <c r="D249" s="246"/>
      <c r="E249" s="63"/>
    </row>
    <row r="250" spans="1:5" x14ac:dyDescent="0.2">
      <c r="A250" s="63"/>
      <c r="D250" s="246"/>
      <c r="E250" s="63"/>
    </row>
    <row r="251" spans="1:5" x14ac:dyDescent="0.2">
      <c r="A251" s="63"/>
      <c r="D251" s="246"/>
      <c r="E251" s="63"/>
    </row>
    <row r="252" spans="1:5" x14ac:dyDescent="0.2">
      <c r="A252" s="63"/>
      <c r="D252" s="246"/>
      <c r="E252" s="63"/>
    </row>
    <row r="253" spans="1:5" x14ac:dyDescent="0.2">
      <c r="A253" s="63"/>
      <c r="D253" s="246"/>
      <c r="E253" s="63"/>
    </row>
    <row r="254" spans="1:5" x14ac:dyDescent="0.2">
      <c r="A254" s="63"/>
      <c r="D254" s="246"/>
      <c r="E254" s="63"/>
    </row>
    <row r="255" spans="1:5" x14ac:dyDescent="0.2">
      <c r="A255" s="63"/>
      <c r="D255" s="246"/>
      <c r="E255" s="63"/>
    </row>
    <row r="256" spans="1:5" x14ac:dyDescent="0.2">
      <c r="A256" s="63"/>
      <c r="D256" s="246"/>
      <c r="E256" s="63"/>
    </row>
    <row r="257" spans="1:5" x14ac:dyDescent="0.2">
      <c r="A257" s="63"/>
      <c r="D257" s="246"/>
      <c r="E257" s="63"/>
    </row>
    <row r="258" spans="1:5" x14ac:dyDescent="0.2">
      <c r="A258" s="63"/>
      <c r="D258" s="246"/>
      <c r="E258" s="63"/>
    </row>
    <row r="259" spans="1:5" x14ac:dyDescent="0.2">
      <c r="A259" s="63"/>
      <c r="D259" s="246"/>
      <c r="E259" s="63"/>
    </row>
    <row r="260" spans="1:5" x14ac:dyDescent="0.2">
      <c r="A260" s="63"/>
      <c r="D260" s="246"/>
      <c r="E260" s="63"/>
    </row>
    <row r="261" spans="1:5" x14ac:dyDescent="0.2">
      <c r="A261" s="63"/>
      <c r="D261" s="246"/>
      <c r="E261" s="63"/>
    </row>
    <row r="262" spans="1:5" x14ac:dyDescent="0.2">
      <c r="A262" s="63"/>
      <c r="D262" s="246"/>
      <c r="E262" s="63"/>
    </row>
    <row r="263" spans="1:5" x14ac:dyDescent="0.2">
      <c r="A263" s="63"/>
      <c r="D263" s="246"/>
      <c r="E263" s="63"/>
    </row>
    <row r="264" spans="1:5" x14ac:dyDescent="0.2">
      <c r="A264" s="63"/>
      <c r="D264" s="246"/>
      <c r="E264" s="63"/>
    </row>
    <row r="265" spans="1:5" x14ac:dyDescent="0.2">
      <c r="A265" s="63"/>
      <c r="D265" s="246"/>
      <c r="E265" s="63"/>
    </row>
    <row r="266" spans="1:5" x14ac:dyDescent="0.2">
      <c r="A266" s="63"/>
      <c r="D266" s="246"/>
      <c r="E266" s="63"/>
    </row>
    <row r="267" spans="1:5" x14ac:dyDescent="0.2">
      <c r="A267" s="63"/>
      <c r="D267" s="246"/>
      <c r="E267" s="63"/>
    </row>
    <row r="268" spans="1:5" x14ac:dyDescent="0.2">
      <c r="A268" s="63"/>
      <c r="D268" s="246"/>
      <c r="E268" s="63"/>
    </row>
    <row r="269" spans="1:5" x14ac:dyDescent="0.2">
      <c r="A269" s="63"/>
      <c r="D269" s="246"/>
      <c r="E269" s="63"/>
    </row>
    <row r="270" spans="1:5" x14ac:dyDescent="0.2">
      <c r="A270" s="63"/>
      <c r="D270" s="246"/>
      <c r="E270" s="63"/>
    </row>
    <row r="271" spans="1:5" x14ac:dyDescent="0.2">
      <c r="A271" s="63"/>
      <c r="D271" s="246"/>
      <c r="E271" s="63"/>
    </row>
    <row r="272" spans="1:5" x14ac:dyDescent="0.2">
      <c r="A272" s="63"/>
      <c r="D272" s="246"/>
    </row>
    <row r="273" spans="1:4" x14ac:dyDescent="0.2">
      <c r="A273" s="63"/>
      <c r="D273" s="226"/>
    </row>
    <row r="274" spans="1:4" x14ac:dyDescent="0.2">
      <c r="A274" s="63"/>
      <c r="D274" s="226"/>
    </row>
    <row r="275" spans="1:4" x14ac:dyDescent="0.2">
      <c r="A275" s="63"/>
      <c r="D275" s="226"/>
    </row>
    <row r="276" spans="1:4" x14ac:dyDescent="0.2">
      <c r="A276" s="63"/>
      <c r="D276" s="226"/>
    </row>
    <row r="277" spans="1:4" x14ac:dyDescent="0.2">
      <c r="A277" s="63"/>
      <c r="D277" s="226"/>
    </row>
    <row r="278" spans="1:4" x14ac:dyDescent="0.2">
      <c r="A278" s="63"/>
      <c r="D278" s="226"/>
    </row>
    <row r="279" spans="1:4" x14ac:dyDescent="0.2">
      <c r="A279" s="63"/>
      <c r="D279" s="226"/>
    </row>
    <row r="280" spans="1:4" x14ac:dyDescent="0.2">
      <c r="A280" s="63"/>
      <c r="D280" s="226"/>
    </row>
    <row r="281" spans="1:4" x14ac:dyDescent="0.2">
      <c r="A281" s="63"/>
      <c r="D281" s="226"/>
    </row>
    <row r="282" spans="1:4" x14ac:dyDescent="0.2">
      <c r="A282" s="63"/>
      <c r="D282" s="226"/>
    </row>
    <row r="283" spans="1:4" x14ac:dyDescent="0.2">
      <c r="A283" s="63"/>
      <c r="D283" s="226"/>
    </row>
    <row r="284" spans="1:4" x14ac:dyDescent="0.2">
      <c r="A284" s="63"/>
      <c r="D284" s="226"/>
    </row>
    <row r="285" spans="1:4" x14ac:dyDescent="0.2">
      <c r="A285" s="63"/>
      <c r="D285" s="226"/>
    </row>
    <row r="286" spans="1:4" x14ac:dyDescent="0.2">
      <c r="A286" s="63"/>
      <c r="D286" s="226"/>
    </row>
    <row r="287" spans="1:4" x14ac:dyDescent="0.2">
      <c r="A287" s="63"/>
      <c r="D287" s="226"/>
    </row>
    <row r="288" spans="1:4" x14ac:dyDescent="0.2">
      <c r="A288" s="63"/>
      <c r="D288" s="226"/>
    </row>
    <row r="289" spans="1:4" x14ac:dyDescent="0.2">
      <c r="A289" s="63"/>
      <c r="D289" s="226"/>
    </row>
    <row r="290" spans="1:4" x14ac:dyDescent="0.2">
      <c r="A290" s="63"/>
      <c r="D290" s="226"/>
    </row>
    <row r="291" spans="1:4" x14ac:dyDescent="0.2">
      <c r="A291" s="63"/>
      <c r="D291" s="226"/>
    </row>
    <row r="292" spans="1:4" x14ac:dyDescent="0.2">
      <c r="A292" s="63"/>
      <c r="D292" s="226"/>
    </row>
    <row r="293" spans="1:4" x14ac:dyDescent="0.2">
      <c r="A293" s="63"/>
      <c r="D293" s="226"/>
    </row>
    <row r="294" spans="1:4" x14ac:dyDescent="0.2">
      <c r="A294" s="63"/>
      <c r="D294" s="226"/>
    </row>
    <row r="295" spans="1:4" x14ac:dyDescent="0.2">
      <c r="A295" s="63"/>
      <c r="D295" s="226"/>
    </row>
    <row r="296" spans="1:4" x14ac:dyDescent="0.2">
      <c r="A296" s="63"/>
      <c r="D296" s="226"/>
    </row>
    <row r="297" spans="1:4" x14ac:dyDescent="0.2">
      <c r="A297" s="63"/>
      <c r="D297" s="226"/>
    </row>
    <row r="298" spans="1:4" x14ac:dyDescent="0.2">
      <c r="A298" s="63"/>
      <c r="D298" s="226"/>
    </row>
    <row r="299" spans="1:4" x14ac:dyDescent="0.2">
      <c r="A299" s="63"/>
      <c r="D299" s="226"/>
    </row>
    <row r="300" spans="1:4" x14ac:dyDescent="0.2">
      <c r="A300" s="63"/>
      <c r="D300" s="226"/>
    </row>
    <row r="301" spans="1:4" x14ac:dyDescent="0.2">
      <c r="A301" s="63"/>
      <c r="D301" s="226"/>
    </row>
    <row r="302" spans="1:4" x14ac:dyDescent="0.2">
      <c r="A302" s="63"/>
      <c r="D302" s="226"/>
    </row>
    <row r="303" spans="1:4" x14ac:dyDescent="0.2">
      <c r="A303" s="63"/>
      <c r="D303" s="226"/>
    </row>
    <row r="304" spans="1:4" x14ac:dyDescent="0.2">
      <c r="A304" s="63"/>
      <c r="D304" s="226"/>
    </row>
    <row r="305" spans="1:4" x14ac:dyDescent="0.2">
      <c r="A305" s="63"/>
      <c r="D305" s="226"/>
    </row>
    <row r="306" spans="1:4" x14ac:dyDescent="0.2">
      <c r="A306" s="63"/>
      <c r="D306" s="226"/>
    </row>
    <row r="307" spans="1:4" x14ac:dyDescent="0.2">
      <c r="A307" s="63"/>
      <c r="D307" s="226"/>
    </row>
    <row r="308" spans="1:4" x14ac:dyDescent="0.2">
      <c r="A308" s="63"/>
      <c r="D308" s="226"/>
    </row>
    <row r="309" spans="1:4" x14ac:dyDescent="0.2">
      <c r="A309" s="63"/>
      <c r="D309" s="226"/>
    </row>
    <row r="310" spans="1:4" x14ac:dyDescent="0.2">
      <c r="A310" s="63"/>
      <c r="D310" s="226"/>
    </row>
    <row r="311" spans="1:4" x14ac:dyDescent="0.2">
      <c r="A311" s="63"/>
      <c r="D311" s="226"/>
    </row>
    <row r="312" spans="1:4" x14ac:dyDescent="0.2">
      <c r="A312" s="63"/>
      <c r="D312" s="226"/>
    </row>
    <row r="313" spans="1:4" x14ac:dyDescent="0.2">
      <c r="A313" s="63"/>
      <c r="D313" s="226"/>
    </row>
    <row r="314" spans="1:4" x14ac:dyDescent="0.2">
      <c r="A314" s="63"/>
      <c r="D314" s="226"/>
    </row>
    <row r="315" spans="1:4" x14ac:dyDescent="0.2">
      <c r="A315" s="63"/>
      <c r="D315" s="226"/>
    </row>
    <row r="316" spans="1:4" x14ac:dyDescent="0.2">
      <c r="A316" s="63"/>
      <c r="D316" s="226"/>
    </row>
    <row r="317" spans="1:4" x14ac:dyDescent="0.2">
      <c r="A317" s="63"/>
      <c r="D317" s="226"/>
    </row>
    <row r="318" spans="1:4" x14ac:dyDescent="0.2">
      <c r="A318" s="63"/>
      <c r="D318" s="226"/>
    </row>
    <row r="319" spans="1:4" x14ac:dyDescent="0.2">
      <c r="A319" s="63"/>
      <c r="D319" s="226"/>
    </row>
    <row r="320" spans="1:4" x14ac:dyDescent="0.2">
      <c r="A320" s="63"/>
      <c r="D320" s="226"/>
    </row>
    <row r="321" spans="1:4" x14ac:dyDescent="0.2">
      <c r="A321" s="63"/>
      <c r="D321" s="226"/>
    </row>
    <row r="322" spans="1:4" x14ac:dyDescent="0.2">
      <c r="A322" s="63"/>
      <c r="D322" s="226"/>
    </row>
    <row r="323" spans="1:4" x14ac:dyDescent="0.2">
      <c r="A323" s="63"/>
      <c r="D323" s="226"/>
    </row>
    <row r="324" spans="1:4" x14ac:dyDescent="0.2">
      <c r="A324" s="63"/>
      <c r="D324" s="226"/>
    </row>
    <row r="325" spans="1:4" x14ac:dyDescent="0.2">
      <c r="A325" s="63"/>
      <c r="D325" s="226"/>
    </row>
    <row r="326" spans="1:4" x14ac:dyDescent="0.2">
      <c r="A326" s="63"/>
      <c r="D326" s="226"/>
    </row>
    <row r="327" spans="1:4" x14ac:dyDescent="0.2">
      <c r="A327" s="63"/>
      <c r="D327" s="226"/>
    </row>
    <row r="328" spans="1:4" x14ac:dyDescent="0.2">
      <c r="A328" s="63"/>
      <c r="D328" s="226"/>
    </row>
    <row r="329" spans="1:4" x14ac:dyDescent="0.2">
      <c r="A329" s="63"/>
      <c r="D329" s="226"/>
    </row>
    <row r="330" spans="1:4" x14ac:dyDescent="0.2">
      <c r="A330" s="63"/>
      <c r="D330" s="226"/>
    </row>
    <row r="331" spans="1:4" x14ac:dyDescent="0.2">
      <c r="A331" s="63"/>
      <c r="D331" s="226"/>
    </row>
    <row r="332" spans="1:4" x14ac:dyDescent="0.2">
      <c r="A332" s="63"/>
      <c r="D332" s="226"/>
    </row>
    <row r="333" spans="1:4" x14ac:dyDescent="0.2">
      <c r="A333" s="63"/>
      <c r="D333" s="226"/>
    </row>
    <row r="334" spans="1:4" x14ac:dyDescent="0.2">
      <c r="A334" s="63"/>
      <c r="D334" s="226"/>
    </row>
    <row r="335" spans="1:4" x14ac:dyDescent="0.2">
      <c r="A335" s="63"/>
      <c r="D335" s="226"/>
    </row>
    <row r="336" spans="1:4" x14ac:dyDescent="0.2">
      <c r="A336" s="63"/>
      <c r="D336" s="226"/>
    </row>
    <row r="337" spans="1:4" x14ac:dyDescent="0.2">
      <c r="A337" s="63"/>
      <c r="D337" s="226"/>
    </row>
    <row r="338" spans="1:4" x14ac:dyDescent="0.2">
      <c r="A338" s="63"/>
      <c r="D338" s="226"/>
    </row>
    <row r="339" spans="1:4" x14ac:dyDescent="0.2">
      <c r="A339" s="63"/>
      <c r="D339" s="226"/>
    </row>
    <row r="340" spans="1:4" x14ac:dyDescent="0.2">
      <c r="A340" s="63"/>
      <c r="D340" s="226"/>
    </row>
    <row r="341" spans="1:4" x14ac:dyDescent="0.2">
      <c r="A341" s="63"/>
      <c r="D341" s="226"/>
    </row>
    <row r="342" spans="1:4" x14ac:dyDescent="0.2">
      <c r="A342" s="63"/>
      <c r="D342" s="226"/>
    </row>
    <row r="343" spans="1:4" x14ac:dyDescent="0.2">
      <c r="A343" s="63"/>
      <c r="D343" s="226"/>
    </row>
    <row r="344" spans="1:4" x14ac:dyDescent="0.2">
      <c r="A344" s="63"/>
      <c r="D344" s="226"/>
    </row>
    <row r="345" spans="1:4" x14ac:dyDescent="0.2">
      <c r="A345" s="63"/>
      <c r="D345" s="226"/>
    </row>
    <row r="346" spans="1:4" x14ac:dyDescent="0.2">
      <c r="A346" s="63"/>
      <c r="D346" s="226"/>
    </row>
    <row r="347" spans="1:4" x14ac:dyDescent="0.2">
      <c r="A347" s="63"/>
      <c r="D347" s="226"/>
    </row>
    <row r="348" spans="1:4" x14ac:dyDescent="0.2">
      <c r="A348" s="63"/>
      <c r="D348" s="226"/>
    </row>
    <row r="349" spans="1:4" x14ac:dyDescent="0.2">
      <c r="A349" s="63"/>
      <c r="D349" s="226"/>
    </row>
    <row r="350" spans="1:4" x14ac:dyDescent="0.2">
      <c r="A350" s="63"/>
      <c r="D350" s="226"/>
    </row>
    <row r="351" spans="1:4" x14ac:dyDescent="0.2">
      <c r="A351" s="63"/>
      <c r="D351" s="226"/>
    </row>
    <row r="352" spans="1:4" x14ac:dyDescent="0.2">
      <c r="A352" s="63"/>
      <c r="D352" s="226"/>
    </row>
    <row r="353" spans="1:4" x14ac:dyDescent="0.2">
      <c r="A353" s="63"/>
      <c r="D353" s="226"/>
    </row>
    <row r="354" spans="1:4" x14ac:dyDescent="0.2">
      <c r="A354" s="63"/>
      <c r="D354" s="226"/>
    </row>
    <row r="355" spans="1:4" x14ac:dyDescent="0.2">
      <c r="A355" s="63"/>
      <c r="D355" s="226"/>
    </row>
    <row r="356" spans="1:4" x14ac:dyDescent="0.2">
      <c r="A356" s="63"/>
      <c r="D356" s="226"/>
    </row>
    <row r="357" spans="1:4" x14ac:dyDescent="0.2">
      <c r="A357" s="63"/>
      <c r="D357" s="226"/>
    </row>
    <row r="358" spans="1:4" x14ac:dyDescent="0.2">
      <c r="A358" s="63"/>
      <c r="D358" s="226"/>
    </row>
    <row r="359" spans="1:4" x14ac:dyDescent="0.2">
      <c r="A359" s="63"/>
      <c r="D359" s="226"/>
    </row>
    <row r="360" spans="1:4" x14ac:dyDescent="0.2">
      <c r="A360" s="63"/>
      <c r="D360" s="226"/>
    </row>
    <row r="361" spans="1:4" x14ac:dyDescent="0.2">
      <c r="A361" s="63"/>
      <c r="D361" s="226"/>
    </row>
    <row r="362" spans="1:4" x14ac:dyDescent="0.2">
      <c r="A362" s="63"/>
      <c r="D362" s="226"/>
    </row>
    <row r="363" spans="1:4" x14ac:dyDescent="0.2">
      <c r="A363" s="63"/>
      <c r="D363" s="226"/>
    </row>
    <row r="364" spans="1:4" x14ac:dyDescent="0.2">
      <c r="A364" s="63"/>
      <c r="D364" s="226"/>
    </row>
    <row r="365" spans="1:4" x14ac:dyDescent="0.2">
      <c r="A365" s="63"/>
      <c r="D365" s="226"/>
    </row>
    <row r="366" spans="1:4" x14ac:dyDescent="0.2">
      <c r="A366" s="63"/>
      <c r="D366" s="226"/>
    </row>
    <row r="367" spans="1:4" x14ac:dyDescent="0.2">
      <c r="A367" s="63"/>
      <c r="D367" s="226"/>
    </row>
    <row r="368" spans="1:4" x14ac:dyDescent="0.2">
      <c r="A368" s="63"/>
      <c r="D368" s="226"/>
    </row>
    <row r="369" spans="1:4" x14ac:dyDescent="0.2">
      <c r="A369" s="63"/>
      <c r="D369" s="226"/>
    </row>
    <row r="370" spans="1:4" x14ac:dyDescent="0.2">
      <c r="A370" s="63"/>
      <c r="D370" s="226"/>
    </row>
    <row r="371" spans="1:4" x14ac:dyDescent="0.2">
      <c r="A371" s="63"/>
      <c r="D371" s="226"/>
    </row>
    <row r="372" spans="1:4" x14ac:dyDescent="0.2">
      <c r="A372" s="63"/>
      <c r="D372" s="226"/>
    </row>
    <row r="373" spans="1:4" x14ac:dyDescent="0.2">
      <c r="A373" s="63"/>
      <c r="D373" s="226"/>
    </row>
    <row r="374" spans="1:4" x14ac:dyDescent="0.2">
      <c r="A374" s="63"/>
      <c r="D374" s="226"/>
    </row>
    <row r="375" spans="1:4" x14ac:dyDescent="0.2">
      <c r="A375" s="63"/>
      <c r="D375" s="226"/>
    </row>
    <row r="376" spans="1:4" x14ac:dyDescent="0.2">
      <c r="A376" s="63"/>
      <c r="D376" s="226"/>
    </row>
    <row r="377" spans="1:4" x14ac:dyDescent="0.2">
      <c r="A377" s="63"/>
      <c r="D377" s="226"/>
    </row>
    <row r="378" spans="1:4" x14ac:dyDescent="0.2">
      <c r="A378" s="63"/>
      <c r="D378" s="226"/>
    </row>
    <row r="379" spans="1:4" x14ac:dyDescent="0.2">
      <c r="A379" s="63"/>
      <c r="D379" s="226"/>
    </row>
    <row r="380" spans="1:4" x14ac:dyDescent="0.2">
      <c r="A380" s="63"/>
      <c r="D380" s="226"/>
    </row>
    <row r="381" spans="1:4" x14ac:dyDescent="0.2">
      <c r="A381" s="63"/>
      <c r="D381" s="226"/>
    </row>
    <row r="382" spans="1:4" x14ac:dyDescent="0.2">
      <c r="A382" s="63"/>
      <c r="D382" s="226"/>
    </row>
    <row r="383" spans="1:4" x14ac:dyDescent="0.2">
      <c r="A383" s="63"/>
      <c r="D383" s="226"/>
    </row>
    <row r="384" spans="1:4" x14ac:dyDescent="0.2">
      <c r="A384" s="63"/>
      <c r="D384" s="226"/>
    </row>
    <row r="385" spans="1:4" x14ac:dyDescent="0.2">
      <c r="A385" s="63"/>
      <c r="D385" s="226"/>
    </row>
    <row r="386" spans="1:4" x14ac:dyDescent="0.2">
      <c r="A386" s="63"/>
      <c r="D386" s="226"/>
    </row>
    <row r="387" spans="1:4" x14ac:dyDescent="0.2">
      <c r="A387" s="63"/>
      <c r="D387" s="226"/>
    </row>
    <row r="388" spans="1:4" x14ac:dyDescent="0.2">
      <c r="A388" s="63"/>
      <c r="D388" s="226"/>
    </row>
    <row r="389" spans="1:4" x14ac:dyDescent="0.2">
      <c r="A389" s="63"/>
      <c r="D389" s="226"/>
    </row>
    <row r="390" spans="1:4" x14ac:dyDescent="0.2">
      <c r="A390" s="63"/>
      <c r="D390" s="226"/>
    </row>
    <row r="391" spans="1:4" x14ac:dyDescent="0.2">
      <c r="A391" s="63"/>
      <c r="D391" s="226"/>
    </row>
    <row r="392" spans="1:4" x14ac:dyDescent="0.2">
      <c r="A392" s="63"/>
      <c r="D392" s="226"/>
    </row>
    <row r="393" spans="1:4" x14ac:dyDescent="0.2">
      <c r="A393" s="63"/>
      <c r="D393" s="226"/>
    </row>
    <row r="394" spans="1:4" x14ac:dyDescent="0.2">
      <c r="A394" s="63"/>
      <c r="D394" s="226"/>
    </row>
    <row r="395" spans="1:4" x14ac:dyDescent="0.2">
      <c r="A395" s="63"/>
      <c r="D395" s="226"/>
    </row>
    <row r="396" spans="1:4" x14ac:dyDescent="0.2">
      <c r="A396" s="63"/>
      <c r="D396" s="226"/>
    </row>
    <row r="397" spans="1:4" x14ac:dyDescent="0.2">
      <c r="A397" s="63"/>
      <c r="D397" s="226"/>
    </row>
    <row r="398" spans="1:4" x14ac:dyDescent="0.2">
      <c r="A398" s="63"/>
      <c r="D398" s="226"/>
    </row>
    <row r="399" spans="1:4" x14ac:dyDescent="0.2">
      <c r="A399" s="63"/>
      <c r="D399" s="226"/>
    </row>
    <row r="400" spans="1:4" x14ac:dyDescent="0.2">
      <c r="A400" s="63"/>
      <c r="D400" s="226"/>
    </row>
    <row r="401" spans="1:4" x14ac:dyDescent="0.2">
      <c r="A401" s="63"/>
      <c r="D401" s="226"/>
    </row>
    <row r="402" spans="1:4" x14ac:dyDescent="0.2">
      <c r="A402" s="63"/>
      <c r="D402" s="226"/>
    </row>
    <row r="403" spans="1:4" x14ac:dyDescent="0.2">
      <c r="A403" s="63"/>
      <c r="D403" s="226"/>
    </row>
    <row r="404" spans="1:4" x14ac:dyDescent="0.2">
      <c r="A404" s="63"/>
      <c r="D404" s="226"/>
    </row>
    <row r="405" spans="1:4" x14ac:dyDescent="0.2">
      <c r="A405" s="63"/>
      <c r="D405" s="226"/>
    </row>
    <row r="406" spans="1:4" x14ac:dyDescent="0.2">
      <c r="A406" s="63"/>
      <c r="D406" s="226"/>
    </row>
    <row r="407" spans="1:4" x14ac:dyDescent="0.2">
      <c r="A407" s="63"/>
      <c r="D407" s="226"/>
    </row>
    <row r="408" spans="1:4" x14ac:dyDescent="0.2">
      <c r="A408" s="63"/>
      <c r="D408" s="226"/>
    </row>
    <row r="409" spans="1:4" x14ac:dyDescent="0.2">
      <c r="A409" s="63"/>
      <c r="D409" s="226"/>
    </row>
    <row r="410" spans="1:4" x14ac:dyDescent="0.2">
      <c r="A410" s="63"/>
      <c r="D410" s="226"/>
    </row>
    <row r="411" spans="1:4" x14ac:dyDescent="0.2">
      <c r="A411" s="63"/>
      <c r="D411" s="226"/>
    </row>
    <row r="412" spans="1:4" x14ac:dyDescent="0.2">
      <c r="A412" s="63"/>
      <c r="D412" s="226"/>
    </row>
    <row r="413" spans="1:4" x14ac:dyDescent="0.2">
      <c r="A413" s="63"/>
      <c r="D413" s="226"/>
    </row>
    <row r="414" spans="1:4" x14ac:dyDescent="0.2">
      <c r="A414" s="63"/>
      <c r="D414" s="226"/>
    </row>
    <row r="415" spans="1:4" x14ac:dyDescent="0.2">
      <c r="A415" s="63"/>
      <c r="D415" s="226"/>
    </row>
    <row r="416" spans="1:4" x14ac:dyDescent="0.2">
      <c r="A416" s="63"/>
      <c r="D416" s="226"/>
    </row>
    <row r="417" spans="1:4" x14ac:dyDescent="0.2">
      <c r="A417" s="63"/>
      <c r="D417" s="226"/>
    </row>
    <row r="418" spans="1:4" x14ac:dyDescent="0.2">
      <c r="A418" s="63"/>
      <c r="D418" s="226"/>
    </row>
    <row r="419" spans="1:4" x14ac:dyDescent="0.2">
      <c r="A419" s="63"/>
      <c r="D419" s="226"/>
    </row>
    <row r="420" spans="1:4" x14ac:dyDescent="0.2">
      <c r="A420" s="63"/>
      <c r="D420" s="226"/>
    </row>
    <row r="421" spans="1:4" x14ac:dyDescent="0.2">
      <c r="A421" s="63"/>
      <c r="D421" s="226"/>
    </row>
    <row r="422" spans="1:4" x14ac:dyDescent="0.2">
      <c r="A422" s="63"/>
      <c r="D422" s="226"/>
    </row>
    <row r="423" spans="1:4" x14ac:dyDescent="0.2">
      <c r="A423" s="63"/>
      <c r="D423" s="226"/>
    </row>
    <row r="424" spans="1:4" x14ac:dyDescent="0.2">
      <c r="A424" s="63"/>
      <c r="D424" s="226"/>
    </row>
    <row r="425" spans="1:4" x14ac:dyDescent="0.2">
      <c r="A425" s="63"/>
      <c r="D425" s="226"/>
    </row>
    <row r="426" spans="1:4" x14ac:dyDescent="0.2">
      <c r="A426" s="63"/>
      <c r="D426" s="226"/>
    </row>
    <row r="427" spans="1:4" x14ac:dyDescent="0.2">
      <c r="A427" s="63"/>
      <c r="D427" s="226"/>
    </row>
    <row r="428" spans="1:4" x14ac:dyDescent="0.2">
      <c r="A428" s="63"/>
      <c r="D428" s="226"/>
    </row>
    <row r="429" spans="1:4" x14ac:dyDescent="0.2">
      <c r="A429" s="63"/>
      <c r="D429" s="226"/>
    </row>
    <row r="430" spans="1:4" x14ac:dyDescent="0.2">
      <c r="A430" s="63"/>
      <c r="D430" s="226"/>
    </row>
    <row r="431" spans="1:4" x14ac:dyDescent="0.2">
      <c r="A431" s="63"/>
      <c r="D431" s="226"/>
    </row>
    <row r="432" spans="1:4" x14ac:dyDescent="0.2">
      <c r="A432" s="63"/>
      <c r="D432" s="226"/>
    </row>
    <row r="433" spans="1:4" x14ac:dyDescent="0.2">
      <c r="A433" s="63"/>
      <c r="D433" s="226"/>
    </row>
    <row r="434" spans="1:4" x14ac:dyDescent="0.2">
      <c r="A434" s="63"/>
      <c r="D434" s="226"/>
    </row>
    <row r="435" spans="1:4" x14ac:dyDescent="0.2">
      <c r="A435" s="63"/>
      <c r="D435" s="226"/>
    </row>
    <row r="436" spans="1:4" x14ac:dyDescent="0.2">
      <c r="A436" s="63"/>
      <c r="D436" s="226"/>
    </row>
    <row r="437" spans="1:4" x14ac:dyDescent="0.2">
      <c r="A437" s="63"/>
      <c r="D437" s="226"/>
    </row>
    <row r="438" spans="1:4" x14ac:dyDescent="0.2">
      <c r="A438" s="63"/>
      <c r="D438" s="226"/>
    </row>
    <row r="439" spans="1:4" x14ac:dyDescent="0.2">
      <c r="A439" s="63"/>
      <c r="D439" s="226"/>
    </row>
    <row r="440" spans="1:4" x14ac:dyDescent="0.2">
      <c r="A440" s="63"/>
      <c r="D440" s="226"/>
    </row>
    <row r="441" spans="1:4" x14ac:dyDescent="0.2">
      <c r="A441" s="63"/>
      <c r="D441" s="226"/>
    </row>
    <row r="442" spans="1:4" x14ac:dyDescent="0.2">
      <c r="A442" s="63"/>
      <c r="D442" s="226"/>
    </row>
    <row r="443" spans="1:4" x14ac:dyDescent="0.2">
      <c r="A443" s="63"/>
      <c r="D443" s="226"/>
    </row>
    <row r="444" spans="1:4" x14ac:dyDescent="0.2">
      <c r="A444" s="63"/>
      <c r="D444" s="226"/>
    </row>
    <row r="445" spans="1:4" x14ac:dyDescent="0.2">
      <c r="A445" s="63"/>
      <c r="D445" s="226"/>
    </row>
    <row r="446" spans="1:4" x14ac:dyDescent="0.2">
      <c r="A446" s="63"/>
      <c r="D446" s="226"/>
    </row>
    <row r="447" spans="1:4" x14ac:dyDescent="0.2">
      <c r="A447" s="63"/>
      <c r="D447" s="226"/>
    </row>
    <row r="448" spans="1:4" x14ac:dyDescent="0.2">
      <c r="A448" s="63"/>
      <c r="D448" s="226"/>
    </row>
    <row r="449" spans="1:4" x14ac:dyDescent="0.2">
      <c r="A449" s="63"/>
      <c r="D449" s="226"/>
    </row>
    <row r="450" spans="1:4" x14ac:dyDescent="0.2">
      <c r="A450" s="63"/>
      <c r="D450" s="226"/>
    </row>
    <row r="451" spans="1:4" x14ac:dyDescent="0.2">
      <c r="A451" s="63"/>
      <c r="D451" s="226"/>
    </row>
    <row r="452" spans="1:4" x14ac:dyDescent="0.2">
      <c r="A452" s="63"/>
      <c r="D452" s="226"/>
    </row>
    <row r="453" spans="1:4" x14ac:dyDescent="0.2">
      <c r="A453" s="63"/>
      <c r="D453" s="226"/>
    </row>
    <row r="454" spans="1:4" x14ac:dyDescent="0.2">
      <c r="A454" s="63"/>
      <c r="D454" s="226"/>
    </row>
    <row r="455" spans="1:4" x14ac:dyDescent="0.2">
      <c r="A455" s="63"/>
      <c r="D455" s="226"/>
    </row>
    <row r="456" spans="1:4" x14ac:dyDescent="0.2">
      <c r="A456" s="63"/>
      <c r="D456" s="226"/>
    </row>
    <row r="457" spans="1:4" x14ac:dyDescent="0.2">
      <c r="A457" s="63"/>
      <c r="D457" s="226"/>
    </row>
    <row r="458" spans="1:4" x14ac:dyDescent="0.2">
      <c r="A458" s="63"/>
      <c r="D458" s="226"/>
    </row>
    <row r="459" spans="1:4" x14ac:dyDescent="0.2">
      <c r="A459" s="63"/>
      <c r="D459" s="226"/>
    </row>
    <row r="460" spans="1:4" x14ac:dyDescent="0.2">
      <c r="A460" s="63"/>
      <c r="D460" s="226"/>
    </row>
    <row r="461" spans="1:4" x14ac:dyDescent="0.2">
      <c r="A461" s="63"/>
      <c r="D461" s="226"/>
    </row>
    <row r="462" spans="1:4" x14ac:dyDescent="0.2">
      <c r="A462" s="63"/>
      <c r="D462" s="226"/>
    </row>
    <row r="463" spans="1:4" x14ac:dyDescent="0.2">
      <c r="A463" s="63"/>
      <c r="D463" s="226"/>
    </row>
    <row r="464" spans="1:4" x14ac:dyDescent="0.2">
      <c r="A464" s="63"/>
      <c r="D464" s="226"/>
    </row>
    <row r="465" spans="1:4" x14ac:dyDescent="0.2">
      <c r="A465" s="63"/>
      <c r="D465" s="226"/>
    </row>
    <row r="466" spans="1:4" x14ac:dyDescent="0.2">
      <c r="A466" s="63"/>
      <c r="D466" s="226"/>
    </row>
    <row r="467" spans="1:4" x14ac:dyDescent="0.2">
      <c r="A467" s="63"/>
      <c r="D467" s="226"/>
    </row>
    <row r="468" spans="1:4" x14ac:dyDescent="0.2">
      <c r="A468" s="63"/>
      <c r="D468" s="226"/>
    </row>
    <row r="469" spans="1:4" x14ac:dyDescent="0.2">
      <c r="A469" s="63"/>
      <c r="D469" s="226"/>
    </row>
    <row r="470" spans="1:4" x14ac:dyDescent="0.2">
      <c r="A470" s="63"/>
      <c r="D470" s="226"/>
    </row>
    <row r="471" spans="1:4" x14ac:dyDescent="0.2">
      <c r="A471" s="63"/>
      <c r="D471" s="226"/>
    </row>
    <row r="472" spans="1:4" x14ac:dyDescent="0.2">
      <c r="A472" s="63"/>
      <c r="D472" s="226"/>
    </row>
    <row r="473" spans="1:4" x14ac:dyDescent="0.2">
      <c r="A473" s="63"/>
      <c r="D473" s="226"/>
    </row>
    <row r="474" spans="1:4" x14ac:dyDescent="0.2">
      <c r="A474" s="63"/>
      <c r="D474" s="226"/>
    </row>
    <row r="475" spans="1:4" x14ac:dyDescent="0.2">
      <c r="A475" s="63"/>
      <c r="D475" s="226"/>
    </row>
    <row r="476" spans="1:4" x14ac:dyDescent="0.2">
      <c r="A476" s="63"/>
      <c r="D476" s="226"/>
    </row>
    <row r="477" spans="1:4" x14ac:dyDescent="0.2">
      <c r="A477" s="63"/>
      <c r="D477" s="226"/>
    </row>
    <row r="478" spans="1:4" x14ac:dyDescent="0.2">
      <c r="A478" s="63"/>
      <c r="D478" s="226"/>
    </row>
    <row r="479" spans="1:4" x14ac:dyDescent="0.2">
      <c r="A479" s="63"/>
      <c r="D479" s="226"/>
    </row>
    <row r="480" spans="1:4" x14ac:dyDescent="0.2">
      <c r="A480" s="63"/>
      <c r="D480" s="226"/>
    </row>
    <row r="481" spans="1:4" x14ac:dyDescent="0.2">
      <c r="A481" s="63"/>
      <c r="D481" s="226"/>
    </row>
    <row r="482" spans="1:4" x14ac:dyDescent="0.2">
      <c r="A482" s="63"/>
      <c r="D482" s="226"/>
    </row>
    <row r="483" spans="1:4" x14ac:dyDescent="0.2">
      <c r="A483" s="63"/>
      <c r="D483" s="226"/>
    </row>
    <row r="484" spans="1:4" x14ac:dyDescent="0.2">
      <c r="A484" s="63"/>
      <c r="D484" s="226"/>
    </row>
    <row r="485" spans="1:4" x14ac:dyDescent="0.2">
      <c r="A485" s="63"/>
      <c r="D485" s="226"/>
    </row>
    <row r="486" spans="1:4" x14ac:dyDescent="0.2">
      <c r="A486" s="63"/>
      <c r="D486" s="226"/>
    </row>
    <row r="487" spans="1:4" x14ac:dyDescent="0.2">
      <c r="A487" s="63"/>
      <c r="D487" s="226"/>
    </row>
    <row r="488" spans="1:4" x14ac:dyDescent="0.2">
      <c r="A488" s="63"/>
      <c r="D488" s="226"/>
    </row>
    <row r="489" spans="1:4" x14ac:dyDescent="0.2">
      <c r="A489" s="63"/>
      <c r="D489" s="226"/>
    </row>
    <row r="490" spans="1:4" x14ac:dyDescent="0.2">
      <c r="A490" s="63"/>
      <c r="D490" s="226"/>
    </row>
    <row r="491" spans="1:4" x14ac:dyDescent="0.2">
      <c r="A491" s="63"/>
      <c r="D491" s="226"/>
    </row>
    <row r="492" spans="1:4" x14ac:dyDescent="0.2">
      <c r="A492" s="63"/>
      <c r="D492" s="226"/>
    </row>
    <row r="493" spans="1:4" x14ac:dyDescent="0.2">
      <c r="A493" s="63"/>
      <c r="D493" s="226"/>
    </row>
    <row r="494" spans="1:4" x14ac:dyDescent="0.2">
      <c r="A494" s="63"/>
      <c r="D494" s="226"/>
    </row>
    <row r="495" spans="1:4" x14ac:dyDescent="0.2">
      <c r="A495" s="63"/>
      <c r="D495" s="226"/>
    </row>
    <row r="496" spans="1:4" x14ac:dyDescent="0.2">
      <c r="A496" s="63"/>
      <c r="D496" s="226"/>
    </row>
    <row r="497" spans="1:4" x14ac:dyDescent="0.2">
      <c r="A497" s="63"/>
      <c r="D497" s="226"/>
    </row>
    <row r="498" spans="1:4" x14ac:dyDescent="0.2">
      <c r="A498" s="63"/>
      <c r="D498" s="226"/>
    </row>
    <row r="499" spans="1:4" x14ac:dyDescent="0.2">
      <c r="A499" s="63"/>
      <c r="D499" s="226"/>
    </row>
    <row r="500" spans="1:4" x14ac:dyDescent="0.2">
      <c r="A500" s="63"/>
      <c r="D500" s="226"/>
    </row>
    <row r="501" spans="1:4" x14ac:dyDescent="0.2">
      <c r="A501" s="63"/>
      <c r="D501" s="226"/>
    </row>
    <row r="502" spans="1:4" x14ac:dyDescent="0.2">
      <c r="A502" s="63"/>
      <c r="D502" s="226"/>
    </row>
    <row r="503" spans="1:4" x14ac:dyDescent="0.2">
      <c r="A503" s="63"/>
      <c r="D503" s="226"/>
    </row>
    <row r="504" spans="1:4" x14ac:dyDescent="0.2">
      <c r="A504" s="63"/>
      <c r="D504" s="226"/>
    </row>
    <row r="505" spans="1:4" x14ac:dyDescent="0.2">
      <c r="A505" s="63"/>
      <c r="D505" s="226"/>
    </row>
    <row r="506" spans="1:4" x14ac:dyDescent="0.2">
      <c r="A506" s="63"/>
      <c r="D506" s="226"/>
    </row>
    <row r="507" spans="1:4" x14ac:dyDescent="0.2">
      <c r="A507" s="63"/>
      <c r="D507" s="226"/>
    </row>
    <row r="508" spans="1:4" x14ac:dyDescent="0.2">
      <c r="A508" s="63"/>
      <c r="D508" s="226"/>
    </row>
    <row r="509" spans="1:4" x14ac:dyDescent="0.2">
      <c r="A509" s="63"/>
      <c r="D509" s="226"/>
    </row>
    <row r="510" spans="1:4" x14ac:dyDescent="0.2">
      <c r="A510" s="63"/>
      <c r="D510" s="226"/>
    </row>
    <row r="511" spans="1:4" x14ac:dyDescent="0.2">
      <c r="A511" s="63"/>
      <c r="D511" s="226"/>
    </row>
    <row r="512" spans="1:4" x14ac:dyDescent="0.2">
      <c r="A512" s="63"/>
      <c r="D512" s="226"/>
    </row>
    <row r="513" spans="1:4" x14ac:dyDescent="0.2">
      <c r="A513" s="63"/>
      <c r="D513" s="226"/>
    </row>
    <row r="514" spans="1:4" x14ac:dyDescent="0.2">
      <c r="A514" s="63"/>
      <c r="D514" s="226"/>
    </row>
    <row r="515" spans="1:4" x14ac:dyDescent="0.2">
      <c r="A515" s="63"/>
      <c r="D515" s="226"/>
    </row>
    <row r="516" spans="1:4" x14ac:dyDescent="0.2">
      <c r="A516" s="63"/>
      <c r="D516" s="226"/>
    </row>
    <row r="517" spans="1:4" x14ac:dyDescent="0.2">
      <c r="A517" s="63"/>
      <c r="D517" s="226"/>
    </row>
    <row r="518" spans="1:4" x14ac:dyDescent="0.2">
      <c r="A518" s="63"/>
      <c r="D518" s="226"/>
    </row>
    <row r="519" spans="1:4" x14ac:dyDescent="0.2">
      <c r="A519" s="63"/>
      <c r="D519" s="226"/>
    </row>
    <row r="520" spans="1:4" x14ac:dyDescent="0.2">
      <c r="A520" s="63"/>
      <c r="D520" s="226"/>
    </row>
    <row r="521" spans="1:4" x14ac:dyDescent="0.2">
      <c r="A521" s="63"/>
      <c r="D521" s="226"/>
    </row>
    <row r="522" spans="1:4" x14ac:dyDescent="0.2">
      <c r="A522" s="63"/>
      <c r="D522" s="226"/>
    </row>
    <row r="523" spans="1:4" x14ac:dyDescent="0.2">
      <c r="A523" s="63"/>
      <c r="D523" s="226"/>
    </row>
    <row r="524" spans="1:4" x14ac:dyDescent="0.2">
      <c r="A524" s="63"/>
      <c r="D524" s="226"/>
    </row>
    <row r="525" spans="1:4" x14ac:dyDescent="0.2">
      <c r="A525" s="63"/>
      <c r="D525" s="226"/>
    </row>
    <row r="526" spans="1:4" x14ac:dyDescent="0.2">
      <c r="A526" s="63"/>
      <c r="D526" s="226"/>
    </row>
    <row r="527" spans="1:4" x14ac:dyDescent="0.2">
      <c r="A527" s="63"/>
      <c r="D527" s="226"/>
    </row>
    <row r="528" spans="1:4" x14ac:dyDescent="0.2">
      <c r="A528" s="63"/>
      <c r="D528" s="226"/>
    </row>
    <row r="529" spans="1:4" x14ac:dyDescent="0.2">
      <c r="A529" s="63"/>
      <c r="D529" s="226"/>
    </row>
    <row r="530" spans="1:4" x14ac:dyDescent="0.2">
      <c r="A530" s="63"/>
      <c r="D530" s="226"/>
    </row>
    <row r="531" spans="1:4" x14ac:dyDescent="0.2">
      <c r="A531" s="63"/>
      <c r="D531" s="226"/>
    </row>
    <row r="532" spans="1:4" x14ac:dyDescent="0.2">
      <c r="A532" s="63"/>
      <c r="D532" s="226"/>
    </row>
    <row r="533" spans="1:4" x14ac:dyDescent="0.2">
      <c r="A533" s="63"/>
      <c r="D533" s="226"/>
    </row>
    <row r="534" spans="1:4" x14ac:dyDescent="0.2">
      <c r="A534" s="63"/>
      <c r="D534" s="226"/>
    </row>
    <row r="535" spans="1:4" x14ac:dyDescent="0.2">
      <c r="A535" s="63"/>
      <c r="D535" s="226"/>
    </row>
    <row r="536" spans="1:4" x14ac:dyDescent="0.2">
      <c r="A536" s="63"/>
      <c r="D536" s="226"/>
    </row>
    <row r="537" spans="1:4" x14ac:dyDescent="0.2">
      <c r="A537" s="63"/>
      <c r="D537" s="226"/>
    </row>
    <row r="538" spans="1:4" x14ac:dyDescent="0.2">
      <c r="A538" s="63"/>
      <c r="D538" s="226"/>
    </row>
    <row r="539" spans="1:4" x14ac:dyDescent="0.2">
      <c r="A539" s="63"/>
      <c r="D539" s="226"/>
    </row>
    <row r="540" spans="1:4" x14ac:dyDescent="0.2">
      <c r="A540" s="63"/>
      <c r="D540" s="226"/>
    </row>
    <row r="541" spans="1:4" x14ac:dyDescent="0.2">
      <c r="A541" s="63"/>
      <c r="D541" s="226"/>
    </row>
    <row r="542" spans="1:4" x14ac:dyDescent="0.2">
      <c r="A542" s="63"/>
      <c r="D542" s="226"/>
    </row>
    <row r="543" spans="1:4" x14ac:dyDescent="0.2">
      <c r="A543" s="63"/>
      <c r="D543" s="226"/>
    </row>
    <row r="544" spans="1:4" x14ac:dyDescent="0.2">
      <c r="A544" s="63"/>
      <c r="D544" s="226"/>
    </row>
    <row r="545" spans="1:4" x14ac:dyDescent="0.2">
      <c r="A545" s="63"/>
      <c r="D545" s="226"/>
    </row>
    <row r="546" spans="1:4" x14ac:dyDescent="0.2">
      <c r="A546" s="63"/>
      <c r="D546" s="226"/>
    </row>
    <row r="547" spans="1:4" x14ac:dyDescent="0.2">
      <c r="A547" s="63"/>
      <c r="D547" s="226"/>
    </row>
    <row r="548" spans="1:4" x14ac:dyDescent="0.2">
      <c r="A548" s="63"/>
      <c r="D548" s="226"/>
    </row>
    <row r="549" spans="1:4" x14ac:dyDescent="0.2">
      <c r="A549" s="63"/>
      <c r="D549" s="226"/>
    </row>
    <row r="550" spans="1:4" x14ac:dyDescent="0.2">
      <c r="A550" s="63"/>
      <c r="D550" s="226"/>
    </row>
    <row r="551" spans="1:4" x14ac:dyDescent="0.2">
      <c r="A551" s="63"/>
      <c r="D551" s="226"/>
    </row>
    <row r="552" spans="1:4" x14ac:dyDescent="0.2">
      <c r="A552" s="63"/>
      <c r="D552" s="226"/>
    </row>
    <row r="553" spans="1:4" x14ac:dyDescent="0.2">
      <c r="A553" s="63"/>
      <c r="D553" s="226"/>
    </row>
    <row r="554" spans="1:4" x14ac:dyDescent="0.2">
      <c r="A554" s="63"/>
      <c r="D554" s="226"/>
    </row>
    <row r="555" spans="1:4" x14ac:dyDescent="0.2">
      <c r="A555" s="63"/>
      <c r="D555" s="226"/>
    </row>
    <row r="556" spans="1:4" x14ac:dyDescent="0.2">
      <c r="A556" s="63"/>
      <c r="D556" s="226"/>
    </row>
    <row r="557" spans="1:4" x14ac:dyDescent="0.2">
      <c r="A557" s="63"/>
      <c r="D557" s="226"/>
    </row>
    <row r="558" spans="1:4" x14ac:dyDescent="0.2">
      <c r="A558" s="63"/>
      <c r="D558" s="226"/>
    </row>
    <row r="559" spans="1:4" x14ac:dyDescent="0.2">
      <c r="A559" s="63"/>
      <c r="D559" s="226"/>
    </row>
    <row r="560" spans="1:4" x14ac:dyDescent="0.2">
      <c r="A560" s="63"/>
      <c r="D560" s="226"/>
    </row>
    <row r="561" spans="1:4" x14ac:dyDescent="0.2">
      <c r="A561" s="63"/>
      <c r="D561" s="226"/>
    </row>
    <row r="562" spans="1:4" x14ac:dyDescent="0.2">
      <c r="A562" s="63"/>
      <c r="D562" s="226"/>
    </row>
    <row r="563" spans="1:4" x14ac:dyDescent="0.2">
      <c r="A563" s="63"/>
      <c r="D563" s="226"/>
    </row>
    <row r="564" spans="1:4" x14ac:dyDescent="0.2">
      <c r="A564" s="63"/>
      <c r="D564" s="226"/>
    </row>
    <row r="565" spans="1:4" x14ac:dyDescent="0.2">
      <c r="A565" s="63"/>
      <c r="D565" s="226"/>
    </row>
    <row r="566" spans="1:4" x14ac:dyDescent="0.2">
      <c r="A566" s="63"/>
      <c r="D566" s="226"/>
    </row>
    <row r="567" spans="1:4" x14ac:dyDescent="0.2">
      <c r="A567" s="63"/>
      <c r="D567" s="226"/>
    </row>
    <row r="568" spans="1:4" x14ac:dyDescent="0.2">
      <c r="A568" s="63"/>
      <c r="D568" s="226"/>
    </row>
    <row r="569" spans="1:4" x14ac:dyDescent="0.2">
      <c r="A569" s="63"/>
      <c r="D569" s="226"/>
    </row>
    <row r="570" spans="1:4" x14ac:dyDescent="0.2">
      <c r="A570" s="63"/>
      <c r="D570" s="226"/>
    </row>
    <row r="571" spans="1:4" x14ac:dyDescent="0.2">
      <c r="A571" s="63"/>
      <c r="D571" s="226"/>
    </row>
    <row r="572" spans="1:4" x14ac:dyDescent="0.2">
      <c r="A572" s="63"/>
      <c r="D572" s="226"/>
    </row>
    <row r="573" spans="1:4" x14ac:dyDescent="0.2">
      <c r="A573" s="63"/>
      <c r="D573" s="226"/>
    </row>
    <row r="574" spans="1:4" x14ac:dyDescent="0.2">
      <c r="A574" s="63"/>
      <c r="D574" s="226"/>
    </row>
    <row r="575" spans="1:4" x14ac:dyDescent="0.2">
      <c r="A575" s="63"/>
      <c r="D575" s="226"/>
    </row>
    <row r="576" spans="1:4" x14ac:dyDescent="0.2">
      <c r="A576" s="63"/>
      <c r="D576" s="226"/>
    </row>
    <row r="577" spans="1:4" x14ac:dyDescent="0.2">
      <c r="A577" s="63"/>
      <c r="D577" s="226"/>
    </row>
    <row r="578" spans="1:4" x14ac:dyDescent="0.2">
      <c r="A578" s="63"/>
      <c r="D578" s="226"/>
    </row>
    <row r="579" spans="1:4" x14ac:dyDescent="0.2">
      <c r="A579" s="63"/>
      <c r="D579" s="226"/>
    </row>
    <row r="580" spans="1:4" x14ac:dyDescent="0.2">
      <c r="A580" s="63"/>
      <c r="D580" s="226"/>
    </row>
    <row r="581" spans="1:4" x14ac:dyDescent="0.2">
      <c r="A581" s="63"/>
      <c r="D581" s="226"/>
    </row>
    <row r="582" spans="1:4" x14ac:dyDescent="0.2">
      <c r="A582" s="63"/>
      <c r="D582" s="226"/>
    </row>
    <row r="583" spans="1:4" x14ac:dyDescent="0.2">
      <c r="A583" s="63"/>
      <c r="D583" s="226"/>
    </row>
    <row r="584" spans="1:4" x14ac:dyDescent="0.2">
      <c r="A584" s="63"/>
      <c r="D584" s="226"/>
    </row>
    <row r="585" spans="1:4" x14ac:dyDescent="0.2">
      <c r="A585" s="63"/>
      <c r="D585" s="226"/>
    </row>
    <row r="586" spans="1:4" x14ac:dyDescent="0.2">
      <c r="A586" s="63"/>
      <c r="D586" s="226"/>
    </row>
    <row r="587" spans="1:4" x14ac:dyDescent="0.2">
      <c r="A587" s="63"/>
      <c r="D587" s="226"/>
    </row>
    <row r="588" spans="1:4" x14ac:dyDescent="0.2">
      <c r="A588" s="63"/>
      <c r="D588" s="226"/>
    </row>
    <row r="589" spans="1:4" x14ac:dyDescent="0.2">
      <c r="A589" s="63"/>
      <c r="D589" s="226"/>
    </row>
    <row r="590" spans="1:4" x14ac:dyDescent="0.2">
      <c r="A590" s="63"/>
      <c r="D590" s="226"/>
    </row>
    <row r="591" spans="1:4" x14ac:dyDescent="0.2">
      <c r="A591" s="63"/>
      <c r="D591" s="226"/>
    </row>
    <row r="592" spans="1:4" x14ac:dyDescent="0.2">
      <c r="A592" s="63"/>
      <c r="D592" s="226"/>
    </row>
    <row r="593" spans="1:4" x14ac:dyDescent="0.2">
      <c r="A593" s="63"/>
      <c r="D593" s="226"/>
    </row>
    <row r="594" spans="1:4" x14ac:dyDescent="0.2">
      <c r="A594" s="63"/>
      <c r="D594" s="226"/>
    </row>
    <row r="595" spans="1:4" x14ac:dyDescent="0.2">
      <c r="A595" s="63"/>
      <c r="D595" s="226"/>
    </row>
    <row r="596" spans="1:4" x14ac:dyDescent="0.2">
      <c r="A596" s="63"/>
      <c r="D596" s="226"/>
    </row>
    <row r="597" spans="1:4" x14ac:dyDescent="0.2">
      <c r="A597" s="63"/>
      <c r="D597" s="226"/>
    </row>
    <row r="598" spans="1:4" x14ac:dyDescent="0.2">
      <c r="A598" s="63"/>
      <c r="D598" s="226"/>
    </row>
    <row r="599" spans="1:4" x14ac:dyDescent="0.2">
      <c r="A599" s="63"/>
      <c r="D599" s="226"/>
    </row>
    <row r="600" spans="1:4" x14ac:dyDescent="0.2">
      <c r="A600" s="63"/>
      <c r="D600" s="226"/>
    </row>
    <row r="601" spans="1:4" x14ac:dyDescent="0.2">
      <c r="A601" s="63"/>
      <c r="D601" s="226"/>
    </row>
    <row r="602" spans="1:4" x14ac:dyDescent="0.2">
      <c r="A602" s="63"/>
      <c r="D602" s="226"/>
    </row>
    <row r="603" spans="1:4" x14ac:dyDescent="0.2">
      <c r="A603" s="63"/>
      <c r="D603" s="226"/>
    </row>
    <row r="604" spans="1:4" x14ac:dyDescent="0.2">
      <c r="A604" s="63"/>
      <c r="D604" s="226"/>
    </row>
    <row r="605" spans="1:4" x14ac:dyDescent="0.2">
      <c r="A605" s="63"/>
      <c r="D605" s="226"/>
    </row>
    <row r="606" spans="1:4" x14ac:dyDescent="0.2">
      <c r="A606" s="63"/>
      <c r="D606" s="226"/>
    </row>
    <row r="607" spans="1:4" x14ac:dyDescent="0.2">
      <c r="A607" s="63"/>
      <c r="D607" s="226"/>
    </row>
    <row r="608" spans="1:4" x14ac:dyDescent="0.2">
      <c r="A608" s="63"/>
      <c r="D608" s="226"/>
    </row>
    <row r="609" spans="1:4" x14ac:dyDescent="0.2">
      <c r="A609" s="63"/>
      <c r="D609" s="226"/>
    </row>
    <row r="610" spans="1:4" x14ac:dyDescent="0.2">
      <c r="A610" s="63"/>
      <c r="D610" s="226"/>
    </row>
    <row r="611" spans="1:4" x14ac:dyDescent="0.2">
      <c r="A611" s="63"/>
      <c r="D611" s="226"/>
    </row>
    <row r="612" spans="1:4" x14ac:dyDescent="0.2">
      <c r="A612" s="63"/>
      <c r="D612" s="226"/>
    </row>
    <row r="613" spans="1:4" x14ac:dyDescent="0.2">
      <c r="A613" s="63"/>
      <c r="D613" s="226"/>
    </row>
    <row r="614" spans="1:4" x14ac:dyDescent="0.2">
      <c r="A614" s="63"/>
      <c r="D614" s="226"/>
    </row>
    <row r="615" spans="1:4" x14ac:dyDescent="0.2">
      <c r="A615" s="63"/>
      <c r="D615" s="226"/>
    </row>
    <row r="616" spans="1:4" x14ac:dyDescent="0.2">
      <c r="A616" s="63"/>
      <c r="D616" s="226"/>
    </row>
    <row r="617" spans="1:4" x14ac:dyDescent="0.2">
      <c r="A617" s="63"/>
      <c r="D617" s="226"/>
    </row>
    <row r="618" spans="1:4" x14ac:dyDescent="0.2">
      <c r="A618" s="63"/>
      <c r="D618" s="226"/>
    </row>
    <row r="619" spans="1:4" x14ac:dyDescent="0.2">
      <c r="A619" s="63"/>
      <c r="D619" s="226"/>
    </row>
    <row r="620" spans="1:4" x14ac:dyDescent="0.2">
      <c r="A620" s="63"/>
      <c r="D620" s="226"/>
    </row>
    <row r="621" spans="1:4" x14ac:dyDescent="0.2">
      <c r="A621" s="63"/>
      <c r="D621" s="226"/>
    </row>
    <row r="622" spans="1:4" x14ac:dyDescent="0.2">
      <c r="A622" s="63"/>
      <c r="D622" s="226"/>
    </row>
    <row r="623" spans="1:4" x14ac:dyDescent="0.2">
      <c r="A623" s="63"/>
      <c r="D623" s="226"/>
    </row>
    <row r="624" spans="1:4" x14ac:dyDescent="0.2">
      <c r="A624" s="63"/>
      <c r="D624" s="226"/>
    </row>
    <row r="625" spans="1:4" x14ac:dyDescent="0.2">
      <c r="A625" s="63"/>
      <c r="D625" s="226"/>
    </row>
    <row r="626" spans="1:4" x14ac:dyDescent="0.2">
      <c r="A626" s="63"/>
      <c r="D626" s="226"/>
    </row>
    <row r="627" spans="1:4" x14ac:dyDescent="0.2">
      <c r="A627" s="63"/>
      <c r="D627" s="226"/>
    </row>
    <row r="628" spans="1:4" x14ac:dyDescent="0.2">
      <c r="A628" s="63"/>
      <c r="D628" s="226"/>
    </row>
    <row r="629" spans="1:4" x14ac:dyDescent="0.2">
      <c r="A629" s="63"/>
      <c r="D629" s="226"/>
    </row>
    <row r="630" spans="1:4" x14ac:dyDescent="0.2">
      <c r="A630" s="63"/>
      <c r="D630" s="226"/>
    </row>
    <row r="631" spans="1:4" x14ac:dyDescent="0.2">
      <c r="A631" s="63"/>
      <c r="D631" s="226"/>
    </row>
    <row r="632" spans="1:4" x14ac:dyDescent="0.2">
      <c r="A632" s="63"/>
      <c r="D632" s="226"/>
    </row>
    <row r="633" spans="1:4" x14ac:dyDescent="0.2">
      <c r="A633" s="63"/>
      <c r="D633" s="226"/>
    </row>
    <row r="634" spans="1:4" x14ac:dyDescent="0.2">
      <c r="A634" s="63"/>
      <c r="D634" s="226"/>
    </row>
    <row r="635" spans="1:4" x14ac:dyDescent="0.2">
      <c r="A635" s="63"/>
      <c r="D635" s="226"/>
    </row>
    <row r="636" spans="1:4" x14ac:dyDescent="0.2">
      <c r="A636" s="63"/>
      <c r="D636" s="226"/>
    </row>
    <row r="637" spans="1:4" x14ac:dyDescent="0.2">
      <c r="A637" s="63"/>
      <c r="D637" s="226"/>
    </row>
    <row r="638" spans="1:4" x14ac:dyDescent="0.2">
      <c r="A638" s="63"/>
      <c r="D638" s="226"/>
    </row>
    <row r="639" spans="1:4" x14ac:dyDescent="0.2">
      <c r="A639" s="63"/>
      <c r="D639" s="226"/>
    </row>
    <row r="640" spans="1:4" x14ac:dyDescent="0.2">
      <c r="A640" s="63"/>
      <c r="D640" s="226"/>
    </row>
    <row r="641" spans="1:4" x14ac:dyDescent="0.2">
      <c r="A641" s="63"/>
      <c r="D641" s="226"/>
    </row>
    <row r="642" spans="1:4" x14ac:dyDescent="0.2">
      <c r="A642" s="63"/>
      <c r="D642" s="226"/>
    </row>
    <row r="643" spans="1:4" x14ac:dyDescent="0.2">
      <c r="A643" s="63"/>
      <c r="D643" s="226"/>
    </row>
    <row r="644" spans="1:4" x14ac:dyDescent="0.2">
      <c r="A644" s="63"/>
      <c r="D644" s="226"/>
    </row>
    <row r="645" spans="1:4" x14ac:dyDescent="0.2">
      <c r="A645" s="63"/>
      <c r="D645" s="226"/>
    </row>
    <row r="646" spans="1:4" x14ac:dyDescent="0.2">
      <c r="A646" s="63"/>
      <c r="D646" s="226"/>
    </row>
    <row r="647" spans="1:4" x14ac:dyDescent="0.2">
      <c r="A647" s="63"/>
      <c r="D647" s="226"/>
    </row>
    <row r="648" spans="1:4" x14ac:dyDescent="0.2">
      <c r="A648" s="63"/>
      <c r="D648" s="226"/>
    </row>
    <row r="649" spans="1:4" x14ac:dyDescent="0.2">
      <c r="A649" s="63"/>
      <c r="D649" s="226"/>
    </row>
    <row r="650" spans="1:4" x14ac:dyDescent="0.2">
      <c r="A650" s="63"/>
      <c r="D650" s="226"/>
    </row>
    <row r="651" spans="1:4" x14ac:dyDescent="0.2">
      <c r="A651" s="63"/>
      <c r="D651" s="226"/>
    </row>
    <row r="652" spans="1:4" x14ac:dyDescent="0.2">
      <c r="A652" s="63"/>
      <c r="D652" s="226"/>
    </row>
    <row r="653" spans="1:4" x14ac:dyDescent="0.2">
      <c r="A653" s="63"/>
      <c r="D653" s="226"/>
    </row>
    <row r="654" spans="1:4" x14ac:dyDescent="0.2">
      <c r="A654" s="63"/>
      <c r="D654" s="226"/>
    </row>
    <row r="655" spans="1:4" x14ac:dyDescent="0.2">
      <c r="A655" s="63"/>
      <c r="D655" s="226"/>
    </row>
    <row r="656" spans="1:4" x14ac:dyDescent="0.2">
      <c r="A656" s="63"/>
      <c r="D656" s="226"/>
    </row>
    <row r="657" spans="1:4" x14ac:dyDescent="0.2">
      <c r="A657" s="63"/>
      <c r="D657" s="226"/>
    </row>
    <row r="658" spans="1:4" x14ac:dyDescent="0.2">
      <c r="A658" s="63"/>
      <c r="D658" s="226"/>
    </row>
    <row r="659" spans="1:4" x14ac:dyDescent="0.2">
      <c r="A659" s="63"/>
      <c r="D659" s="226"/>
    </row>
    <row r="660" spans="1:4" x14ac:dyDescent="0.2">
      <c r="A660" s="63"/>
      <c r="D660" s="226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16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6" customFormat="1" ht="12.75" customHeight="1" x14ac:dyDescent="0.2">
      <c r="A2" s="32" t="s">
        <v>435</v>
      </c>
      <c r="B2" s="65"/>
      <c r="C2" s="65"/>
      <c r="D2" s="65"/>
      <c r="E2" s="65"/>
      <c r="F2" s="65"/>
      <c r="G2" s="65"/>
      <c r="H2" s="65"/>
      <c r="I2" s="65"/>
      <c r="J2" s="2" t="s">
        <v>98</v>
      </c>
      <c r="L2" s="56" t="s">
        <v>135</v>
      </c>
    </row>
    <row r="3" spans="1:16" s="56" customFormat="1" x14ac:dyDescent="0.2">
      <c r="A3" s="67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305</v>
      </c>
      <c r="H3" s="5" t="s">
        <v>306</v>
      </c>
      <c r="I3" s="5" t="s">
        <v>312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30</v>
      </c>
      <c r="C4" s="35">
        <v>3</v>
      </c>
      <c r="D4" s="36">
        <v>0</v>
      </c>
      <c r="E4" s="34">
        <v>1637</v>
      </c>
      <c r="F4" s="34">
        <v>92</v>
      </c>
      <c r="G4" s="35">
        <v>51997</v>
      </c>
      <c r="H4" s="36">
        <v>6512</v>
      </c>
      <c r="I4" s="35">
        <v>37</v>
      </c>
      <c r="J4" s="34">
        <v>3429</v>
      </c>
      <c r="K4" s="34">
        <v>323</v>
      </c>
      <c r="L4" s="35">
        <v>16</v>
      </c>
      <c r="M4" s="34">
        <v>0</v>
      </c>
      <c r="N4" s="199"/>
      <c r="O4" s="199"/>
      <c r="P4" s="199"/>
    </row>
    <row r="5" spans="1:16" x14ac:dyDescent="0.2">
      <c r="A5" s="37" t="s">
        <v>7</v>
      </c>
      <c r="B5" s="38">
        <v>1</v>
      </c>
      <c r="C5" s="39">
        <v>0</v>
      </c>
      <c r="D5" s="39">
        <v>0</v>
      </c>
      <c r="E5" s="38">
        <v>21</v>
      </c>
      <c r="F5" s="38">
        <v>12</v>
      </c>
      <c r="G5" s="39">
        <v>69</v>
      </c>
      <c r="H5" s="39">
        <v>17</v>
      </c>
      <c r="I5" s="39">
        <v>0</v>
      </c>
      <c r="J5" s="38">
        <v>19</v>
      </c>
      <c r="K5" s="38">
        <v>2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0</v>
      </c>
      <c r="D6" s="41">
        <v>0</v>
      </c>
      <c r="E6" s="40">
        <v>2</v>
      </c>
      <c r="F6" s="40">
        <v>0</v>
      </c>
      <c r="G6" s="41">
        <v>0</v>
      </c>
      <c r="H6" s="41">
        <v>0</v>
      </c>
      <c r="I6" s="41">
        <v>0</v>
      </c>
      <c r="J6" s="40">
        <v>1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5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2</v>
      </c>
      <c r="F8" s="40">
        <v>1</v>
      </c>
      <c r="G8" s="41">
        <v>0</v>
      </c>
      <c r="H8" s="41">
        <v>0</v>
      </c>
      <c r="I8" s="41">
        <v>0</v>
      </c>
      <c r="J8" s="40">
        <v>2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2</v>
      </c>
      <c r="F9" s="40">
        <v>0</v>
      </c>
      <c r="G9" s="41">
        <v>0</v>
      </c>
      <c r="H9" s="41">
        <v>0</v>
      </c>
      <c r="I9" s="41">
        <v>0</v>
      </c>
      <c r="J9" s="40">
        <v>0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1</v>
      </c>
      <c r="H10" s="41">
        <v>2</v>
      </c>
      <c r="I10" s="41">
        <v>0</v>
      </c>
      <c r="J10" s="40">
        <v>10</v>
      </c>
      <c r="K10" s="40">
        <v>2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1</v>
      </c>
      <c r="F11" s="40">
        <v>2</v>
      </c>
      <c r="G11" s="41">
        <v>23</v>
      </c>
      <c r="H11" s="41">
        <v>0</v>
      </c>
      <c r="I11" s="41">
        <v>0</v>
      </c>
      <c r="J11" s="40">
        <v>4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5</v>
      </c>
      <c r="F12" s="40">
        <v>8</v>
      </c>
      <c r="G12" s="41">
        <v>42</v>
      </c>
      <c r="H12" s="41">
        <v>14</v>
      </c>
      <c r="I12" s="41">
        <v>0</v>
      </c>
      <c r="J12" s="40">
        <v>2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0</v>
      </c>
      <c r="F13" s="40">
        <v>1</v>
      </c>
      <c r="G13" s="41">
        <v>3</v>
      </c>
      <c r="H13" s="41">
        <v>1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2</v>
      </c>
      <c r="C14" s="43">
        <v>1</v>
      </c>
      <c r="D14" s="43">
        <v>0</v>
      </c>
      <c r="E14" s="38">
        <v>54</v>
      </c>
      <c r="F14" s="38">
        <v>11</v>
      </c>
      <c r="G14" s="43">
        <v>663</v>
      </c>
      <c r="H14" s="43">
        <v>73</v>
      </c>
      <c r="I14" s="43">
        <v>1</v>
      </c>
      <c r="J14" s="38">
        <v>175</v>
      </c>
      <c r="K14" s="38">
        <v>12</v>
      </c>
      <c r="L14" s="43">
        <v>0</v>
      </c>
      <c r="M14" s="38">
        <v>0</v>
      </c>
    </row>
    <row r="15" spans="1:16" x14ac:dyDescent="0.2">
      <c r="A15" s="28" t="s">
        <v>17</v>
      </c>
      <c r="B15" s="40">
        <v>2</v>
      </c>
      <c r="C15" s="41">
        <v>0</v>
      </c>
      <c r="D15" s="41">
        <v>0</v>
      </c>
      <c r="E15" s="40">
        <v>15</v>
      </c>
      <c r="F15" s="40">
        <v>0</v>
      </c>
      <c r="G15" s="41">
        <v>298</v>
      </c>
      <c r="H15" s="41">
        <v>43</v>
      </c>
      <c r="I15" s="41">
        <v>1</v>
      </c>
      <c r="J15" s="40">
        <v>40</v>
      </c>
      <c r="K15" s="40">
        <v>1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9</v>
      </c>
      <c r="F16" s="40">
        <v>0</v>
      </c>
      <c r="G16" s="41">
        <v>0</v>
      </c>
      <c r="H16" s="41">
        <v>12</v>
      </c>
      <c r="I16" s="41">
        <v>0</v>
      </c>
      <c r="J16" s="40">
        <v>7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1</v>
      </c>
      <c r="D17" s="41">
        <v>0</v>
      </c>
      <c r="E17" s="40">
        <v>5</v>
      </c>
      <c r="F17" s="40">
        <v>4</v>
      </c>
      <c r="G17" s="41">
        <v>23</v>
      </c>
      <c r="H17" s="41">
        <v>1</v>
      </c>
      <c r="I17" s="41">
        <v>0</v>
      </c>
      <c r="J17" s="40">
        <v>23</v>
      </c>
      <c r="K17" s="40">
        <v>3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9</v>
      </c>
      <c r="F18" s="40">
        <v>3</v>
      </c>
      <c r="G18" s="41">
        <v>36</v>
      </c>
      <c r="H18" s="41">
        <v>9</v>
      </c>
      <c r="I18" s="41">
        <v>0</v>
      </c>
      <c r="J18" s="40">
        <v>21</v>
      </c>
      <c r="K18" s="40">
        <v>1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7</v>
      </c>
      <c r="F19" s="40">
        <v>0</v>
      </c>
      <c r="G19" s="41">
        <v>148</v>
      </c>
      <c r="H19" s="41">
        <v>1</v>
      </c>
      <c r="I19" s="41">
        <v>0</v>
      </c>
      <c r="J19" s="40">
        <v>39</v>
      </c>
      <c r="K19" s="40">
        <v>3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4</v>
      </c>
      <c r="F20" s="40">
        <v>0</v>
      </c>
      <c r="G20" s="41">
        <v>121</v>
      </c>
      <c r="H20" s="41">
        <v>0</v>
      </c>
      <c r="I20" s="41">
        <v>0</v>
      </c>
      <c r="J20" s="40">
        <v>29</v>
      </c>
      <c r="K20" s="40">
        <v>0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5</v>
      </c>
      <c r="F21" s="40">
        <v>4</v>
      </c>
      <c r="G21" s="41">
        <v>37</v>
      </c>
      <c r="H21" s="41">
        <v>7</v>
      </c>
      <c r="I21" s="41">
        <v>0</v>
      </c>
      <c r="J21" s="40">
        <v>16</v>
      </c>
      <c r="K21" s="40">
        <v>3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2</v>
      </c>
      <c r="C22" s="43">
        <v>0</v>
      </c>
      <c r="D22" s="43">
        <v>0</v>
      </c>
      <c r="E22" s="38">
        <v>101</v>
      </c>
      <c r="F22" s="38">
        <v>0</v>
      </c>
      <c r="G22" s="43">
        <v>1178</v>
      </c>
      <c r="H22" s="43">
        <v>105</v>
      </c>
      <c r="I22" s="43">
        <v>0</v>
      </c>
      <c r="J22" s="38">
        <v>217</v>
      </c>
      <c r="K22" s="38">
        <v>21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4</v>
      </c>
      <c r="F23" s="40">
        <v>0</v>
      </c>
      <c r="G23" s="41">
        <v>136</v>
      </c>
      <c r="H23" s="41">
        <v>0</v>
      </c>
      <c r="I23" s="41">
        <v>0</v>
      </c>
      <c r="J23" s="40">
        <v>11</v>
      </c>
      <c r="K23" s="40">
        <v>2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14</v>
      </c>
      <c r="F24" s="40">
        <v>0</v>
      </c>
      <c r="G24" s="41">
        <v>26</v>
      </c>
      <c r="H24" s="41">
        <v>2</v>
      </c>
      <c r="I24" s="41">
        <v>0</v>
      </c>
      <c r="J24" s="40">
        <v>24</v>
      </c>
      <c r="K24" s="40">
        <v>3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2</v>
      </c>
      <c r="F25" s="40">
        <v>0</v>
      </c>
      <c r="G25" s="41">
        <v>32</v>
      </c>
      <c r="H25" s="41">
        <v>1</v>
      </c>
      <c r="I25" s="41">
        <v>0</v>
      </c>
      <c r="J25" s="40">
        <v>12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1</v>
      </c>
      <c r="F26" s="40">
        <v>0</v>
      </c>
      <c r="G26" s="41">
        <v>110</v>
      </c>
      <c r="H26" s="41">
        <v>22</v>
      </c>
      <c r="I26" s="41">
        <v>0</v>
      </c>
      <c r="J26" s="40">
        <v>11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18</v>
      </c>
      <c r="F27" s="40">
        <v>0</v>
      </c>
      <c r="G27" s="41">
        <v>152</v>
      </c>
      <c r="H27" s="41">
        <v>3</v>
      </c>
      <c r="I27" s="41">
        <v>0</v>
      </c>
      <c r="J27" s="40">
        <v>28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10</v>
      </c>
      <c r="F28" s="40">
        <v>0</v>
      </c>
      <c r="G28" s="41">
        <v>165</v>
      </c>
      <c r="H28" s="41">
        <v>28</v>
      </c>
      <c r="I28" s="41">
        <v>0</v>
      </c>
      <c r="J28" s="40">
        <v>38</v>
      </c>
      <c r="K28" s="40">
        <v>5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33</v>
      </c>
      <c r="F29" s="40">
        <v>0</v>
      </c>
      <c r="G29" s="41">
        <v>375</v>
      </c>
      <c r="H29" s="41">
        <v>33</v>
      </c>
      <c r="I29" s="41">
        <v>0</v>
      </c>
      <c r="J29" s="40">
        <v>51</v>
      </c>
      <c r="K29" s="40">
        <v>7</v>
      </c>
      <c r="L29" s="41">
        <v>0</v>
      </c>
      <c r="M29" s="40">
        <v>0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7</v>
      </c>
      <c r="F30" s="40">
        <v>0</v>
      </c>
      <c r="G30" s="41">
        <v>101</v>
      </c>
      <c r="H30" s="41">
        <v>6</v>
      </c>
      <c r="I30" s="41">
        <v>0</v>
      </c>
      <c r="J30" s="40">
        <v>15</v>
      </c>
      <c r="K30" s="40">
        <v>0</v>
      </c>
      <c r="L30" s="41">
        <v>1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12</v>
      </c>
      <c r="F31" s="40">
        <v>0</v>
      </c>
      <c r="G31" s="39">
        <v>81</v>
      </c>
      <c r="H31" s="39">
        <v>10</v>
      </c>
      <c r="I31" s="41">
        <v>0</v>
      </c>
      <c r="J31" s="40">
        <v>27</v>
      </c>
      <c r="K31" s="40">
        <v>3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5</v>
      </c>
      <c r="C32" s="43">
        <v>0</v>
      </c>
      <c r="D32" s="43">
        <v>0</v>
      </c>
      <c r="E32" s="38">
        <v>133</v>
      </c>
      <c r="F32" s="38">
        <v>12</v>
      </c>
      <c r="G32" s="43">
        <v>3189</v>
      </c>
      <c r="H32" s="43">
        <v>407</v>
      </c>
      <c r="I32" s="43">
        <v>7</v>
      </c>
      <c r="J32" s="38">
        <v>361</v>
      </c>
      <c r="K32" s="38">
        <v>16</v>
      </c>
      <c r="L32" s="43">
        <v>0</v>
      </c>
      <c r="M32" s="38">
        <v>0</v>
      </c>
    </row>
    <row r="33" spans="1:13" x14ac:dyDescent="0.2">
      <c r="A33" s="25" t="s">
        <v>35</v>
      </c>
      <c r="B33" s="44">
        <v>1</v>
      </c>
      <c r="C33" s="45">
        <v>0</v>
      </c>
      <c r="D33" s="45">
        <v>0</v>
      </c>
      <c r="E33" s="44">
        <v>11</v>
      </c>
      <c r="F33" s="44">
        <v>0</v>
      </c>
      <c r="G33" s="45">
        <v>787</v>
      </c>
      <c r="H33" s="45">
        <v>102</v>
      </c>
      <c r="I33" s="45">
        <v>0</v>
      </c>
      <c r="J33" s="44">
        <v>55</v>
      </c>
      <c r="K33" s="44">
        <v>3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34</v>
      </c>
      <c r="F34" s="40">
        <v>8</v>
      </c>
      <c r="G34" s="41">
        <v>1217</v>
      </c>
      <c r="H34" s="41">
        <v>237</v>
      </c>
      <c r="I34" s="41">
        <v>2</v>
      </c>
      <c r="J34" s="40">
        <v>89</v>
      </c>
      <c r="K34" s="40">
        <v>6</v>
      </c>
      <c r="L34" s="41">
        <v>0</v>
      </c>
      <c r="M34" s="40">
        <v>0</v>
      </c>
    </row>
    <row r="35" spans="1:13" x14ac:dyDescent="0.2">
      <c r="A35" s="28" t="s">
        <v>37</v>
      </c>
      <c r="B35" s="40">
        <v>2</v>
      </c>
      <c r="C35" s="41">
        <v>0</v>
      </c>
      <c r="D35" s="41">
        <v>0</v>
      </c>
      <c r="E35" s="40">
        <v>14</v>
      </c>
      <c r="F35" s="40">
        <v>1</v>
      </c>
      <c r="G35" s="41">
        <v>335</v>
      </c>
      <c r="H35" s="41">
        <v>15</v>
      </c>
      <c r="I35" s="41">
        <v>0</v>
      </c>
      <c r="J35" s="40">
        <v>46</v>
      </c>
      <c r="K35" s="40">
        <v>1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29</v>
      </c>
      <c r="F36" s="40">
        <v>3</v>
      </c>
      <c r="G36" s="41">
        <v>532</v>
      </c>
      <c r="H36" s="41">
        <v>42</v>
      </c>
      <c r="I36" s="41">
        <v>0</v>
      </c>
      <c r="J36" s="40">
        <v>86</v>
      </c>
      <c r="K36" s="40">
        <v>2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12</v>
      </c>
      <c r="F37" s="40">
        <v>0</v>
      </c>
      <c r="G37" s="41">
        <v>64</v>
      </c>
      <c r="H37" s="41">
        <v>10</v>
      </c>
      <c r="I37" s="41">
        <v>0</v>
      </c>
      <c r="J37" s="40">
        <v>23</v>
      </c>
      <c r="K37" s="40">
        <v>1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19</v>
      </c>
      <c r="F38" s="40">
        <v>0</v>
      </c>
      <c r="G38" s="41">
        <v>121</v>
      </c>
      <c r="H38" s="41">
        <v>1</v>
      </c>
      <c r="I38" s="41">
        <v>0</v>
      </c>
      <c r="J38" s="40">
        <v>35</v>
      </c>
      <c r="K38" s="40">
        <v>2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14</v>
      </c>
      <c r="F39" s="46">
        <v>0</v>
      </c>
      <c r="G39" s="39">
        <v>133</v>
      </c>
      <c r="H39" s="39">
        <v>0</v>
      </c>
      <c r="I39" s="39">
        <v>5</v>
      </c>
      <c r="J39" s="46">
        <v>27</v>
      </c>
      <c r="K39" s="46">
        <v>1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0</v>
      </c>
      <c r="C40" s="43">
        <v>0</v>
      </c>
      <c r="D40" s="43">
        <v>0</v>
      </c>
      <c r="E40" s="38">
        <v>136</v>
      </c>
      <c r="F40" s="38">
        <v>16</v>
      </c>
      <c r="G40" s="43">
        <v>2059</v>
      </c>
      <c r="H40" s="43">
        <v>360</v>
      </c>
      <c r="I40" s="43">
        <v>6</v>
      </c>
      <c r="J40" s="38">
        <v>360</v>
      </c>
      <c r="K40" s="38">
        <v>37</v>
      </c>
      <c r="L40" s="43">
        <v>1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11</v>
      </c>
      <c r="F41" s="40">
        <v>0</v>
      </c>
      <c r="G41" s="41">
        <v>110</v>
      </c>
      <c r="H41" s="41">
        <v>2</v>
      </c>
      <c r="I41" s="41">
        <v>0</v>
      </c>
      <c r="J41" s="40">
        <v>28</v>
      </c>
      <c r="K41" s="40">
        <v>2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16</v>
      </c>
      <c r="F42" s="40">
        <v>6</v>
      </c>
      <c r="G42" s="41">
        <v>167</v>
      </c>
      <c r="H42" s="41">
        <v>50</v>
      </c>
      <c r="I42" s="41">
        <v>1</v>
      </c>
      <c r="J42" s="40">
        <v>56</v>
      </c>
      <c r="K42" s="40">
        <v>5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17</v>
      </c>
      <c r="F43" s="40">
        <v>0</v>
      </c>
      <c r="G43" s="41">
        <v>195</v>
      </c>
      <c r="H43" s="41">
        <v>5</v>
      </c>
      <c r="I43" s="41">
        <v>0</v>
      </c>
      <c r="J43" s="40">
        <v>29</v>
      </c>
      <c r="K43" s="40">
        <v>4</v>
      </c>
      <c r="L43" s="41">
        <v>0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7</v>
      </c>
      <c r="F44" s="40">
        <v>0</v>
      </c>
      <c r="G44" s="41">
        <v>123</v>
      </c>
      <c r="H44" s="41">
        <v>23</v>
      </c>
      <c r="I44" s="41">
        <v>0</v>
      </c>
      <c r="J44" s="40">
        <v>28</v>
      </c>
      <c r="K44" s="40">
        <v>7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18</v>
      </c>
      <c r="F45" s="40">
        <v>8</v>
      </c>
      <c r="G45" s="41">
        <v>303</v>
      </c>
      <c r="H45" s="41">
        <v>128</v>
      </c>
      <c r="I45" s="41">
        <v>0</v>
      </c>
      <c r="J45" s="40">
        <v>33</v>
      </c>
      <c r="K45" s="40">
        <v>4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20</v>
      </c>
      <c r="F46" s="40">
        <v>0</v>
      </c>
      <c r="G46" s="41">
        <v>286</v>
      </c>
      <c r="H46" s="41">
        <v>25</v>
      </c>
      <c r="I46" s="41">
        <v>0</v>
      </c>
      <c r="J46" s="40">
        <v>46</v>
      </c>
      <c r="K46" s="40">
        <v>3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15</v>
      </c>
      <c r="F47" s="40">
        <v>2</v>
      </c>
      <c r="G47" s="41">
        <v>184</v>
      </c>
      <c r="H47" s="41">
        <v>4</v>
      </c>
      <c r="I47" s="41">
        <v>0</v>
      </c>
      <c r="J47" s="40">
        <v>47</v>
      </c>
      <c r="K47" s="40">
        <v>6</v>
      </c>
      <c r="L47" s="41">
        <v>0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7</v>
      </c>
      <c r="F48" s="40">
        <v>0</v>
      </c>
      <c r="G48" s="41">
        <v>284</v>
      </c>
      <c r="H48" s="41">
        <v>18</v>
      </c>
      <c r="I48" s="41">
        <v>0</v>
      </c>
      <c r="J48" s="40">
        <v>29</v>
      </c>
      <c r="K48" s="40">
        <v>3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1</v>
      </c>
      <c r="F49" s="40">
        <v>0</v>
      </c>
      <c r="G49" s="41">
        <v>128</v>
      </c>
      <c r="H49" s="41">
        <v>21</v>
      </c>
      <c r="I49" s="41">
        <v>0</v>
      </c>
      <c r="J49" s="40">
        <v>7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6</v>
      </c>
      <c r="F50" s="40">
        <v>0</v>
      </c>
      <c r="G50" s="41">
        <v>89</v>
      </c>
      <c r="H50" s="41">
        <v>1</v>
      </c>
      <c r="I50" s="41">
        <v>0</v>
      </c>
      <c r="J50" s="40">
        <v>21</v>
      </c>
      <c r="K50" s="40">
        <v>2</v>
      </c>
      <c r="L50" s="41">
        <v>1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18</v>
      </c>
      <c r="F51" s="46">
        <v>0</v>
      </c>
      <c r="G51" s="39">
        <v>190</v>
      </c>
      <c r="H51" s="39">
        <v>83</v>
      </c>
      <c r="I51" s="39">
        <v>5</v>
      </c>
      <c r="J51" s="46">
        <v>36</v>
      </c>
      <c r="K51" s="46">
        <v>1</v>
      </c>
      <c r="L51" s="39">
        <v>0</v>
      </c>
      <c r="M51" s="46">
        <v>0</v>
      </c>
    </row>
    <row r="52" spans="1:14" ht="12" customHeight="1" x14ac:dyDescent="0.2">
      <c r="A52" s="73"/>
      <c r="B52" s="47"/>
      <c r="C52" s="74"/>
      <c r="D52" s="74"/>
      <c r="E52" s="47"/>
      <c r="F52" s="47"/>
      <c r="G52" s="74"/>
      <c r="H52" s="74"/>
      <c r="I52" s="74"/>
      <c r="J52" s="47"/>
      <c r="K52" s="47"/>
      <c r="L52" s="74"/>
      <c r="M52" s="47"/>
    </row>
    <row r="53" spans="1:14" ht="12" customHeight="1" x14ac:dyDescent="0.2">
      <c r="A53" s="73"/>
      <c r="B53" s="47"/>
      <c r="C53" s="74"/>
      <c r="D53" s="74"/>
      <c r="E53" s="47"/>
      <c r="F53" s="47"/>
      <c r="G53" s="74"/>
      <c r="H53" s="74"/>
      <c r="I53" s="74"/>
      <c r="J53" s="47"/>
      <c r="K53" s="47"/>
      <c r="L53" s="74"/>
      <c r="M53" s="47"/>
    </row>
    <row r="54" spans="1:14" ht="12" customHeight="1" x14ac:dyDescent="0.2">
      <c r="A54" s="73"/>
      <c r="B54" s="47"/>
      <c r="C54" s="74"/>
      <c r="D54" s="74"/>
      <c r="E54" s="47"/>
      <c r="F54" s="47"/>
      <c r="G54" s="74"/>
      <c r="H54" s="74"/>
      <c r="I54" s="74"/>
      <c r="J54" s="47"/>
      <c r="K54" s="47"/>
      <c r="L54" s="74"/>
      <c r="M54" s="47"/>
    </row>
    <row r="55" spans="1:14" ht="12" customHeight="1" x14ac:dyDescent="0.2">
      <c r="A55" s="73"/>
      <c r="B55" s="47"/>
      <c r="C55" s="74"/>
      <c r="D55" s="74"/>
      <c r="E55" s="47"/>
      <c r="F55" s="47"/>
      <c r="G55" s="74"/>
      <c r="H55" s="74"/>
      <c r="I55" s="74"/>
      <c r="J55" s="47"/>
      <c r="K55" s="47"/>
      <c r="L55" s="74"/>
      <c r="M55" s="47"/>
    </row>
    <row r="56" spans="1:14" ht="12" customHeight="1" x14ac:dyDescent="0.2">
      <c r="A56" s="73"/>
      <c r="B56" s="47"/>
      <c r="C56" s="74"/>
      <c r="D56" s="74"/>
      <c r="E56" s="47"/>
      <c r="F56" s="47"/>
      <c r="G56" s="74"/>
      <c r="H56" s="74"/>
      <c r="I56" s="74"/>
      <c r="J56" s="47"/>
      <c r="K56" s="47"/>
      <c r="L56" s="74"/>
      <c r="M56" s="47"/>
      <c r="N56" s="56">
        <v>12</v>
      </c>
    </row>
    <row r="57" spans="1:14" s="66" customFormat="1" ht="12.75" customHeight="1" x14ac:dyDescent="0.2">
      <c r="A57" s="32"/>
      <c r="B57" s="65"/>
      <c r="C57" s="65"/>
      <c r="D57" s="65"/>
      <c r="E57" s="65"/>
      <c r="F57" s="65"/>
      <c r="G57" s="65"/>
      <c r="H57" s="65"/>
      <c r="I57" s="65"/>
      <c r="J57" s="2" t="s">
        <v>98</v>
      </c>
      <c r="K57" s="56" t="s">
        <v>244</v>
      </c>
      <c r="M57" s="56" t="s">
        <v>244</v>
      </c>
    </row>
    <row r="58" spans="1:14" s="56" customFormat="1" x14ac:dyDescent="0.2">
      <c r="A58" s="67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305</v>
      </c>
      <c r="H58" s="5" t="s">
        <v>306</v>
      </c>
      <c r="I58" s="5" t="s">
        <v>312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5</v>
      </c>
      <c r="C59" s="48">
        <v>1</v>
      </c>
      <c r="D59" s="48">
        <v>0</v>
      </c>
      <c r="E59" s="48">
        <v>219</v>
      </c>
      <c r="F59" s="46">
        <v>12</v>
      </c>
      <c r="G59" s="48">
        <v>15884</v>
      </c>
      <c r="H59" s="48">
        <v>1388</v>
      </c>
      <c r="I59" s="48">
        <v>4</v>
      </c>
      <c r="J59" s="48">
        <v>569</v>
      </c>
      <c r="K59" s="46">
        <v>54</v>
      </c>
      <c r="L59" s="48">
        <v>1</v>
      </c>
      <c r="M59" s="46">
        <v>0</v>
      </c>
    </row>
    <row r="60" spans="1:14" s="68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14</v>
      </c>
      <c r="F60" s="40">
        <v>0</v>
      </c>
      <c r="G60" s="49">
        <v>200</v>
      </c>
      <c r="H60" s="49">
        <v>50</v>
      </c>
      <c r="I60" s="49">
        <v>1</v>
      </c>
      <c r="J60" s="49">
        <v>40</v>
      </c>
      <c r="K60" s="40">
        <v>4</v>
      </c>
      <c r="L60" s="49">
        <v>0</v>
      </c>
      <c r="M60" s="40">
        <v>0</v>
      </c>
    </row>
    <row r="61" spans="1:14" s="68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11</v>
      </c>
      <c r="F61" s="40">
        <v>0</v>
      </c>
      <c r="G61" s="49">
        <v>110</v>
      </c>
      <c r="H61" s="49">
        <v>15</v>
      </c>
      <c r="I61" s="49">
        <v>0</v>
      </c>
      <c r="J61" s="49">
        <v>25</v>
      </c>
      <c r="K61" s="40">
        <v>2</v>
      </c>
      <c r="L61" s="49">
        <v>0</v>
      </c>
      <c r="M61" s="40">
        <v>0</v>
      </c>
    </row>
    <row r="62" spans="1:14" s="68" customFormat="1" ht="12" customHeight="1" x14ac:dyDescent="0.2">
      <c r="A62" s="28" t="s">
        <v>57</v>
      </c>
      <c r="B62" s="40">
        <v>0</v>
      </c>
      <c r="C62" s="49">
        <v>0</v>
      </c>
      <c r="D62" s="49">
        <v>0</v>
      </c>
      <c r="E62" s="49">
        <v>19</v>
      </c>
      <c r="F62" s="40">
        <v>0</v>
      </c>
      <c r="G62" s="49">
        <v>518</v>
      </c>
      <c r="H62" s="49">
        <v>2</v>
      </c>
      <c r="I62" s="49">
        <v>0</v>
      </c>
      <c r="J62" s="49">
        <v>51</v>
      </c>
      <c r="K62" s="40">
        <v>8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19</v>
      </c>
      <c r="F63" s="40">
        <v>0</v>
      </c>
      <c r="G63" s="49">
        <v>331</v>
      </c>
      <c r="H63" s="49">
        <v>23</v>
      </c>
      <c r="I63" s="49">
        <v>0</v>
      </c>
      <c r="J63" s="49">
        <v>22</v>
      </c>
      <c r="K63" s="40">
        <v>1</v>
      </c>
      <c r="L63" s="49">
        <v>0</v>
      </c>
      <c r="M63" s="40">
        <v>0</v>
      </c>
    </row>
    <row r="64" spans="1:14" s="68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8</v>
      </c>
      <c r="F64" s="40">
        <v>0</v>
      </c>
      <c r="G64" s="49">
        <v>417</v>
      </c>
      <c r="H64" s="49">
        <v>8</v>
      </c>
      <c r="I64" s="49">
        <v>0</v>
      </c>
      <c r="J64" s="49">
        <v>18</v>
      </c>
      <c r="K64" s="40">
        <v>4</v>
      </c>
      <c r="L64" s="49">
        <v>0</v>
      </c>
      <c r="M64" s="40">
        <v>0</v>
      </c>
    </row>
    <row r="65" spans="1:13" s="68" customFormat="1" ht="12" customHeight="1" x14ac:dyDescent="0.2">
      <c r="A65" s="28" t="s">
        <v>60</v>
      </c>
      <c r="B65" s="40">
        <v>2</v>
      </c>
      <c r="C65" s="49">
        <v>1</v>
      </c>
      <c r="D65" s="49">
        <v>0</v>
      </c>
      <c r="E65" s="49">
        <v>20</v>
      </c>
      <c r="F65" s="40">
        <v>9</v>
      </c>
      <c r="G65" s="49">
        <v>2058</v>
      </c>
      <c r="H65" s="49">
        <v>362</v>
      </c>
      <c r="I65" s="49">
        <v>2</v>
      </c>
      <c r="J65" s="49">
        <v>63</v>
      </c>
      <c r="K65" s="40">
        <v>4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18</v>
      </c>
      <c r="F66" s="40">
        <v>1</v>
      </c>
      <c r="G66" s="49">
        <v>606</v>
      </c>
      <c r="H66" s="49">
        <v>142</v>
      </c>
      <c r="I66" s="49">
        <v>1</v>
      </c>
      <c r="J66" s="49">
        <v>37</v>
      </c>
      <c r="K66" s="40">
        <v>3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26</v>
      </c>
      <c r="F67" s="40">
        <v>0</v>
      </c>
      <c r="G67" s="49">
        <v>2651</v>
      </c>
      <c r="H67" s="49">
        <v>132</v>
      </c>
      <c r="I67" s="49">
        <v>0</v>
      </c>
      <c r="J67" s="49">
        <v>58</v>
      </c>
      <c r="K67" s="40">
        <v>6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0</v>
      </c>
      <c r="E68" s="49">
        <v>24</v>
      </c>
      <c r="F68" s="40">
        <v>0</v>
      </c>
      <c r="G68" s="49">
        <v>6953</v>
      </c>
      <c r="H68" s="49">
        <v>580</v>
      </c>
      <c r="I68" s="49">
        <v>0</v>
      </c>
      <c r="J68" s="49">
        <v>116</v>
      </c>
      <c r="K68" s="40">
        <v>8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21</v>
      </c>
      <c r="F69" s="40">
        <v>1</v>
      </c>
      <c r="G69" s="49">
        <v>1282</v>
      </c>
      <c r="H69" s="49">
        <v>8</v>
      </c>
      <c r="I69" s="49">
        <v>0</v>
      </c>
      <c r="J69" s="49">
        <v>58</v>
      </c>
      <c r="K69" s="40">
        <v>4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7</v>
      </c>
      <c r="F70" s="40">
        <v>0</v>
      </c>
      <c r="G70" s="49">
        <v>258</v>
      </c>
      <c r="H70" s="49">
        <v>12</v>
      </c>
      <c r="I70" s="49">
        <v>0</v>
      </c>
      <c r="J70" s="49">
        <v>24</v>
      </c>
      <c r="K70" s="40">
        <v>5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10</v>
      </c>
      <c r="F71" s="40">
        <v>1</v>
      </c>
      <c r="G71" s="49">
        <v>249</v>
      </c>
      <c r="H71" s="49">
        <v>24</v>
      </c>
      <c r="I71" s="49">
        <v>0</v>
      </c>
      <c r="J71" s="49">
        <v>32</v>
      </c>
      <c r="K71" s="40">
        <v>4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22</v>
      </c>
      <c r="F72" s="40">
        <v>0</v>
      </c>
      <c r="G72" s="49">
        <v>251</v>
      </c>
      <c r="H72" s="49">
        <v>30</v>
      </c>
      <c r="I72" s="49">
        <v>0</v>
      </c>
      <c r="J72" s="49">
        <v>25</v>
      </c>
      <c r="K72" s="40">
        <v>1</v>
      </c>
      <c r="L72" s="49">
        <v>0</v>
      </c>
      <c r="M72" s="40">
        <v>0</v>
      </c>
    </row>
    <row r="73" spans="1:13" x14ac:dyDescent="0.2">
      <c r="A73" s="42" t="s">
        <v>68</v>
      </c>
      <c r="B73" s="38">
        <v>5</v>
      </c>
      <c r="C73" s="48">
        <v>0</v>
      </c>
      <c r="D73" s="48">
        <v>0</v>
      </c>
      <c r="E73" s="48">
        <v>462</v>
      </c>
      <c r="F73" s="38">
        <v>9</v>
      </c>
      <c r="G73" s="48">
        <v>15047</v>
      </c>
      <c r="H73" s="48">
        <v>2271</v>
      </c>
      <c r="I73" s="48">
        <v>11</v>
      </c>
      <c r="J73" s="48">
        <v>933</v>
      </c>
      <c r="K73" s="38">
        <v>125</v>
      </c>
      <c r="L73" s="48">
        <v>6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22</v>
      </c>
      <c r="F74" s="44">
        <v>0</v>
      </c>
      <c r="G74" s="50">
        <v>1329</v>
      </c>
      <c r="H74" s="49">
        <v>228</v>
      </c>
      <c r="I74" s="49">
        <v>2</v>
      </c>
      <c r="J74" s="49">
        <v>61</v>
      </c>
      <c r="K74" s="44">
        <v>4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1</v>
      </c>
      <c r="C75" s="49">
        <v>0</v>
      </c>
      <c r="D75" s="49">
        <v>0</v>
      </c>
      <c r="E75" s="49">
        <v>45</v>
      </c>
      <c r="F75" s="40">
        <v>2</v>
      </c>
      <c r="G75" s="49">
        <v>408</v>
      </c>
      <c r="H75" s="49">
        <v>35</v>
      </c>
      <c r="I75" s="49">
        <v>0</v>
      </c>
      <c r="J75" s="49">
        <v>115</v>
      </c>
      <c r="K75" s="40">
        <v>7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13</v>
      </c>
      <c r="F76" s="40">
        <v>0</v>
      </c>
      <c r="G76" s="49">
        <v>3277</v>
      </c>
      <c r="H76" s="49">
        <v>364</v>
      </c>
      <c r="I76" s="49">
        <v>1</v>
      </c>
      <c r="J76" s="49">
        <v>50</v>
      </c>
      <c r="K76" s="40">
        <v>20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80</v>
      </c>
      <c r="F77" s="40">
        <v>1</v>
      </c>
      <c r="G77" s="49">
        <v>429</v>
      </c>
      <c r="H77" s="49">
        <v>146</v>
      </c>
      <c r="I77" s="49">
        <v>0</v>
      </c>
      <c r="J77" s="49">
        <v>46</v>
      </c>
      <c r="K77" s="40">
        <v>7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18</v>
      </c>
      <c r="F78" s="40">
        <v>2</v>
      </c>
      <c r="G78" s="49">
        <v>214</v>
      </c>
      <c r="H78" s="49">
        <v>102</v>
      </c>
      <c r="I78" s="49">
        <v>0</v>
      </c>
      <c r="J78" s="49">
        <v>10</v>
      </c>
      <c r="K78" s="40">
        <v>2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0</v>
      </c>
      <c r="E79" s="49">
        <v>35</v>
      </c>
      <c r="F79" s="40">
        <v>0</v>
      </c>
      <c r="G79" s="49">
        <v>398</v>
      </c>
      <c r="H79" s="49">
        <v>182</v>
      </c>
      <c r="I79" s="49">
        <v>0</v>
      </c>
      <c r="J79" s="49">
        <v>115</v>
      </c>
      <c r="K79" s="40">
        <v>17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0</v>
      </c>
      <c r="C80" s="49">
        <v>0</v>
      </c>
      <c r="D80" s="49">
        <v>0</v>
      </c>
      <c r="E80" s="49">
        <v>45</v>
      </c>
      <c r="F80" s="40">
        <v>0</v>
      </c>
      <c r="G80" s="49">
        <v>2628</v>
      </c>
      <c r="H80" s="49">
        <v>170</v>
      </c>
      <c r="I80" s="49">
        <v>0</v>
      </c>
      <c r="J80" s="49">
        <v>150</v>
      </c>
      <c r="K80" s="40">
        <v>10</v>
      </c>
      <c r="L80" s="49">
        <v>0</v>
      </c>
      <c r="M80" s="40">
        <v>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0</v>
      </c>
      <c r="E81" s="49">
        <v>22</v>
      </c>
      <c r="F81" s="40">
        <v>0</v>
      </c>
      <c r="G81" s="49">
        <v>1713</v>
      </c>
      <c r="H81" s="49">
        <v>356</v>
      </c>
      <c r="I81" s="49">
        <v>0</v>
      </c>
      <c r="J81" s="49">
        <v>46</v>
      </c>
      <c r="K81" s="40">
        <v>14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54</v>
      </c>
      <c r="F82" s="40">
        <v>1</v>
      </c>
      <c r="G82" s="49">
        <v>726</v>
      </c>
      <c r="H82" s="49">
        <v>52</v>
      </c>
      <c r="I82" s="49">
        <v>0</v>
      </c>
      <c r="J82" s="49">
        <v>65</v>
      </c>
      <c r="K82" s="40">
        <v>16</v>
      </c>
      <c r="L82" s="49">
        <v>1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8</v>
      </c>
      <c r="F83" s="40">
        <v>1</v>
      </c>
      <c r="G83" s="49">
        <v>12</v>
      </c>
      <c r="H83" s="49">
        <v>120</v>
      </c>
      <c r="I83" s="49">
        <v>0</v>
      </c>
      <c r="J83" s="49">
        <v>44</v>
      </c>
      <c r="K83" s="40">
        <v>7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1</v>
      </c>
      <c r="C84" s="49">
        <v>0</v>
      </c>
      <c r="D84" s="49">
        <v>0</v>
      </c>
      <c r="E84" s="49">
        <v>28</v>
      </c>
      <c r="F84" s="40">
        <v>0</v>
      </c>
      <c r="G84" s="49">
        <v>526</v>
      </c>
      <c r="H84" s="49">
        <v>76</v>
      </c>
      <c r="I84" s="49">
        <v>7</v>
      </c>
      <c r="J84" s="49">
        <v>30</v>
      </c>
      <c r="K84" s="40">
        <v>7</v>
      </c>
      <c r="L84" s="49">
        <v>0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17</v>
      </c>
      <c r="F85" s="40">
        <v>0</v>
      </c>
      <c r="G85" s="49">
        <v>1093</v>
      </c>
      <c r="H85" s="49">
        <v>138</v>
      </c>
      <c r="I85" s="49">
        <v>0</v>
      </c>
      <c r="J85" s="49">
        <v>58</v>
      </c>
      <c r="K85" s="40">
        <v>5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0</v>
      </c>
      <c r="E86" s="51">
        <v>75</v>
      </c>
      <c r="F86" s="40">
        <v>2</v>
      </c>
      <c r="G86" s="51">
        <v>2294</v>
      </c>
      <c r="H86" s="51">
        <v>302</v>
      </c>
      <c r="I86" s="51">
        <v>1</v>
      </c>
      <c r="J86" s="51">
        <v>143</v>
      </c>
      <c r="K86" s="40">
        <v>9</v>
      </c>
      <c r="L86" s="51">
        <v>1</v>
      </c>
      <c r="M86" s="40">
        <v>0</v>
      </c>
    </row>
    <row r="87" spans="1:13" x14ac:dyDescent="0.2">
      <c r="A87" s="42" t="s">
        <v>82</v>
      </c>
      <c r="B87" s="38">
        <v>10</v>
      </c>
      <c r="C87" s="48">
        <v>1</v>
      </c>
      <c r="D87" s="48">
        <v>0</v>
      </c>
      <c r="E87" s="48">
        <v>511</v>
      </c>
      <c r="F87" s="38">
        <v>20</v>
      </c>
      <c r="G87" s="48">
        <v>13908</v>
      </c>
      <c r="H87" s="48">
        <v>1891</v>
      </c>
      <c r="I87" s="48">
        <v>8</v>
      </c>
      <c r="J87" s="48">
        <v>795</v>
      </c>
      <c r="K87" s="38">
        <v>56</v>
      </c>
      <c r="L87" s="48">
        <v>7</v>
      </c>
      <c r="M87" s="38">
        <v>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16</v>
      </c>
      <c r="F88" s="40">
        <v>0</v>
      </c>
      <c r="G88" s="49">
        <v>757</v>
      </c>
      <c r="H88" s="49">
        <v>129</v>
      </c>
      <c r="I88" s="49">
        <v>0</v>
      </c>
      <c r="J88" s="49">
        <v>45</v>
      </c>
      <c r="K88" s="40">
        <v>1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21</v>
      </c>
      <c r="F89" s="40">
        <v>0</v>
      </c>
      <c r="G89" s="49">
        <v>138</v>
      </c>
      <c r="H89" s="49">
        <v>14</v>
      </c>
      <c r="I89" s="49">
        <v>0</v>
      </c>
      <c r="J89" s="49">
        <v>22</v>
      </c>
      <c r="K89" s="40">
        <v>3</v>
      </c>
      <c r="L89" s="49">
        <v>0</v>
      </c>
      <c r="M89" s="40">
        <v>0</v>
      </c>
    </row>
    <row r="90" spans="1:13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40</v>
      </c>
      <c r="F90" s="40">
        <v>0</v>
      </c>
      <c r="G90" s="49">
        <v>165</v>
      </c>
      <c r="H90" s="49">
        <v>45</v>
      </c>
      <c r="I90" s="49">
        <v>0</v>
      </c>
      <c r="J90" s="49">
        <v>34</v>
      </c>
      <c r="K90" s="40">
        <v>3</v>
      </c>
      <c r="L90" s="49">
        <v>2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15</v>
      </c>
      <c r="F91" s="40">
        <v>0</v>
      </c>
      <c r="G91" s="49">
        <v>37</v>
      </c>
      <c r="H91" s="49">
        <v>16</v>
      </c>
      <c r="I91" s="49">
        <v>0</v>
      </c>
      <c r="J91" s="49">
        <v>8</v>
      </c>
      <c r="K91" s="40">
        <v>0</v>
      </c>
      <c r="L91" s="49">
        <v>2</v>
      </c>
      <c r="M91" s="40">
        <v>0</v>
      </c>
    </row>
    <row r="92" spans="1:13" x14ac:dyDescent="0.2">
      <c r="A92" s="28" t="s">
        <v>87</v>
      </c>
      <c r="B92" s="40">
        <v>0</v>
      </c>
      <c r="C92" s="49">
        <v>1</v>
      </c>
      <c r="D92" s="49">
        <v>0</v>
      </c>
      <c r="E92" s="49">
        <v>25</v>
      </c>
      <c r="F92" s="40">
        <v>0</v>
      </c>
      <c r="G92" s="49">
        <v>48</v>
      </c>
      <c r="H92" s="49">
        <v>18</v>
      </c>
      <c r="I92" s="49">
        <v>7</v>
      </c>
      <c r="J92" s="49">
        <v>23</v>
      </c>
      <c r="K92" s="40">
        <v>2</v>
      </c>
      <c r="L92" s="49">
        <v>1</v>
      </c>
      <c r="M92" s="40">
        <v>0</v>
      </c>
    </row>
    <row r="93" spans="1:13" x14ac:dyDescent="0.2">
      <c r="A93" s="28" t="s">
        <v>88</v>
      </c>
      <c r="B93" s="40">
        <v>1</v>
      </c>
      <c r="C93" s="49">
        <v>0</v>
      </c>
      <c r="D93" s="49">
        <v>0</v>
      </c>
      <c r="E93" s="49">
        <v>58</v>
      </c>
      <c r="F93" s="40">
        <v>1</v>
      </c>
      <c r="G93" s="49">
        <v>2829</v>
      </c>
      <c r="H93" s="49">
        <v>259</v>
      </c>
      <c r="I93" s="49">
        <v>1</v>
      </c>
      <c r="J93" s="49">
        <v>105</v>
      </c>
      <c r="K93" s="40">
        <v>9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3</v>
      </c>
      <c r="C94" s="49">
        <v>0</v>
      </c>
      <c r="D94" s="49">
        <v>0</v>
      </c>
      <c r="E94" s="49">
        <v>111</v>
      </c>
      <c r="F94" s="40">
        <v>11</v>
      </c>
      <c r="G94" s="49">
        <v>2471</v>
      </c>
      <c r="H94" s="49">
        <v>7</v>
      </c>
      <c r="I94" s="49">
        <v>0</v>
      </c>
      <c r="J94" s="49">
        <v>171</v>
      </c>
      <c r="K94" s="40">
        <v>12</v>
      </c>
      <c r="L94" s="49">
        <v>0</v>
      </c>
      <c r="M94" s="40">
        <v>0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0</v>
      </c>
      <c r="E95" s="49">
        <v>77</v>
      </c>
      <c r="F95" s="40">
        <v>7</v>
      </c>
      <c r="G95" s="49">
        <v>2627</v>
      </c>
      <c r="H95" s="49">
        <v>819</v>
      </c>
      <c r="I95" s="49">
        <v>0</v>
      </c>
      <c r="J95" s="49">
        <v>119</v>
      </c>
      <c r="K95" s="40">
        <v>6</v>
      </c>
      <c r="L95" s="49">
        <v>1</v>
      </c>
      <c r="M95" s="40">
        <v>0</v>
      </c>
    </row>
    <row r="96" spans="1:13" x14ac:dyDescent="0.2">
      <c r="A96" s="28" t="s">
        <v>91</v>
      </c>
      <c r="B96" s="40">
        <v>2</v>
      </c>
      <c r="C96" s="49">
        <v>0</v>
      </c>
      <c r="D96" s="49">
        <v>0</v>
      </c>
      <c r="E96" s="49">
        <v>48</v>
      </c>
      <c r="F96" s="40">
        <v>0</v>
      </c>
      <c r="G96" s="49">
        <v>855</v>
      </c>
      <c r="H96" s="49">
        <v>4</v>
      </c>
      <c r="I96" s="49">
        <v>0</v>
      </c>
      <c r="J96" s="49">
        <v>44</v>
      </c>
      <c r="K96" s="40">
        <v>2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35</v>
      </c>
      <c r="F97" s="40">
        <v>1</v>
      </c>
      <c r="G97" s="49">
        <v>681</v>
      </c>
      <c r="H97" s="49">
        <v>322</v>
      </c>
      <c r="I97" s="49">
        <v>0</v>
      </c>
      <c r="J97" s="49">
        <v>63</v>
      </c>
      <c r="K97" s="40">
        <v>6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0</v>
      </c>
      <c r="C98" s="51">
        <v>0</v>
      </c>
      <c r="D98" s="51">
        <v>0</v>
      </c>
      <c r="E98" s="51">
        <v>65</v>
      </c>
      <c r="F98" s="46">
        <v>0</v>
      </c>
      <c r="G98" s="51">
        <v>3300</v>
      </c>
      <c r="H98" s="51">
        <v>258</v>
      </c>
      <c r="I98" s="51">
        <v>0</v>
      </c>
      <c r="J98" s="51">
        <v>161</v>
      </c>
      <c r="K98" s="46">
        <v>12</v>
      </c>
      <c r="L98" s="51">
        <v>1</v>
      </c>
      <c r="M98" s="46">
        <v>0</v>
      </c>
    </row>
    <row r="99" spans="1:13" x14ac:dyDescent="0.2">
      <c r="A99" s="73"/>
      <c r="B99" s="47"/>
      <c r="C99" s="101"/>
      <c r="D99" s="101"/>
      <c r="E99" s="101"/>
      <c r="F99" s="47"/>
      <c r="G99" s="101"/>
      <c r="H99" s="101"/>
      <c r="I99" s="101"/>
      <c r="J99" s="101"/>
      <c r="K99" s="47"/>
      <c r="L99" s="101"/>
      <c r="M99" s="47"/>
    </row>
    <row r="100" spans="1:13" x14ac:dyDescent="0.2">
      <c r="A100" s="22" t="s">
        <v>114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</row>
    <row r="101" spans="1:13" x14ac:dyDescent="0.2">
      <c r="A101" s="22" t="s">
        <v>115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</row>
    <row r="102" spans="1:13" x14ac:dyDescent="0.2">
      <c r="A102" s="22" t="s">
        <v>116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</row>
    <row r="103" spans="1:13" x14ac:dyDescent="0.2">
      <c r="A103" s="22" t="s">
        <v>121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</row>
    <row r="104" spans="1:13" x14ac:dyDescent="0.2">
      <c r="A104" s="22" t="s">
        <v>117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</row>
    <row r="105" spans="1:13" x14ac:dyDescent="0.2">
      <c r="A105" s="22" t="s">
        <v>307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</row>
    <row r="106" spans="1:13" x14ac:dyDescent="0.2">
      <c r="A106" s="22" t="s">
        <v>432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</row>
    <row r="107" spans="1:13" x14ac:dyDescent="0.2">
      <c r="A107" s="22" t="s">
        <v>313</v>
      </c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</row>
    <row r="108" spans="1:13" x14ac:dyDescent="0.2">
      <c r="A108" s="22" t="s">
        <v>118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</row>
    <row r="109" spans="1:13" x14ac:dyDescent="0.2">
      <c r="A109" s="22" t="s">
        <v>119</v>
      </c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</row>
    <row r="110" spans="1:13" x14ac:dyDescent="0.2">
      <c r="A110" s="22" t="s">
        <v>122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</row>
    <row r="111" spans="1:13" x14ac:dyDescent="0.2">
      <c r="A111" s="22" t="s">
        <v>120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1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>
      <selection activeCell="B59" sqref="B59:K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6" customFormat="1" ht="12.75" customHeight="1" x14ac:dyDescent="0.2">
      <c r="A2" s="32" t="s">
        <v>435</v>
      </c>
      <c r="B2" s="65"/>
      <c r="C2" s="65"/>
      <c r="D2" s="65"/>
      <c r="E2" s="65"/>
      <c r="F2" s="65"/>
      <c r="G2" s="65"/>
      <c r="H2" s="65" t="s">
        <v>245</v>
      </c>
    </row>
    <row r="3" spans="1:12" s="56" customFormat="1" x14ac:dyDescent="0.2">
      <c r="A3" s="67"/>
      <c r="B3" s="102" t="s">
        <v>168</v>
      </c>
      <c r="C3" s="103" t="s">
        <v>169</v>
      </c>
      <c r="D3" s="102" t="s">
        <v>170</v>
      </c>
      <c r="E3" s="102" t="s">
        <v>171</v>
      </c>
      <c r="F3" s="102" t="s">
        <v>172</v>
      </c>
      <c r="G3" s="102" t="s">
        <v>173</v>
      </c>
      <c r="H3" s="102" t="s">
        <v>410</v>
      </c>
      <c r="I3" s="229" t="s">
        <v>411</v>
      </c>
      <c r="J3" s="229" t="s">
        <v>412</v>
      </c>
      <c r="K3" s="229" t="s">
        <v>174</v>
      </c>
    </row>
    <row r="4" spans="1:12" s="53" customFormat="1" x14ac:dyDescent="0.2">
      <c r="A4" s="33" t="s">
        <v>6</v>
      </c>
      <c r="B4" s="34">
        <v>19137</v>
      </c>
      <c r="C4" s="35">
        <v>3088</v>
      </c>
      <c r="D4" s="36">
        <v>146</v>
      </c>
      <c r="E4" s="34">
        <v>436</v>
      </c>
      <c r="F4" s="34">
        <v>2426</v>
      </c>
      <c r="G4" s="35">
        <v>13</v>
      </c>
      <c r="H4" s="36">
        <v>10271</v>
      </c>
      <c r="I4" s="36">
        <v>63</v>
      </c>
      <c r="J4" s="36">
        <v>659</v>
      </c>
      <c r="K4" s="36">
        <v>227</v>
      </c>
      <c r="L4" s="52"/>
    </row>
    <row r="5" spans="1:12" s="53" customFormat="1" x14ac:dyDescent="0.2">
      <c r="A5" s="37" t="s">
        <v>7</v>
      </c>
      <c r="B5" s="38">
        <v>718</v>
      </c>
      <c r="C5" s="39">
        <v>135</v>
      </c>
      <c r="D5" s="39">
        <v>2</v>
      </c>
      <c r="E5" s="38">
        <v>2</v>
      </c>
      <c r="F5" s="38">
        <v>20</v>
      </c>
      <c r="G5" s="39">
        <v>1</v>
      </c>
      <c r="H5" s="39">
        <v>195</v>
      </c>
      <c r="I5" s="215">
        <v>0</v>
      </c>
      <c r="J5" s="215">
        <v>11</v>
      </c>
      <c r="K5" s="215">
        <v>27</v>
      </c>
    </row>
    <row r="6" spans="1:12" s="53" customFormat="1" x14ac:dyDescent="0.2">
      <c r="A6" s="28" t="s">
        <v>8</v>
      </c>
      <c r="B6" s="40">
        <v>52</v>
      </c>
      <c r="C6" s="41">
        <v>14</v>
      </c>
      <c r="D6" s="41">
        <v>0</v>
      </c>
      <c r="E6" s="40">
        <v>0</v>
      </c>
      <c r="F6" s="40">
        <v>0</v>
      </c>
      <c r="G6" s="41">
        <v>0</v>
      </c>
      <c r="H6" s="41">
        <v>13</v>
      </c>
      <c r="I6" s="217">
        <v>0</v>
      </c>
      <c r="J6" s="217">
        <v>0</v>
      </c>
      <c r="K6" s="217">
        <v>2</v>
      </c>
    </row>
    <row r="7" spans="1:12" s="53" customFormat="1" x14ac:dyDescent="0.2">
      <c r="A7" s="28" t="s">
        <v>9</v>
      </c>
      <c r="B7" s="40">
        <v>142</v>
      </c>
      <c r="C7" s="41">
        <v>24</v>
      </c>
      <c r="D7" s="41">
        <v>1</v>
      </c>
      <c r="E7" s="40">
        <v>0</v>
      </c>
      <c r="F7" s="40">
        <v>4</v>
      </c>
      <c r="G7" s="41">
        <v>0</v>
      </c>
      <c r="H7" s="41">
        <v>22</v>
      </c>
      <c r="I7" s="217">
        <v>0</v>
      </c>
      <c r="J7" s="217">
        <v>0</v>
      </c>
      <c r="K7" s="217">
        <v>4</v>
      </c>
    </row>
    <row r="8" spans="1:12" s="53" customFormat="1" x14ac:dyDescent="0.2">
      <c r="A8" s="28" t="s">
        <v>10</v>
      </c>
      <c r="B8" s="40">
        <v>51</v>
      </c>
      <c r="C8" s="41">
        <v>17</v>
      </c>
      <c r="D8" s="41">
        <v>0</v>
      </c>
      <c r="E8" s="40">
        <v>0</v>
      </c>
      <c r="F8" s="40">
        <v>0</v>
      </c>
      <c r="G8" s="41">
        <v>0</v>
      </c>
      <c r="H8" s="41">
        <v>15</v>
      </c>
      <c r="I8" s="217">
        <v>0</v>
      </c>
      <c r="J8" s="217">
        <v>1</v>
      </c>
      <c r="K8" s="217">
        <v>4</v>
      </c>
    </row>
    <row r="9" spans="1:12" s="53" customFormat="1" x14ac:dyDescent="0.2">
      <c r="A9" s="28" t="s">
        <v>11</v>
      </c>
      <c r="B9" s="40">
        <v>54</v>
      </c>
      <c r="C9" s="41">
        <v>7</v>
      </c>
      <c r="D9" s="41">
        <v>0</v>
      </c>
      <c r="E9" s="40">
        <v>0</v>
      </c>
      <c r="F9" s="40">
        <v>0</v>
      </c>
      <c r="G9" s="41">
        <v>0</v>
      </c>
      <c r="H9" s="41">
        <v>16</v>
      </c>
      <c r="I9" s="217">
        <v>0</v>
      </c>
      <c r="J9" s="217">
        <v>0</v>
      </c>
      <c r="K9" s="217">
        <v>1</v>
      </c>
    </row>
    <row r="10" spans="1:12" s="53" customFormat="1" x14ac:dyDescent="0.2">
      <c r="A10" s="28" t="s">
        <v>12</v>
      </c>
      <c r="B10" s="40">
        <v>84</v>
      </c>
      <c r="C10" s="41">
        <v>19</v>
      </c>
      <c r="D10" s="41">
        <v>0</v>
      </c>
      <c r="E10" s="40">
        <v>0</v>
      </c>
      <c r="F10" s="40">
        <v>0</v>
      </c>
      <c r="G10" s="41">
        <v>0</v>
      </c>
      <c r="H10" s="41">
        <v>30</v>
      </c>
      <c r="I10" s="217">
        <v>0</v>
      </c>
      <c r="J10" s="217">
        <v>0</v>
      </c>
      <c r="K10" s="217">
        <v>7</v>
      </c>
    </row>
    <row r="11" spans="1:12" s="53" customFormat="1" x14ac:dyDescent="0.2">
      <c r="A11" s="28" t="s">
        <v>13</v>
      </c>
      <c r="B11" s="40">
        <v>133</v>
      </c>
      <c r="C11" s="41">
        <v>17</v>
      </c>
      <c r="D11" s="41">
        <v>1</v>
      </c>
      <c r="E11" s="40">
        <v>0</v>
      </c>
      <c r="F11" s="40">
        <v>5</v>
      </c>
      <c r="G11" s="41">
        <v>0</v>
      </c>
      <c r="H11" s="41">
        <v>56</v>
      </c>
      <c r="I11" s="217">
        <v>0</v>
      </c>
      <c r="J11" s="217">
        <v>5</v>
      </c>
      <c r="K11" s="217">
        <v>2</v>
      </c>
    </row>
    <row r="12" spans="1:12" s="53" customFormat="1" x14ac:dyDescent="0.2">
      <c r="A12" s="28" t="s">
        <v>14</v>
      </c>
      <c r="B12" s="40">
        <v>76</v>
      </c>
      <c r="C12" s="41">
        <v>19</v>
      </c>
      <c r="D12" s="41">
        <v>0</v>
      </c>
      <c r="E12" s="40">
        <v>1</v>
      </c>
      <c r="F12" s="40">
        <v>7</v>
      </c>
      <c r="G12" s="41">
        <v>1</v>
      </c>
      <c r="H12" s="41">
        <v>22</v>
      </c>
      <c r="I12" s="217">
        <v>0</v>
      </c>
      <c r="J12" s="217">
        <v>3</v>
      </c>
      <c r="K12" s="217">
        <v>3</v>
      </c>
    </row>
    <row r="13" spans="1:12" s="53" customFormat="1" x14ac:dyDescent="0.2">
      <c r="A13" s="28" t="s">
        <v>15</v>
      </c>
      <c r="B13" s="40">
        <v>126</v>
      </c>
      <c r="C13" s="41">
        <v>18</v>
      </c>
      <c r="D13" s="41">
        <v>0</v>
      </c>
      <c r="E13" s="40">
        <v>1</v>
      </c>
      <c r="F13" s="40">
        <v>4</v>
      </c>
      <c r="G13" s="41">
        <v>0</v>
      </c>
      <c r="H13" s="41">
        <v>21</v>
      </c>
      <c r="I13" s="217">
        <v>0</v>
      </c>
      <c r="J13" s="217">
        <v>2</v>
      </c>
      <c r="K13" s="217">
        <v>4</v>
      </c>
    </row>
    <row r="14" spans="1:12" s="53" customFormat="1" x14ac:dyDescent="0.2">
      <c r="A14" s="42" t="s">
        <v>16</v>
      </c>
      <c r="B14" s="38">
        <v>2098</v>
      </c>
      <c r="C14" s="43">
        <v>230</v>
      </c>
      <c r="D14" s="43">
        <v>11</v>
      </c>
      <c r="E14" s="38">
        <v>14</v>
      </c>
      <c r="F14" s="38">
        <v>121</v>
      </c>
      <c r="G14" s="43">
        <v>0</v>
      </c>
      <c r="H14" s="43">
        <v>780</v>
      </c>
      <c r="I14" s="219">
        <v>2</v>
      </c>
      <c r="J14" s="219">
        <v>45</v>
      </c>
      <c r="K14" s="219">
        <v>17</v>
      </c>
    </row>
    <row r="15" spans="1:12" s="53" customFormat="1" x14ac:dyDescent="0.2">
      <c r="A15" s="28" t="s">
        <v>17</v>
      </c>
      <c r="B15" s="40">
        <v>720</v>
      </c>
      <c r="C15" s="41">
        <v>40</v>
      </c>
      <c r="D15" s="41">
        <v>3</v>
      </c>
      <c r="E15" s="40">
        <v>3</v>
      </c>
      <c r="F15" s="40">
        <v>27</v>
      </c>
      <c r="G15" s="41">
        <v>0</v>
      </c>
      <c r="H15" s="41">
        <v>240</v>
      </c>
      <c r="I15" s="217">
        <v>0</v>
      </c>
      <c r="J15" s="217">
        <v>10</v>
      </c>
      <c r="K15" s="217">
        <v>4</v>
      </c>
    </row>
    <row r="16" spans="1:12" s="53" customFormat="1" x14ac:dyDescent="0.2">
      <c r="A16" s="28" t="s">
        <v>18</v>
      </c>
      <c r="B16" s="40">
        <v>552</v>
      </c>
      <c r="C16" s="41">
        <v>36</v>
      </c>
      <c r="D16" s="41">
        <v>4</v>
      </c>
      <c r="E16" s="40">
        <v>2</v>
      </c>
      <c r="F16" s="40">
        <v>21</v>
      </c>
      <c r="G16" s="41">
        <v>0</v>
      </c>
      <c r="H16" s="41">
        <v>139</v>
      </c>
      <c r="I16" s="217">
        <v>0</v>
      </c>
      <c r="J16" s="217">
        <v>18</v>
      </c>
      <c r="K16" s="217">
        <v>5</v>
      </c>
    </row>
    <row r="17" spans="1:11" s="53" customFormat="1" x14ac:dyDescent="0.2">
      <c r="A17" s="28" t="s">
        <v>19</v>
      </c>
      <c r="B17" s="40">
        <v>131</v>
      </c>
      <c r="C17" s="41">
        <v>31</v>
      </c>
      <c r="D17" s="41">
        <v>0</v>
      </c>
      <c r="E17" s="40">
        <v>3</v>
      </c>
      <c r="F17" s="40">
        <v>19</v>
      </c>
      <c r="G17" s="41">
        <v>0</v>
      </c>
      <c r="H17" s="41">
        <v>50</v>
      </c>
      <c r="I17" s="217">
        <v>0</v>
      </c>
      <c r="J17" s="217">
        <v>3</v>
      </c>
      <c r="K17" s="217">
        <v>2</v>
      </c>
    </row>
    <row r="18" spans="1:11" s="53" customFormat="1" x14ac:dyDescent="0.2">
      <c r="A18" s="28" t="s">
        <v>20</v>
      </c>
      <c r="B18" s="40">
        <v>163</v>
      </c>
      <c r="C18" s="41">
        <v>20</v>
      </c>
      <c r="D18" s="41">
        <v>2</v>
      </c>
      <c r="E18" s="40">
        <v>1</v>
      </c>
      <c r="F18" s="40">
        <v>20</v>
      </c>
      <c r="G18" s="41">
        <v>0</v>
      </c>
      <c r="H18" s="41">
        <v>73</v>
      </c>
      <c r="I18" s="217">
        <v>0</v>
      </c>
      <c r="J18" s="217">
        <v>5</v>
      </c>
      <c r="K18" s="217">
        <v>0</v>
      </c>
    </row>
    <row r="19" spans="1:11" s="53" customFormat="1" x14ac:dyDescent="0.2">
      <c r="A19" s="28" t="s">
        <v>21</v>
      </c>
      <c r="B19" s="40">
        <v>154</v>
      </c>
      <c r="C19" s="41">
        <v>32</v>
      </c>
      <c r="D19" s="41">
        <v>1</v>
      </c>
      <c r="E19" s="40">
        <v>2</v>
      </c>
      <c r="F19" s="40">
        <v>9</v>
      </c>
      <c r="G19" s="41">
        <v>0</v>
      </c>
      <c r="H19" s="41">
        <v>149</v>
      </c>
      <c r="I19" s="217">
        <v>0</v>
      </c>
      <c r="J19" s="217">
        <v>2</v>
      </c>
      <c r="K19" s="217">
        <v>0</v>
      </c>
    </row>
    <row r="20" spans="1:11" s="53" customFormat="1" x14ac:dyDescent="0.2">
      <c r="A20" s="28" t="s">
        <v>22</v>
      </c>
      <c r="B20" s="40">
        <v>125</v>
      </c>
      <c r="C20" s="41">
        <v>42</v>
      </c>
      <c r="D20" s="41">
        <v>1</v>
      </c>
      <c r="E20" s="40">
        <v>1</v>
      </c>
      <c r="F20" s="40">
        <v>3</v>
      </c>
      <c r="G20" s="41">
        <v>0</v>
      </c>
      <c r="H20" s="41">
        <v>72</v>
      </c>
      <c r="I20" s="217">
        <v>1</v>
      </c>
      <c r="J20" s="217">
        <v>1</v>
      </c>
      <c r="K20" s="217">
        <v>3</v>
      </c>
    </row>
    <row r="21" spans="1:11" s="53" customFormat="1" x14ac:dyDescent="0.2">
      <c r="A21" s="28" t="s">
        <v>23</v>
      </c>
      <c r="B21" s="40">
        <v>253</v>
      </c>
      <c r="C21" s="41">
        <v>29</v>
      </c>
      <c r="D21" s="41">
        <v>0</v>
      </c>
      <c r="E21" s="40">
        <v>2</v>
      </c>
      <c r="F21" s="40">
        <v>22</v>
      </c>
      <c r="G21" s="41">
        <v>0</v>
      </c>
      <c r="H21" s="41">
        <v>57</v>
      </c>
      <c r="I21" s="217">
        <v>1</v>
      </c>
      <c r="J21" s="217">
        <v>6</v>
      </c>
      <c r="K21" s="217">
        <v>3</v>
      </c>
    </row>
    <row r="22" spans="1:11" s="53" customFormat="1" x14ac:dyDescent="0.2">
      <c r="A22" s="42" t="s">
        <v>24</v>
      </c>
      <c r="B22" s="38">
        <v>1400</v>
      </c>
      <c r="C22" s="43">
        <v>221</v>
      </c>
      <c r="D22" s="43">
        <v>15</v>
      </c>
      <c r="E22" s="38">
        <v>14</v>
      </c>
      <c r="F22" s="38">
        <v>139</v>
      </c>
      <c r="G22" s="43">
        <v>0</v>
      </c>
      <c r="H22" s="43">
        <v>794</v>
      </c>
      <c r="I22" s="219">
        <v>1</v>
      </c>
      <c r="J22" s="219">
        <v>53</v>
      </c>
      <c r="K22" s="219">
        <v>25</v>
      </c>
    </row>
    <row r="23" spans="1:11" s="53" customFormat="1" x14ac:dyDescent="0.2">
      <c r="A23" s="28" t="s">
        <v>25</v>
      </c>
      <c r="B23" s="40">
        <v>96</v>
      </c>
      <c r="C23" s="41">
        <v>9</v>
      </c>
      <c r="D23" s="41">
        <v>1</v>
      </c>
      <c r="E23" s="40">
        <v>1</v>
      </c>
      <c r="F23" s="40">
        <v>31</v>
      </c>
      <c r="G23" s="41">
        <v>0</v>
      </c>
      <c r="H23" s="41">
        <v>41</v>
      </c>
      <c r="I23" s="217">
        <v>0</v>
      </c>
      <c r="J23" s="217">
        <v>6</v>
      </c>
      <c r="K23" s="217">
        <v>3</v>
      </c>
    </row>
    <row r="24" spans="1:11" s="53" customFormat="1" x14ac:dyDescent="0.2">
      <c r="A24" s="28" t="s">
        <v>26</v>
      </c>
      <c r="B24" s="40">
        <v>128</v>
      </c>
      <c r="C24" s="41">
        <v>22</v>
      </c>
      <c r="D24" s="41">
        <v>4</v>
      </c>
      <c r="E24" s="40">
        <v>1</v>
      </c>
      <c r="F24" s="40">
        <v>9</v>
      </c>
      <c r="G24" s="41">
        <v>0</v>
      </c>
      <c r="H24" s="41">
        <v>104</v>
      </c>
      <c r="I24" s="217">
        <v>0</v>
      </c>
      <c r="J24" s="217">
        <v>2</v>
      </c>
      <c r="K24" s="217">
        <v>2</v>
      </c>
    </row>
    <row r="25" spans="1:11" s="53" customFormat="1" x14ac:dyDescent="0.2">
      <c r="A25" s="28" t="s">
        <v>27</v>
      </c>
      <c r="B25" s="40">
        <v>61</v>
      </c>
      <c r="C25" s="41">
        <v>11</v>
      </c>
      <c r="D25" s="41">
        <v>1</v>
      </c>
      <c r="E25" s="40">
        <v>0</v>
      </c>
      <c r="F25" s="40">
        <v>7</v>
      </c>
      <c r="G25" s="41">
        <v>0</v>
      </c>
      <c r="H25" s="41">
        <v>7</v>
      </c>
      <c r="I25" s="217">
        <v>0</v>
      </c>
      <c r="J25" s="217">
        <v>3</v>
      </c>
      <c r="K25" s="217">
        <v>0</v>
      </c>
    </row>
    <row r="26" spans="1:11" s="53" customFormat="1" x14ac:dyDescent="0.2">
      <c r="A26" s="28" t="s">
        <v>28</v>
      </c>
      <c r="B26" s="40">
        <v>217</v>
      </c>
      <c r="C26" s="41">
        <v>27</v>
      </c>
      <c r="D26" s="41">
        <v>0</v>
      </c>
      <c r="E26" s="40">
        <v>0</v>
      </c>
      <c r="F26" s="40">
        <v>7</v>
      </c>
      <c r="G26" s="41">
        <v>0</v>
      </c>
      <c r="H26" s="41">
        <v>91</v>
      </c>
      <c r="I26" s="217">
        <v>0</v>
      </c>
      <c r="J26" s="217">
        <v>9</v>
      </c>
      <c r="K26" s="217">
        <v>1</v>
      </c>
    </row>
    <row r="27" spans="1:11" s="53" customFormat="1" x14ac:dyDescent="0.2">
      <c r="A27" s="28" t="s">
        <v>29</v>
      </c>
      <c r="B27" s="40">
        <v>114</v>
      </c>
      <c r="C27" s="41">
        <v>18</v>
      </c>
      <c r="D27" s="41">
        <v>4</v>
      </c>
      <c r="E27" s="40">
        <v>3</v>
      </c>
      <c r="F27" s="40">
        <v>25</v>
      </c>
      <c r="G27" s="41">
        <v>0</v>
      </c>
      <c r="H27" s="41">
        <v>119</v>
      </c>
      <c r="I27" s="217">
        <v>0</v>
      </c>
      <c r="J27" s="217">
        <v>4</v>
      </c>
      <c r="K27" s="217">
        <v>2</v>
      </c>
    </row>
    <row r="28" spans="1:11" s="53" customFormat="1" x14ac:dyDescent="0.2">
      <c r="A28" s="28" t="s">
        <v>30</v>
      </c>
      <c r="B28" s="40">
        <v>140</v>
      </c>
      <c r="C28" s="41">
        <v>29</v>
      </c>
      <c r="D28" s="41">
        <v>0</v>
      </c>
      <c r="E28" s="40">
        <v>3</v>
      </c>
      <c r="F28" s="40">
        <v>22</v>
      </c>
      <c r="G28" s="41">
        <v>0</v>
      </c>
      <c r="H28" s="41">
        <v>94</v>
      </c>
      <c r="I28" s="217">
        <v>1</v>
      </c>
      <c r="J28" s="217">
        <v>8</v>
      </c>
      <c r="K28" s="217">
        <v>1</v>
      </c>
    </row>
    <row r="29" spans="1:11" s="53" customFormat="1" x14ac:dyDescent="0.2">
      <c r="A29" s="28" t="s">
        <v>31</v>
      </c>
      <c r="B29" s="40">
        <v>327</v>
      </c>
      <c r="C29" s="41">
        <v>73</v>
      </c>
      <c r="D29" s="41">
        <v>3</v>
      </c>
      <c r="E29" s="40">
        <v>6</v>
      </c>
      <c r="F29" s="40">
        <v>19</v>
      </c>
      <c r="G29" s="41">
        <v>0</v>
      </c>
      <c r="H29" s="41">
        <v>196</v>
      </c>
      <c r="I29" s="217">
        <v>0</v>
      </c>
      <c r="J29" s="217">
        <v>9</v>
      </c>
      <c r="K29" s="217">
        <v>11</v>
      </c>
    </row>
    <row r="30" spans="1:11" s="53" customFormat="1" x14ac:dyDescent="0.2">
      <c r="A30" s="28" t="s">
        <v>32</v>
      </c>
      <c r="B30" s="40">
        <v>96</v>
      </c>
      <c r="C30" s="41">
        <v>13</v>
      </c>
      <c r="D30" s="41">
        <v>0</v>
      </c>
      <c r="E30" s="40">
        <v>0</v>
      </c>
      <c r="F30" s="40">
        <v>14</v>
      </c>
      <c r="G30" s="41">
        <v>0</v>
      </c>
      <c r="H30" s="41">
        <v>46</v>
      </c>
      <c r="I30" s="217">
        <v>0</v>
      </c>
      <c r="J30" s="217">
        <v>5</v>
      </c>
      <c r="K30" s="217">
        <v>0</v>
      </c>
    </row>
    <row r="31" spans="1:11" s="53" customFormat="1" x14ac:dyDescent="0.2">
      <c r="A31" s="37" t="s">
        <v>33</v>
      </c>
      <c r="B31" s="40">
        <v>221</v>
      </c>
      <c r="C31" s="39">
        <v>19</v>
      </c>
      <c r="D31" s="39">
        <v>2</v>
      </c>
      <c r="E31" s="40">
        <v>0</v>
      </c>
      <c r="F31" s="40">
        <v>5</v>
      </c>
      <c r="G31" s="39">
        <v>0</v>
      </c>
      <c r="H31" s="39">
        <v>96</v>
      </c>
      <c r="I31" s="215">
        <v>0</v>
      </c>
      <c r="J31" s="215">
        <v>7</v>
      </c>
      <c r="K31" s="215">
        <v>5</v>
      </c>
    </row>
    <row r="32" spans="1:11" s="53" customFormat="1" x14ac:dyDescent="0.2">
      <c r="A32" s="42" t="s">
        <v>34</v>
      </c>
      <c r="B32" s="38">
        <v>4903</v>
      </c>
      <c r="C32" s="43">
        <v>428</v>
      </c>
      <c r="D32" s="43">
        <v>19</v>
      </c>
      <c r="E32" s="38">
        <v>36</v>
      </c>
      <c r="F32" s="38">
        <v>351</v>
      </c>
      <c r="G32" s="43">
        <v>0</v>
      </c>
      <c r="H32" s="43">
        <v>1317</v>
      </c>
      <c r="I32" s="219">
        <v>52</v>
      </c>
      <c r="J32" s="219">
        <v>103</v>
      </c>
      <c r="K32" s="219">
        <v>26</v>
      </c>
    </row>
    <row r="33" spans="1:11" s="53" customFormat="1" x14ac:dyDescent="0.2">
      <c r="A33" s="25" t="s">
        <v>35</v>
      </c>
      <c r="B33" s="44">
        <v>1026</v>
      </c>
      <c r="C33" s="45">
        <v>70</v>
      </c>
      <c r="D33" s="45">
        <v>2</v>
      </c>
      <c r="E33" s="44">
        <v>7</v>
      </c>
      <c r="F33" s="44">
        <v>54</v>
      </c>
      <c r="G33" s="45">
        <v>0</v>
      </c>
      <c r="H33" s="45">
        <v>239</v>
      </c>
      <c r="I33" s="221">
        <v>0</v>
      </c>
      <c r="J33" s="221">
        <v>25</v>
      </c>
      <c r="K33" s="221">
        <v>2</v>
      </c>
    </row>
    <row r="34" spans="1:11" s="53" customFormat="1" x14ac:dyDescent="0.2">
      <c r="A34" s="28" t="s">
        <v>36</v>
      </c>
      <c r="B34" s="40">
        <v>880</v>
      </c>
      <c r="C34" s="41">
        <v>132</v>
      </c>
      <c r="D34" s="41">
        <v>6</v>
      </c>
      <c r="E34" s="40">
        <v>7</v>
      </c>
      <c r="F34" s="40">
        <v>102</v>
      </c>
      <c r="G34" s="41">
        <v>0</v>
      </c>
      <c r="H34" s="41">
        <v>334</v>
      </c>
      <c r="I34" s="217">
        <v>0</v>
      </c>
      <c r="J34" s="217">
        <v>11</v>
      </c>
      <c r="K34" s="217">
        <v>1</v>
      </c>
    </row>
    <row r="35" spans="1:11" s="53" customFormat="1" ht="12" customHeight="1" x14ac:dyDescent="0.2">
      <c r="A35" s="28" t="s">
        <v>37</v>
      </c>
      <c r="B35" s="40">
        <v>769</v>
      </c>
      <c r="C35" s="41">
        <v>49</v>
      </c>
      <c r="D35" s="41">
        <v>1</v>
      </c>
      <c r="E35" s="40">
        <v>11</v>
      </c>
      <c r="F35" s="40">
        <v>60</v>
      </c>
      <c r="G35" s="41">
        <v>0</v>
      </c>
      <c r="H35" s="41">
        <v>120</v>
      </c>
      <c r="I35" s="217">
        <v>48</v>
      </c>
      <c r="J35" s="217">
        <v>9</v>
      </c>
      <c r="K35" s="217">
        <v>9</v>
      </c>
    </row>
    <row r="36" spans="1:11" s="53" customFormat="1" ht="12.75" customHeight="1" x14ac:dyDescent="0.2">
      <c r="A36" s="28" t="s">
        <v>38</v>
      </c>
      <c r="B36" s="40">
        <v>1383</v>
      </c>
      <c r="C36" s="41">
        <v>106</v>
      </c>
      <c r="D36" s="41">
        <v>3</v>
      </c>
      <c r="E36" s="40">
        <v>3</v>
      </c>
      <c r="F36" s="40">
        <v>59</v>
      </c>
      <c r="G36" s="41">
        <v>0</v>
      </c>
      <c r="H36" s="41">
        <v>329</v>
      </c>
      <c r="I36" s="217">
        <v>1</v>
      </c>
      <c r="J36" s="217">
        <v>35</v>
      </c>
      <c r="K36" s="217">
        <v>7</v>
      </c>
    </row>
    <row r="37" spans="1:11" s="53" customFormat="1" x14ac:dyDescent="0.2">
      <c r="A37" s="28" t="s">
        <v>39</v>
      </c>
      <c r="B37" s="40">
        <v>463</v>
      </c>
      <c r="C37" s="41">
        <v>14</v>
      </c>
      <c r="D37" s="41">
        <v>2</v>
      </c>
      <c r="E37" s="40">
        <v>3</v>
      </c>
      <c r="F37" s="40">
        <v>7</v>
      </c>
      <c r="G37" s="41">
        <v>0</v>
      </c>
      <c r="H37" s="41">
        <v>107</v>
      </c>
      <c r="I37" s="217">
        <v>0</v>
      </c>
      <c r="J37" s="217">
        <v>2</v>
      </c>
      <c r="K37" s="217">
        <v>1</v>
      </c>
    </row>
    <row r="38" spans="1:11" s="53" customFormat="1" x14ac:dyDescent="0.2">
      <c r="A38" s="28" t="s">
        <v>40</v>
      </c>
      <c r="B38" s="40">
        <v>238</v>
      </c>
      <c r="C38" s="41">
        <v>33</v>
      </c>
      <c r="D38" s="41">
        <v>3</v>
      </c>
      <c r="E38" s="40">
        <v>3</v>
      </c>
      <c r="F38" s="40">
        <v>47</v>
      </c>
      <c r="G38" s="41">
        <v>0</v>
      </c>
      <c r="H38" s="41">
        <v>103</v>
      </c>
      <c r="I38" s="217">
        <v>0</v>
      </c>
      <c r="J38" s="217">
        <v>16</v>
      </c>
      <c r="K38" s="217">
        <v>3</v>
      </c>
    </row>
    <row r="39" spans="1:11" s="53" customFormat="1" x14ac:dyDescent="0.2">
      <c r="A39" s="37" t="s">
        <v>41</v>
      </c>
      <c r="B39" s="46">
        <v>144</v>
      </c>
      <c r="C39" s="39">
        <v>24</v>
      </c>
      <c r="D39" s="39">
        <v>2</v>
      </c>
      <c r="E39" s="46">
        <v>2</v>
      </c>
      <c r="F39" s="46">
        <v>22</v>
      </c>
      <c r="G39" s="39">
        <v>0</v>
      </c>
      <c r="H39" s="39">
        <v>85</v>
      </c>
      <c r="I39" s="215">
        <v>3</v>
      </c>
      <c r="J39" s="215">
        <v>5</v>
      </c>
      <c r="K39" s="215">
        <v>3</v>
      </c>
    </row>
    <row r="40" spans="1:11" s="53" customFormat="1" x14ac:dyDescent="0.2">
      <c r="A40" s="42" t="s">
        <v>42</v>
      </c>
      <c r="B40" s="38">
        <v>1457</v>
      </c>
      <c r="C40" s="43">
        <v>259</v>
      </c>
      <c r="D40" s="43">
        <v>18</v>
      </c>
      <c r="E40" s="38">
        <v>27</v>
      </c>
      <c r="F40" s="38">
        <v>436</v>
      </c>
      <c r="G40" s="43">
        <v>3</v>
      </c>
      <c r="H40" s="43">
        <v>1005</v>
      </c>
      <c r="I40" s="219">
        <v>0</v>
      </c>
      <c r="J40" s="219">
        <v>70</v>
      </c>
      <c r="K40" s="219">
        <v>33</v>
      </c>
    </row>
    <row r="41" spans="1:11" s="53" customFormat="1" x14ac:dyDescent="0.2">
      <c r="A41" s="25" t="s">
        <v>43</v>
      </c>
      <c r="B41" s="44">
        <v>106</v>
      </c>
      <c r="C41" s="45">
        <v>12</v>
      </c>
      <c r="D41" s="45">
        <v>0</v>
      </c>
      <c r="E41" s="44">
        <v>0</v>
      </c>
      <c r="F41" s="44">
        <v>29</v>
      </c>
      <c r="G41" s="45">
        <v>0</v>
      </c>
      <c r="H41" s="45">
        <v>41</v>
      </c>
      <c r="I41" s="221">
        <v>0</v>
      </c>
      <c r="J41" s="221">
        <v>4</v>
      </c>
      <c r="K41" s="221">
        <v>3</v>
      </c>
    </row>
    <row r="42" spans="1:11" s="53" customFormat="1" x14ac:dyDescent="0.2">
      <c r="A42" s="28" t="s">
        <v>44</v>
      </c>
      <c r="B42" s="40">
        <v>220</v>
      </c>
      <c r="C42" s="41">
        <v>43</v>
      </c>
      <c r="D42" s="41">
        <v>2</v>
      </c>
      <c r="E42" s="40">
        <v>5</v>
      </c>
      <c r="F42" s="40">
        <v>81</v>
      </c>
      <c r="G42" s="41">
        <v>3</v>
      </c>
      <c r="H42" s="41">
        <v>125</v>
      </c>
      <c r="I42" s="217">
        <v>0</v>
      </c>
      <c r="J42" s="217">
        <v>8</v>
      </c>
      <c r="K42" s="217">
        <v>2</v>
      </c>
    </row>
    <row r="43" spans="1:11" s="53" customFormat="1" x14ac:dyDescent="0.2">
      <c r="A43" s="28" t="s">
        <v>45</v>
      </c>
      <c r="B43" s="40">
        <v>92</v>
      </c>
      <c r="C43" s="41">
        <v>17</v>
      </c>
      <c r="D43" s="41">
        <v>0</v>
      </c>
      <c r="E43" s="40">
        <v>1</v>
      </c>
      <c r="F43" s="40">
        <v>23</v>
      </c>
      <c r="G43" s="41">
        <v>0</v>
      </c>
      <c r="H43" s="41">
        <v>45</v>
      </c>
      <c r="I43" s="217">
        <v>0</v>
      </c>
      <c r="J43" s="217">
        <v>3</v>
      </c>
      <c r="K43" s="217">
        <v>0</v>
      </c>
    </row>
    <row r="44" spans="1:11" s="53" customFormat="1" x14ac:dyDescent="0.2">
      <c r="A44" s="28" t="s">
        <v>46</v>
      </c>
      <c r="B44" s="40">
        <v>88</v>
      </c>
      <c r="C44" s="41">
        <v>16</v>
      </c>
      <c r="D44" s="41">
        <v>2</v>
      </c>
      <c r="E44" s="40">
        <v>1</v>
      </c>
      <c r="F44" s="40">
        <v>22</v>
      </c>
      <c r="G44" s="41">
        <v>0</v>
      </c>
      <c r="H44" s="41">
        <v>44</v>
      </c>
      <c r="I44" s="217">
        <v>0</v>
      </c>
      <c r="J44" s="217">
        <v>3</v>
      </c>
      <c r="K44" s="217">
        <v>1</v>
      </c>
    </row>
    <row r="45" spans="1:11" s="53" customFormat="1" x14ac:dyDescent="0.2">
      <c r="A45" s="28" t="s">
        <v>47</v>
      </c>
      <c r="B45" s="40">
        <v>145</v>
      </c>
      <c r="C45" s="41">
        <v>19</v>
      </c>
      <c r="D45" s="41">
        <v>3</v>
      </c>
      <c r="E45" s="40">
        <v>9</v>
      </c>
      <c r="F45" s="40">
        <v>46</v>
      </c>
      <c r="G45" s="41">
        <v>0</v>
      </c>
      <c r="H45" s="41">
        <v>159</v>
      </c>
      <c r="I45" s="217">
        <v>0</v>
      </c>
      <c r="J45" s="217">
        <v>12</v>
      </c>
      <c r="K45" s="217">
        <v>3</v>
      </c>
    </row>
    <row r="46" spans="1:11" s="53" customFormat="1" x14ac:dyDescent="0.2">
      <c r="A46" s="28" t="s">
        <v>48</v>
      </c>
      <c r="B46" s="40">
        <v>189</v>
      </c>
      <c r="C46" s="41">
        <v>20</v>
      </c>
      <c r="D46" s="41">
        <v>2</v>
      </c>
      <c r="E46" s="40">
        <v>1</v>
      </c>
      <c r="F46" s="40">
        <v>49</v>
      </c>
      <c r="G46" s="41">
        <v>0</v>
      </c>
      <c r="H46" s="41">
        <v>173</v>
      </c>
      <c r="I46" s="217">
        <v>0</v>
      </c>
      <c r="J46" s="217">
        <v>9</v>
      </c>
      <c r="K46" s="217">
        <v>7</v>
      </c>
    </row>
    <row r="47" spans="1:11" s="53" customFormat="1" x14ac:dyDescent="0.2">
      <c r="A47" s="28" t="s">
        <v>49</v>
      </c>
      <c r="B47" s="40">
        <v>85</v>
      </c>
      <c r="C47" s="41">
        <v>24</v>
      </c>
      <c r="D47" s="41">
        <v>0</v>
      </c>
      <c r="E47" s="40">
        <v>5</v>
      </c>
      <c r="F47" s="40">
        <v>38</v>
      </c>
      <c r="G47" s="41">
        <v>0</v>
      </c>
      <c r="H47" s="41">
        <v>48</v>
      </c>
      <c r="I47" s="217">
        <v>0</v>
      </c>
      <c r="J47" s="217">
        <v>4</v>
      </c>
      <c r="K47" s="217">
        <v>6</v>
      </c>
    </row>
    <row r="48" spans="1:11" s="53" customFormat="1" x14ac:dyDescent="0.2">
      <c r="A48" s="28" t="s">
        <v>50</v>
      </c>
      <c r="B48" s="40">
        <v>169</v>
      </c>
      <c r="C48" s="41">
        <v>25</v>
      </c>
      <c r="D48" s="41">
        <v>4</v>
      </c>
      <c r="E48" s="40">
        <v>2</v>
      </c>
      <c r="F48" s="40">
        <v>55</v>
      </c>
      <c r="G48" s="41">
        <v>0</v>
      </c>
      <c r="H48" s="41">
        <v>168</v>
      </c>
      <c r="I48" s="217">
        <v>0</v>
      </c>
      <c r="J48" s="217">
        <v>13</v>
      </c>
      <c r="K48" s="217">
        <v>3</v>
      </c>
    </row>
    <row r="49" spans="1:11" s="53" customFormat="1" x14ac:dyDescent="0.2">
      <c r="A49" s="28" t="s">
        <v>51</v>
      </c>
      <c r="B49" s="40">
        <v>63</v>
      </c>
      <c r="C49" s="41">
        <v>10</v>
      </c>
      <c r="D49" s="41">
        <v>1</v>
      </c>
      <c r="E49" s="40">
        <v>0</v>
      </c>
      <c r="F49" s="40">
        <v>14</v>
      </c>
      <c r="G49" s="41">
        <v>0</v>
      </c>
      <c r="H49" s="41">
        <v>46</v>
      </c>
      <c r="I49" s="217">
        <v>0</v>
      </c>
      <c r="J49" s="217">
        <v>2</v>
      </c>
      <c r="K49" s="217">
        <v>0</v>
      </c>
    </row>
    <row r="50" spans="1:11" s="53" customFormat="1" ht="12" customHeight="1" x14ac:dyDescent="0.2">
      <c r="A50" s="28" t="s">
        <v>52</v>
      </c>
      <c r="B50" s="40">
        <v>31</v>
      </c>
      <c r="C50" s="40">
        <v>15</v>
      </c>
      <c r="D50" s="40">
        <v>0</v>
      </c>
      <c r="E50" s="40">
        <v>1</v>
      </c>
      <c r="F50" s="40">
        <v>24</v>
      </c>
      <c r="G50" s="40">
        <v>0</v>
      </c>
      <c r="H50" s="40">
        <v>25</v>
      </c>
      <c r="I50" s="216">
        <v>0</v>
      </c>
      <c r="J50" s="216">
        <v>1</v>
      </c>
      <c r="K50" s="216">
        <v>3</v>
      </c>
    </row>
    <row r="51" spans="1:11" s="53" customFormat="1" x14ac:dyDescent="0.2">
      <c r="A51" s="37" t="s">
        <v>53</v>
      </c>
      <c r="B51" s="46">
        <v>269</v>
      </c>
      <c r="C51" s="46">
        <v>58</v>
      </c>
      <c r="D51" s="46">
        <v>4</v>
      </c>
      <c r="E51" s="46">
        <v>2</v>
      </c>
      <c r="F51" s="46">
        <v>55</v>
      </c>
      <c r="G51" s="46">
        <v>0</v>
      </c>
      <c r="H51" s="46">
        <v>131</v>
      </c>
      <c r="I51" s="222">
        <v>0</v>
      </c>
      <c r="J51" s="222">
        <v>11</v>
      </c>
      <c r="K51" s="222">
        <v>5</v>
      </c>
    </row>
    <row r="52" spans="1:11" s="53" customFormat="1" x14ac:dyDescent="0.2">
      <c r="A52" s="73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3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3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3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3"/>
      <c r="B56" s="47"/>
      <c r="C56" s="47"/>
      <c r="D56" s="47"/>
      <c r="E56" s="47"/>
      <c r="F56" s="47"/>
      <c r="G56" s="47"/>
      <c r="H56" s="137">
        <v>14</v>
      </c>
    </row>
    <row r="57" spans="1:11" s="66" customFormat="1" ht="12.75" customHeight="1" x14ac:dyDescent="0.2">
      <c r="A57" s="32"/>
      <c r="B57" s="65"/>
      <c r="C57" s="65"/>
      <c r="D57" s="65"/>
      <c r="E57" s="65"/>
      <c r="F57" s="65" t="s">
        <v>208</v>
      </c>
      <c r="G57" s="65"/>
    </row>
    <row r="58" spans="1:11" s="56" customFormat="1" x14ac:dyDescent="0.2">
      <c r="A58" s="67"/>
      <c r="B58" s="229" t="s">
        <v>168</v>
      </c>
      <c r="C58" s="230" t="s">
        <v>169</v>
      </c>
      <c r="D58" s="229" t="s">
        <v>170</v>
      </c>
      <c r="E58" s="229" t="s">
        <v>171</v>
      </c>
      <c r="F58" s="229" t="s">
        <v>172</v>
      </c>
      <c r="G58" s="229" t="s">
        <v>173</v>
      </c>
      <c r="H58" s="229" t="s">
        <v>410</v>
      </c>
      <c r="I58" s="229" t="s">
        <v>411</v>
      </c>
      <c r="J58" s="229" t="s">
        <v>412</v>
      </c>
      <c r="K58" s="229" t="s">
        <v>174</v>
      </c>
    </row>
    <row r="59" spans="1:11" s="66" customFormat="1" ht="12.75" customHeight="1" x14ac:dyDescent="0.2">
      <c r="A59" s="42" t="s">
        <v>54</v>
      </c>
      <c r="B59" s="38">
        <v>2817</v>
      </c>
      <c r="C59" s="48">
        <v>533</v>
      </c>
      <c r="D59" s="48">
        <v>20</v>
      </c>
      <c r="E59" s="48">
        <v>76</v>
      </c>
      <c r="F59" s="42">
        <v>328</v>
      </c>
      <c r="G59" s="38">
        <v>1</v>
      </c>
      <c r="H59" s="48">
        <v>1758</v>
      </c>
      <c r="I59" s="223">
        <v>2</v>
      </c>
      <c r="J59" s="223">
        <v>114</v>
      </c>
      <c r="K59" s="223">
        <v>26</v>
      </c>
    </row>
    <row r="60" spans="1:11" s="56" customFormat="1" x14ac:dyDescent="0.2">
      <c r="A60" s="28" t="s">
        <v>55</v>
      </c>
      <c r="B60" s="40">
        <v>205</v>
      </c>
      <c r="C60" s="49">
        <v>17</v>
      </c>
      <c r="D60" s="49">
        <v>0</v>
      </c>
      <c r="E60" s="49">
        <v>2</v>
      </c>
      <c r="F60" s="28">
        <v>15</v>
      </c>
      <c r="G60" s="40">
        <v>0</v>
      </c>
      <c r="H60" s="49">
        <v>153</v>
      </c>
      <c r="I60" s="224">
        <v>0</v>
      </c>
      <c r="J60" s="224">
        <v>5</v>
      </c>
      <c r="K60" s="224">
        <v>8</v>
      </c>
    </row>
    <row r="61" spans="1:11" s="56" customFormat="1" x14ac:dyDescent="0.2">
      <c r="A61" s="28" t="s">
        <v>56</v>
      </c>
      <c r="B61" s="40">
        <v>68</v>
      </c>
      <c r="C61" s="49">
        <v>16</v>
      </c>
      <c r="D61" s="49">
        <v>0</v>
      </c>
      <c r="E61" s="49">
        <v>0</v>
      </c>
      <c r="F61" s="28">
        <v>4</v>
      </c>
      <c r="G61" s="40">
        <v>0</v>
      </c>
      <c r="H61" s="49">
        <v>42</v>
      </c>
      <c r="I61" s="224">
        <v>0</v>
      </c>
      <c r="J61" s="224">
        <v>2</v>
      </c>
      <c r="K61" s="224">
        <v>1</v>
      </c>
    </row>
    <row r="62" spans="1:11" s="53" customFormat="1" x14ac:dyDescent="0.2">
      <c r="A62" s="28" t="s">
        <v>57</v>
      </c>
      <c r="B62" s="40">
        <v>198</v>
      </c>
      <c r="C62" s="49">
        <v>43</v>
      </c>
      <c r="D62" s="49">
        <v>0</v>
      </c>
      <c r="E62" s="49">
        <v>4</v>
      </c>
      <c r="F62" s="28">
        <v>16</v>
      </c>
      <c r="G62" s="40">
        <v>0</v>
      </c>
      <c r="H62" s="49">
        <v>298</v>
      </c>
      <c r="I62" s="224">
        <v>0</v>
      </c>
      <c r="J62" s="224">
        <v>23</v>
      </c>
      <c r="K62" s="224">
        <v>0</v>
      </c>
    </row>
    <row r="63" spans="1:11" s="53" customFormat="1" x14ac:dyDescent="0.2">
      <c r="A63" s="28" t="s">
        <v>58</v>
      </c>
      <c r="B63" s="40">
        <v>142</v>
      </c>
      <c r="C63" s="49">
        <v>27</v>
      </c>
      <c r="D63" s="49">
        <v>0</v>
      </c>
      <c r="E63" s="49">
        <v>2</v>
      </c>
      <c r="F63" s="28">
        <v>5</v>
      </c>
      <c r="G63" s="40">
        <v>0</v>
      </c>
      <c r="H63" s="49">
        <v>83</v>
      </c>
      <c r="I63" s="224">
        <v>0</v>
      </c>
      <c r="J63" s="224">
        <v>14</v>
      </c>
      <c r="K63" s="224">
        <v>0</v>
      </c>
    </row>
    <row r="64" spans="1:11" s="53" customFormat="1" x14ac:dyDescent="0.2">
      <c r="A64" s="28" t="s">
        <v>59</v>
      </c>
      <c r="B64" s="40">
        <v>114</v>
      </c>
      <c r="C64" s="49">
        <v>30</v>
      </c>
      <c r="D64" s="49">
        <v>0</v>
      </c>
      <c r="E64" s="49">
        <v>5</v>
      </c>
      <c r="F64" s="28">
        <v>13</v>
      </c>
      <c r="G64" s="40">
        <v>0</v>
      </c>
      <c r="H64" s="49">
        <v>126</v>
      </c>
      <c r="I64" s="224">
        <v>0</v>
      </c>
      <c r="J64" s="224">
        <v>9</v>
      </c>
      <c r="K64" s="224">
        <v>4</v>
      </c>
    </row>
    <row r="65" spans="1:11" s="53" customFormat="1" x14ac:dyDescent="0.2">
      <c r="A65" s="28" t="s">
        <v>60</v>
      </c>
      <c r="B65" s="40">
        <v>453</v>
      </c>
      <c r="C65" s="49">
        <v>70</v>
      </c>
      <c r="D65" s="49">
        <v>4</v>
      </c>
      <c r="E65" s="49">
        <v>16</v>
      </c>
      <c r="F65" s="28">
        <v>81</v>
      </c>
      <c r="G65" s="40">
        <v>1</v>
      </c>
      <c r="H65" s="49">
        <v>169</v>
      </c>
      <c r="I65" s="224">
        <v>1</v>
      </c>
      <c r="J65" s="224">
        <v>8</v>
      </c>
      <c r="K65" s="224">
        <v>1</v>
      </c>
    </row>
    <row r="66" spans="1:11" s="53" customFormat="1" x14ac:dyDescent="0.2">
      <c r="A66" s="28" t="s">
        <v>61</v>
      </c>
      <c r="B66" s="40">
        <v>120</v>
      </c>
      <c r="C66" s="49">
        <v>18</v>
      </c>
      <c r="D66" s="49">
        <v>2</v>
      </c>
      <c r="E66" s="49">
        <v>1</v>
      </c>
      <c r="F66" s="28">
        <v>29</v>
      </c>
      <c r="G66" s="40">
        <v>0</v>
      </c>
      <c r="H66" s="49">
        <v>66</v>
      </c>
      <c r="I66" s="224">
        <v>0</v>
      </c>
      <c r="J66" s="224">
        <v>5</v>
      </c>
      <c r="K66" s="224">
        <v>0</v>
      </c>
    </row>
    <row r="67" spans="1:11" s="53" customFormat="1" x14ac:dyDescent="0.2">
      <c r="A67" s="28" t="s">
        <v>62</v>
      </c>
      <c r="B67" s="40">
        <v>311</v>
      </c>
      <c r="C67" s="49">
        <v>47</v>
      </c>
      <c r="D67" s="49">
        <v>0</v>
      </c>
      <c r="E67" s="49">
        <v>15</v>
      </c>
      <c r="F67" s="28">
        <v>17</v>
      </c>
      <c r="G67" s="40">
        <v>0</v>
      </c>
      <c r="H67" s="49">
        <v>175</v>
      </c>
      <c r="I67" s="224">
        <v>0</v>
      </c>
      <c r="J67" s="224">
        <v>8</v>
      </c>
      <c r="K67" s="224">
        <v>2</v>
      </c>
    </row>
    <row r="68" spans="1:11" s="53" customFormat="1" x14ac:dyDescent="0.2">
      <c r="A68" s="28" t="s">
        <v>63</v>
      </c>
      <c r="B68" s="40">
        <v>502</v>
      </c>
      <c r="C68" s="49">
        <v>107</v>
      </c>
      <c r="D68" s="49">
        <v>7</v>
      </c>
      <c r="E68" s="49">
        <v>21</v>
      </c>
      <c r="F68" s="28">
        <v>72</v>
      </c>
      <c r="G68" s="40">
        <v>0</v>
      </c>
      <c r="H68" s="49">
        <v>279</v>
      </c>
      <c r="I68" s="224">
        <v>0</v>
      </c>
      <c r="J68" s="224">
        <v>11</v>
      </c>
      <c r="K68" s="224">
        <v>0</v>
      </c>
    </row>
    <row r="69" spans="1:11" s="53" customFormat="1" x14ac:dyDescent="0.2">
      <c r="A69" s="28" t="s">
        <v>64</v>
      </c>
      <c r="B69" s="40">
        <v>317</v>
      </c>
      <c r="C69" s="49">
        <v>101</v>
      </c>
      <c r="D69" s="49">
        <v>1</v>
      </c>
      <c r="E69" s="49">
        <v>3</v>
      </c>
      <c r="F69" s="28">
        <v>31</v>
      </c>
      <c r="G69" s="40">
        <v>0</v>
      </c>
      <c r="H69" s="49">
        <v>117</v>
      </c>
      <c r="I69" s="224">
        <v>1</v>
      </c>
      <c r="J69" s="224">
        <v>1</v>
      </c>
      <c r="K69" s="224">
        <v>0</v>
      </c>
    </row>
    <row r="70" spans="1:11" s="53" customFormat="1" x14ac:dyDescent="0.2">
      <c r="A70" s="28" t="s">
        <v>65</v>
      </c>
      <c r="B70" s="40">
        <v>166</v>
      </c>
      <c r="C70" s="49">
        <v>22</v>
      </c>
      <c r="D70" s="49">
        <v>3</v>
      </c>
      <c r="E70" s="49">
        <v>3</v>
      </c>
      <c r="F70" s="28">
        <v>6</v>
      </c>
      <c r="G70" s="40">
        <v>0</v>
      </c>
      <c r="H70" s="49">
        <v>143</v>
      </c>
      <c r="I70" s="224">
        <v>0</v>
      </c>
      <c r="J70" s="224">
        <v>14</v>
      </c>
      <c r="K70" s="224">
        <v>8</v>
      </c>
    </row>
    <row r="71" spans="1:11" s="53" customFormat="1" x14ac:dyDescent="0.2">
      <c r="A71" s="28" t="s">
        <v>66</v>
      </c>
      <c r="B71" s="40">
        <v>103</v>
      </c>
      <c r="C71" s="49">
        <v>15</v>
      </c>
      <c r="D71" s="49">
        <v>2</v>
      </c>
      <c r="E71" s="49">
        <v>0</v>
      </c>
      <c r="F71" s="28">
        <v>23</v>
      </c>
      <c r="G71" s="40">
        <v>0</v>
      </c>
      <c r="H71" s="49">
        <v>53</v>
      </c>
      <c r="I71" s="224">
        <v>0</v>
      </c>
      <c r="J71" s="224">
        <v>9</v>
      </c>
      <c r="K71" s="224">
        <v>0</v>
      </c>
    </row>
    <row r="72" spans="1:11" s="53" customFormat="1" x14ac:dyDescent="0.2">
      <c r="A72" s="28" t="s">
        <v>67</v>
      </c>
      <c r="B72" s="40">
        <v>118</v>
      </c>
      <c r="C72" s="49">
        <v>20</v>
      </c>
      <c r="D72" s="49">
        <v>1</v>
      </c>
      <c r="E72" s="49">
        <v>4</v>
      </c>
      <c r="F72" s="28">
        <v>16</v>
      </c>
      <c r="G72" s="40">
        <v>0</v>
      </c>
      <c r="H72" s="49">
        <v>54</v>
      </c>
      <c r="I72" s="224">
        <v>0</v>
      </c>
      <c r="J72" s="224">
        <v>5</v>
      </c>
      <c r="K72" s="224">
        <v>2</v>
      </c>
    </row>
    <row r="73" spans="1:11" s="53" customFormat="1" x14ac:dyDescent="0.2">
      <c r="A73" s="42" t="s">
        <v>68</v>
      </c>
      <c r="B73" s="38">
        <v>2338</v>
      </c>
      <c r="C73" s="48">
        <v>636</v>
      </c>
      <c r="D73" s="48">
        <v>9</v>
      </c>
      <c r="E73" s="48">
        <v>175</v>
      </c>
      <c r="F73" s="42">
        <v>505</v>
      </c>
      <c r="G73" s="38">
        <v>0</v>
      </c>
      <c r="H73" s="48">
        <v>2218</v>
      </c>
      <c r="I73" s="223">
        <v>4</v>
      </c>
      <c r="J73" s="223">
        <v>129</v>
      </c>
      <c r="K73" s="223">
        <v>32</v>
      </c>
    </row>
    <row r="74" spans="1:11" s="53" customFormat="1" x14ac:dyDescent="0.2">
      <c r="A74" s="25" t="s">
        <v>69</v>
      </c>
      <c r="B74" s="44">
        <v>175</v>
      </c>
      <c r="C74" s="50">
        <v>64</v>
      </c>
      <c r="D74" s="49">
        <v>1</v>
      </c>
      <c r="E74" s="49">
        <v>25</v>
      </c>
      <c r="F74" s="25">
        <v>58</v>
      </c>
      <c r="G74" s="44">
        <v>0</v>
      </c>
      <c r="H74" s="50">
        <v>103</v>
      </c>
      <c r="I74" s="50">
        <v>0</v>
      </c>
      <c r="J74" s="50">
        <v>15</v>
      </c>
      <c r="K74" s="50">
        <v>3</v>
      </c>
    </row>
    <row r="75" spans="1:11" s="53" customFormat="1" x14ac:dyDescent="0.2">
      <c r="A75" s="28" t="s">
        <v>70</v>
      </c>
      <c r="B75" s="40">
        <v>140</v>
      </c>
      <c r="C75" s="49">
        <v>55</v>
      </c>
      <c r="D75" s="49">
        <v>0</v>
      </c>
      <c r="E75" s="49">
        <v>9</v>
      </c>
      <c r="F75" s="28">
        <v>41</v>
      </c>
      <c r="G75" s="40">
        <v>0</v>
      </c>
      <c r="H75" s="49">
        <v>208</v>
      </c>
      <c r="I75" s="224">
        <v>0</v>
      </c>
      <c r="J75" s="224">
        <v>14</v>
      </c>
      <c r="K75" s="224">
        <v>5</v>
      </c>
    </row>
    <row r="76" spans="1:11" s="53" customFormat="1" x14ac:dyDescent="0.2">
      <c r="A76" s="28" t="s">
        <v>71</v>
      </c>
      <c r="B76" s="40">
        <v>226</v>
      </c>
      <c r="C76" s="49">
        <v>43</v>
      </c>
      <c r="D76" s="49">
        <v>0</v>
      </c>
      <c r="E76" s="49">
        <v>15</v>
      </c>
      <c r="F76" s="28">
        <v>27</v>
      </c>
      <c r="G76" s="40">
        <v>0</v>
      </c>
      <c r="H76" s="49">
        <v>112</v>
      </c>
      <c r="I76" s="224">
        <v>0</v>
      </c>
      <c r="J76" s="224">
        <v>2</v>
      </c>
      <c r="K76" s="224">
        <v>3</v>
      </c>
    </row>
    <row r="77" spans="1:11" s="53" customFormat="1" x14ac:dyDescent="0.2">
      <c r="A77" s="28" t="s">
        <v>72</v>
      </c>
      <c r="B77" s="40">
        <v>123</v>
      </c>
      <c r="C77" s="49">
        <v>51</v>
      </c>
      <c r="D77" s="49">
        <v>0</v>
      </c>
      <c r="E77" s="49">
        <v>5</v>
      </c>
      <c r="F77" s="28">
        <v>22</v>
      </c>
      <c r="G77" s="40">
        <v>0</v>
      </c>
      <c r="H77" s="49">
        <v>121</v>
      </c>
      <c r="I77" s="224">
        <v>0</v>
      </c>
      <c r="J77" s="224">
        <v>12</v>
      </c>
      <c r="K77" s="224">
        <v>0</v>
      </c>
    </row>
    <row r="78" spans="1:11" s="53" customFormat="1" x14ac:dyDescent="0.2">
      <c r="A78" s="28" t="s">
        <v>73</v>
      </c>
      <c r="B78" s="40">
        <v>45</v>
      </c>
      <c r="C78" s="49">
        <v>23</v>
      </c>
      <c r="D78" s="49">
        <v>0</v>
      </c>
      <c r="E78" s="49">
        <v>1</v>
      </c>
      <c r="F78" s="28">
        <v>11</v>
      </c>
      <c r="G78" s="40">
        <v>0</v>
      </c>
      <c r="H78" s="49">
        <v>123</v>
      </c>
      <c r="I78" s="224">
        <v>0</v>
      </c>
      <c r="J78" s="224">
        <v>13</v>
      </c>
      <c r="K78" s="224">
        <v>0</v>
      </c>
    </row>
    <row r="79" spans="1:11" s="53" customFormat="1" x14ac:dyDescent="0.2">
      <c r="A79" s="28" t="s">
        <v>74</v>
      </c>
      <c r="B79" s="40">
        <v>258</v>
      </c>
      <c r="C79" s="49">
        <v>56</v>
      </c>
      <c r="D79" s="49">
        <v>1</v>
      </c>
      <c r="E79" s="49">
        <v>5</v>
      </c>
      <c r="F79" s="28">
        <v>45</v>
      </c>
      <c r="G79" s="40">
        <v>0</v>
      </c>
      <c r="H79" s="49">
        <v>543</v>
      </c>
      <c r="I79" s="224">
        <v>2</v>
      </c>
      <c r="J79" s="224">
        <v>24</v>
      </c>
      <c r="K79" s="224">
        <v>2</v>
      </c>
    </row>
    <row r="80" spans="1:11" s="53" customFormat="1" x14ac:dyDescent="0.2">
      <c r="A80" s="28" t="s">
        <v>75</v>
      </c>
      <c r="B80" s="40">
        <v>442</v>
      </c>
      <c r="C80" s="49">
        <v>78</v>
      </c>
      <c r="D80" s="49">
        <v>2</v>
      </c>
      <c r="E80" s="49">
        <v>27</v>
      </c>
      <c r="F80" s="28">
        <v>80</v>
      </c>
      <c r="G80" s="40">
        <v>0</v>
      </c>
      <c r="H80" s="49">
        <v>221</v>
      </c>
      <c r="I80" s="224">
        <v>0</v>
      </c>
      <c r="J80" s="224">
        <v>13</v>
      </c>
      <c r="K80" s="224">
        <v>10</v>
      </c>
    </row>
    <row r="81" spans="1:11" s="53" customFormat="1" x14ac:dyDescent="0.2">
      <c r="A81" s="28" t="s">
        <v>76</v>
      </c>
      <c r="B81" s="40">
        <v>241</v>
      </c>
      <c r="C81" s="49">
        <v>55</v>
      </c>
      <c r="D81" s="49">
        <v>3</v>
      </c>
      <c r="E81" s="49">
        <v>16</v>
      </c>
      <c r="F81" s="28">
        <v>40</v>
      </c>
      <c r="G81" s="40">
        <v>0</v>
      </c>
      <c r="H81" s="49">
        <v>63</v>
      </c>
      <c r="I81" s="224">
        <v>0</v>
      </c>
      <c r="J81" s="224">
        <v>4</v>
      </c>
      <c r="K81" s="224">
        <v>1</v>
      </c>
    </row>
    <row r="82" spans="1:11" s="53" customFormat="1" x14ac:dyDescent="0.2">
      <c r="A82" s="28" t="s">
        <v>77</v>
      </c>
      <c r="B82" s="40">
        <v>128</v>
      </c>
      <c r="C82" s="49">
        <v>54</v>
      </c>
      <c r="D82" s="49">
        <v>2</v>
      </c>
      <c r="E82" s="49">
        <v>3</v>
      </c>
      <c r="F82" s="28">
        <v>34</v>
      </c>
      <c r="G82" s="40">
        <v>0</v>
      </c>
      <c r="H82" s="49">
        <v>106</v>
      </c>
      <c r="I82" s="224">
        <v>0</v>
      </c>
      <c r="J82" s="224">
        <v>6</v>
      </c>
      <c r="K82" s="224">
        <v>0</v>
      </c>
    </row>
    <row r="83" spans="1:11" s="53" customFormat="1" x14ac:dyDescent="0.2">
      <c r="A83" s="28" t="s">
        <v>78</v>
      </c>
      <c r="B83" s="40">
        <v>150</v>
      </c>
      <c r="C83" s="49">
        <v>34</v>
      </c>
      <c r="D83" s="49">
        <v>0</v>
      </c>
      <c r="E83" s="49">
        <v>5</v>
      </c>
      <c r="F83" s="28">
        <v>29</v>
      </c>
      <c r="G83" s="40">
        <v>0</v>
      </c>
      <c r="H83" s="49">
        <v>108</v>
      </c>
      <c r="I83" s="224">
        <v>0</v>
      </c>
      <c r="J83" s="224">
        <v>6</v>
      </c>
      <c r="K83" s="224">
        <v>1</v>
      </c>
    </row>
    <row r="84" spans="1:11" s="53" customFormat="1" x14ac:dyDescent="0.2">
      <c r="A84" s="28" t="s">
        <v>79</v>
      </c>
      <c r="B84" s="40">
        <v>54</v>
      </c>
      <c r="C84" s="49">
        <v>20</v>
      </c>
      <c r="D84" s="49">
        <v>0</v>
      </c>
      <c r="E84" s="49">
        <v>1</v>
      </c>
      <c r="F84" s="28">
        <v>15</v>
      </c>
      <c r="G84" s="40">
        <v>0</v>
      </c>
      <c r="H84" s="49">
        <v>128</v>
      </c>
      <c r="I84" s="224">
        <v>0</v>
      </c>
      <c r="J84" s="224">
        <v>7</v>
      </c>
      <c r="K84" s="224">
        <v>1</v>
      </c>
    </row>
    <row r="85" spans="1:11" s="53" customFormat="1" x14ac:dyDescent="0.2">
      <c r="A85" s="28" t="s">
        <v>80</v>
      </c>
      <c r="B85" s="40">
        <v>83</v>
      </c>
      <c r="C85" s="49">
        <v>25</v>
      </c>
      <c r="D85" s="49">
        <v>0</v>
      </c>
      <c r="E85" s="49">
        <v>17</v>
      </c>
      <c r="F85" s="28">
        <v>13</v>
      </c>
      <c r="G85" s="40">
        <v>0</v>
      </c>
      <c r="H85" s="49">
        <v>54</v>
      </c>
      <c r="I85" s="224">
        <v>2</v>
      </c>
      <c r="J85" s="224">
        <v>2</v>
      </c>
      <c r="K85" s="224">
        <v>0</v>
      </c>
    </row>
    <row r="86" spans="1:11" s="53" customFormat="1" x14ac:dyDescent="0.2">
      <c r="A86" s="37" t="s">
        <v>81</v>
      </c>
      <c r="B86" s="40">
        <v>273</v>
      </c>
      <c r="C86" s="51">
        <v>78</v>
      </c>
      <c r="D86" s="51">
        <v>0</v>
      </c>
      <c r="E86" s="51">
        <v>46</v>
      </c>
      <c r="F86" s="37">
        <v>90</v>
      </c>
      <c r="G86" s="40">
        <v>0</v>
      </c>
      <c r="H86" s="51">
        <v>328</v>
      </c>
      <c r="I86" s="225">
        <v>0</v>
      </c>
      <c r="J86" s="225">
        <v>11</v>
      </c>
      <c r="K86" s="225">
        <v>6</v>
      </c>
    </row>
    <row r="87" spans="1:11" s="53" customFormat="1" x14ac:dyDescent="0.2">
      <c r="A87" s="42" t="s">
        <v>82</v>
      </c>
      <c r="B87" s="38">
        <v>3406</v>
      </c>
      <c r="C87" s="48">
        <v>646</v>
      </c>
      <c r="D87" s="48">
        <v>52</v>
      </c>
      <c r="E87" s="48">
        <v>92</v>
      </c>
      <c r="F87" s="42">
        <v>526</v>
      </c>
      <c r="G87" s="38">
        <v>8</v>
      </c>
      <c r="H87" s="48">
        <v>2204</v>
      </c>
      <c r="I87" s="223">
        <v>2</v>
      </c>
      <c r="J87" s="223">
        <v>134</v>
      </c>
      <c r="K87" s="223">
        <v>41</v>
      </c>
    </row>
    <row r="88" spans="1:11" s="53" customFormat="1" x14ac:dyDescent="0.2">
      <c r="A88" s="28" t="s">
        <v>83</v>
      </c>
      <c r="B88" s="40">
        <v>83</v>
      </c>
      <c r="C88" s="49">
        <v>26</v>
      </c>
      <c r="D88" s="49">
        <v>0</v>
      </c>
      <c r="E88" s="49">
        <v>10</v>
      </c>
      <c r="F88" s="28">
        <v>26</v>
      </c>
      <c r="G88" s="40">
        <v>0</v>
      </c>
      <c r="H88" s="49">
        <v>91</v>
      </c>
      <c r="I88" s="224">
        <v>0</v>
      </c>
      <c r="J88" s="224">
        <v>8</v>
      </c>
      <c r="K88" s="224">
        <v>1</v>
      </c>
    </row>
    <row r="89" spans="1:11" s="53" customFormat="1" x14ac:dyDescent="0.2">
      <c r="A89" s="28" t="s">
        <v>84</v>
      </c>
      <c r="B89" s="40">
        <v>174</v>
      </c>
      <c r="C89" s="49">
        <v>25</v>
      </c>
      <c r="D89" s="49">
        <v>1</v>
      </c>
      <c r="E89" s="49">
        <v>6</v>
      </c>
      <c r="F89" s="28">
        <v>23</v>
      </c>
      <c r="G89" s="40">
        <v>0</v>
      </c>
      <c r="H89" s="49">
        <v>67</v>
      </c>
      <c r="I89" s="224">
        <v>0</v>
      </c>
      <c r="J89" s="224">
        <v>3</v>
      </c>
      <c r="K89" s="224">
        <v>4</v>
      </c>
    </row>
    <row r="90" spans="1:11" s="53" customFormat="1" x14ac:dyDescent="0.2">
      <c r="A90" s="28" t="s">
        <v>85</v>
      </c>
      <c r="B90" s="40">
        <v>161</v>
      </c>
      <c r="C90" s="49">
        <v>33</v>
      </c>
      <c r="D90" s="49">
        <v>2</v>
      </c>
      <c r="E90" s="49">
        <v>2</v>
      </c>
      <c r="F90" s="28">
        <v>30</v>
      </c>
      <c r="G90" s="40">
        <v>1</v>
      </c>
      <c r="H90" s="49">
        <v>63</v>
      </c>
      <c r="I90" s="224">
        <v>1</v>
      </c>
      <c r="J90" s="224">
        <v>1</v>
      </c>
      <c r="K90" s="224">
        <v>4</v>
      </c>
    </row>
    <row r="91" spans="1:11" s="53" customFormat="1" x14ac:dyDescent="0.2">
      <c r="A91" s="28" t="s">
        <v>86</v>
      </c>
      <c r="B91" s="40">
        <v>56</v>
      </c>
      <c r="C91" s="49">
        <v>10</v>
      </c>
      <c r="D91" s="49">
        <v>1</v>
      </c>
      <c r="E91" s="49">
        <v>1</v>
      </c>
      <c r="F91" s="28">
        <v>10</v>
      </c>
      <c r="G91" s="40">
        <v>0</v>
      </c>
      <c r="H91" s="49">
        <v>48</v>
      </c>
      <c r="I91" s="224">
        <v>0</v>
      </c>
      <c r="J91" s="224">
        <v>0</v>
      </c>
      <c r="K91" s="224">
        <v>1</v>
      </c>
    </row>
    <row r="92" spans="1:11" s="53" customFormat="1" x14ac:dyDescent="0.2">
      <c r="A92" s="28" t="s">
        <v>87</v>
      </c>
      <c r="B92" s="40">
        <v>196</v>
      </c>
      <c r="C92" s="49">
        <v>29</v>
      </c>
      <c r="D92" s="49">
        <v>3</v>
      </c>
      <c r="E92" s="49">
        <v>4</v>
      </c>
      <c r="F92" s="28">
        <v>14</v>
      </c>
      <c r="G92" s="40">
        <v>2</v>
      </c>
      <c r="H92" s="49">
        <v>76</v>
      </c>
      <c r="I92" s="224">
        <v>0</v>
      </c>
      <c r="J92" s="224">
        <v>8</v>
      </c>
      <c r="K92" s="224">
        <v>3</v>
      </c>
    </row>
    <row r="93" spans="1:11" s="53" customFormat="1" ht="12" customHeight="1" x14ac:dyDescent="0.2">
      <c r="A93" s="28" t="s">
        <v>88</v>
      </c>
      <c r="B93" s="40">
        <v>465</v>
      </c>
      <c r="C93" s="49">
        <v>91</v>
      </c>
      <c r="D93" s="49">
        <v>16</v>
      </c>
      <c r="E93" s="49">
        <v>16</v>
      </c>
      <c r="F93" s="28">
        <v>87</v>
      </c>
      <c r="G93" s="40">
        <v>2</v>
      </c>
      <c r="H93" s="49">
        <v>209</v>
      </c>
      <c r="I93" s="224">
        <v>0</v>
      </c>
      <c r="J93" s="224">
        <v>4</v>
      </c>
      <c r="K93" s="224">
        <v>7</v>
      </c>
    </row>
    <row r="94" spans="1:11" s="53" customFormat="1" ht="12.75" customHeight="1" x14ac:dyDescent="0.2">
      <c r="A94" s="28" t="s">
        <v>89</v>
      </c>
      <c r="B94" s="40">
        <v>503</v>
      </c>
      <c r="C94" s="49">
        <v>105</v>
      </c>
      <c r="D94" s="49">
        <v>5</v>
      </c>
      <c r="E94" s="49">
        <v>17</v>
      </c>
      <c r="F94" s="28">
        <v>57</v>
      </c>
      <c r="G94" s="40">
        <v>1</v>
      </c>
      <c r="H94" s="49">
        <v>388</v>
      </c>
      <c r="I94" s="224">
        <v>0</v>
      </c>
      <c r="J94" s="224">
        <v>14</v>
      </c>
      <c r="K94" s="224">
        <v>5</v>
      </c>
    </row>
    <row r="95" spans="1:11" s="53" customFormat="1" x14ac:dyDescent="0.2">
      <c r="A95" s="28" t="s">
        <v>90</v>
      </c>
      <c r="B95" s="40">
        <v>363</v>
      </c>
      <c r="C95" s="49">
        <v>50</v>
      </c>
      <c r="D95" s="49">
        <v>3</v>
      </c>
      <c r="E95" s="49">
        <v>8</v>
      </c>
      <c r="F95" s="28">
        <v>102</v>
      </c>
      <c r="G95" s="40">
        <v>0</v>
      </c>
      <c r="H95" s="49">
        <v>158</v>
      </c>
      <c r="I95" s="224">
        <v>0</v>
      </c>
      <c r="J95" s="224">
        <v>11</v>
      </c>
      <c r="K95" s="224">
        <v>4</v>
      </c>
    </row>
    <row r="96" spans="1:11" s="53" customFormat="1" x14ac:dyDescent="0.2">
      <c r="A96" s="28" t="s">
        <v>91</v>
      </c>
      <c r="B96" s="40">
        <v>117</v>
      </c>
      <c r="C96" s="49">
        <v>33</v>
      </c>
      <c r="D96" s="49">
        <v>5</v>
      </c>
      <c r="E96" s="49">
        <v>2</v>
      </c>
      <c r="F96" s="28">
        <v>24</v>
      </c>
      <c r="G96" s="40">
        <v>2</v>
      </c>
      <c r="H96" s="49">
        <v>94</v>
      </c>
      <c r="I96" s="224">
        <v>1</v>
      </c>
      <c r="J96" s="224">
        <v>7</v>
      </c>
      <c r="K96" s="224">
        <v>5</v>
      </c>
    </row>
    <row r="97" spans="1:11" s="53" customFormat="1" x14ac:dyDescent="0.2">
      <c r="A97" s="28" t="s">
        <v>92</v>
      </c>
      <c r="B97" s="40">
        <v>299</v>
      </c>
      <c r="C97" s="49">
        <v>98</v>
      </c>
      <c r="D97" s="49">
        <v>0</v>
      </c>
      <c r="E97" s="49">
        <v>7</v>
      </c>
      <c r="F97" s="28">
        <v>38</v>
      </c>
      <c r="G97" s="40">
        <v>0</v>
      </c>
      <c r="H97" s="49">
        <v>591</v>
      </c>
      <c r="I97" s="224">
        <v>0</v>
      </c>
      <c r="J97" s="224">
        <v>40</v>
      </c>
      <c r="K97" s="224">
        <v>4</v>
      </c>
    </row>
    <row r="98" spans="1:11" s="53" customFormat="1" x14ac:dyDescent="0.2">
      <c r="A98" s="37" t="s">
        <v>93</v>
      </c>
      <c r="B98" s="46">
        <v>989</v>
      </c>
      <c r="C98" s="51">
        <v>146</v>
      </c>
      <c r="D98" s="51">
        <v>16</v>
      </c>
      <c r="E98" s="51">
        <v>19</v>
      </c>
      <c r="F98" s="37">
        <v>115</v>
      </c>
      <c r="G98" s="46">
        <v>0</v>
      </c>
      <c r="H98" s="51">
        <v>419</v>
      </c>
      <c r="I98" s="225">
        <v>0</v>
      </c>
      <c r="J98" s="225">
        <v>38</v>
      </c>
      <c r="K98" s="225">
        <v>3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6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308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309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310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413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1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06"/>
  <sheetViews>
    <sheetView workbookViewId="0">
      <selection activeCell="B58" sqref="B58:J97"/>
    </sheetView>
  </sheetViews>
  <sheetFormatPr defaultColWidth="9.140625" defaultRowHeight="12.75" x14ac:dyDescent="0.2"/>
  <cols>
    <col min="1" max="1" width="20.140625" customWidth="1"/>
  </cols>
  <sheetData>
    <row r="1" spans="1:10" s="53" customFormat="1" ht="14.25" x14ac:dyDescent="0.2">
      <c r="A1" s="55" t="s">
        <v>222</v>
      </c>
      <c r="D1" s="226"/>
      <c r="E1" s="226"/>
      <c r="F1" s="226"/>
      <c r="H1" s="226"/>
    </row>
    <row r="2" spans="1:10" s="66" customFormat="1" ht="12.75" customHeight="1" x14ac:dyDescent="0.2">
      <c r="A2" s="32" t="s">
        <v>435</v>
      </c>
      <c r="B2" s="65"/>
      <c r="C2" s="65"/>
      <c r="D2" s="65"/>
      <c r="E2" s="65"/>
      <c r="F2" s="65"/>
      <c r="G2" s="65"/>
      <c r="H2" s="65"/>
      <c r="I2" s="65"/>
      <c r="J2" s="65" t="s">
        <v>246</v>
      </c>
    </row>
    <row r="3" spans="1:10" s="56" customFormat="1" x14ac:dyDescent="0.2">
      <c r="A3" s="67"/>
      <c r="B3" s="102" t="s">
        <v>329</v>
      </c>
      <c r="C3" s="103" t="s">
        <v>203</v>
      </c>
      <c r="D3" s="230" t="s">
        <v>418</v>
      </c>
      <c r="E3" s="230" t="s">
        <v>419</v>
      </c>
      <c r="F3" s="230" t="s">
        <v>420</v>
      </c>
      <c r="G3" s="102" t="s">
        <v>204</v>
      </c>
      <c r="H3" s="229" t="s">
        <v>206</v>
      </c>
      <c r="I3" s="102" t="s">
        <v>205</v>
      </c>
      <c r="J3" s="102" t="s">
        <v>207</v>
      </c>
    </row>
    <row r="4" spans="1:10" s="53" customFormat="1" x14ac:dyDescent="0.2">
      <c r="A4" s="33" t="s">
        <v>6</v>
      </c>
      <c r="B4" s="238">
        <v>350692</v>
      </c>
      <c r="C4" s="35">
        <v>4001</v>
      </c>
      <c r="D4" s="35">
        <v>47557</v>
      </c>
      <c r="E4" s="35">
        <v>14614</v>
      </c>
      <c r="F4" s="35">
        <v>768</v>
      </c>
      <c r="G4" s="36">
        <v>15574</v>
      </c>
      <c r="H4" s="212">
        <v>1456</v>
      </c>
      <c r="I4" s="212">
        <v>3180</v>
      </c>
      <c r="J4" s="35">
        <v>64152</v>
      </c>
    </row>
    <row r="5" spans="1:10" s="53" customFormat="1" x14ac:dyDescent="0.2">
      <c r="A5" s="37" t="s">
        <v>7</v>
      </c>
      <c r="B5" s="214">
        <v>6102</v>
      </c>
      <c r="C5" s="215">
        <v>133</v>
      </c>
      <c r="D5" s="215">
        <v>797</v>
      </c>
      <c r="E5" s="215">
        <v>131</v>
      </c>
      <c r="F5" s="215">
        <v>12</v>
      </c>
      <c r="G5" s="215">
        <v>640</v>
      </c>
      <c r="H5" s="214">
        <v>22</v>
      </c>
      <c r="I5" s="214">
        <v>24</v>
      </c>
      <c r="J5" s="215">
        <v>533</v>
      </c>
    </row>
    <row r="6" spans="1:10" s="53" customFormat="1" x14ac:dyDescent="0.2">
      <c r="A6" s="28" t="s">
        <v>8</v>
      </c>
      <c r="B6" s="216">
        <v>301</v>
      </c>
      <c r="C6" s="217">
        <v>1</v>
      </c>
      <c r="D6" s="217">
        <v>46</v>
      </c>
      <c r="E6" s="217">
        <v>14</v>
      </c>
      <c r="F6" s="217">
        <v>0</v>
      </c>
      <c r="G6" s="217">
        <v>47</v>
      </c>
      <c r="H6" s="216">
        <v>1</v>
      </c>
      <c r="I6" s="216">
        <v>0</v>
      </c>
      <c r="J6" s="217">
        <v>7</v>
      </c>
    </row>
    <row r="7" spans="1:10" s="53" customFormat="1" x14ac:dyDescent="0.2">
      <c r="A7" s="28" t="s">
        <v>9</v>
      </c>
      <c r="B7" s="216">
        <v>1064</v>
      </c>
      <c r="C7" s="217">
        <v>1</v>
      </c>
      <c r="D7" s="217">
        <v>194</v>
      </c>
      <c r="E7" s="217">
        <v>23</v>
      </c>
      <c r="F7" s="217">
        <v>0</v>
      </c>
      <c r="G7" s="217">
        <v>131</v>
      </c>
      <c r="H7" s="216">
        <v>1</v>
      </c>
      <c r="I7" s="216">
        <v>2</v>
      </c>
      <c r="J7" s="217">
        <v>77</v>
      </c>
    </row>
    <row r="8" spans="1:10" s="53" customFormat="1" x14ac:dyDescent="0.2">
      <c r="A8" s="28" t="s">
        <v>10</v>
      </c>
      <c r="B8" s="216">
        <v>388</v>
      </c>
      <c r="C8" s="217">
        <v>28</v>
      </c>
      <c r="D8" s="217">
        <v>39</v>
      </c>
      <c r="E8" s="217">
        <v>16</v>
      </c>
      <c r="F8" s="217">
        <v>1</v>
      </c>
      <c r="G8" s="217">
        <v>44</v>
      </c>
      <c r="H8" s="216">
        <v>2</v>
      </c>
      <c r="I8" s="216">
        <v>1</v>
      </c>
      <c r="J8" s="217">
        <v>14</v>
      </c>
    </row>
    <row r="9" spans="1:10" s="53" customFormat="1" x14ac:dyDescent="0.2">
      <c r="A9" s="28" t="s">
        <v>11</v>
      </c>
      <c r="B9" s="216">
        <v>465</v>
      </c>
      <c r="C9" s="217">
        <v>40</v>
      </c>
      <c r="D9" s="217">
        <v>51</v>
      </c>
      <c r="E9" s="217">
        <v>11</v>
      </c>
      <c r="F9" s="217">
        <v>1</v>
      </c>
      <c r="G9" s="217">
        <v>45</v>
      </c>
      <c r="H9" s="216">
        <v>2</v>
      </c>
      <c r="I9" s="216">
        <v>1</v>
      </c>
      <c r="J9" s="217">
        <v>29</v>
      </c>
    </row>
    <row r="10" spans="1:10" s="53" customFormat="1" x14ac:dyDescent="0.2">
      <c r="A10" s="28" t="s">
        <v>12</v>
      </c>
      <c r="B10" s="216">
        <v>756</v>
      </c>
      <c r="C10" s="217">
        <v>12</v>
      </c>
      <c r="D10" s="217">
        <v>126</v>
      </c>
      <c r="E10" s="217">
        <v>25</v>
      </c>
      <c r="F10" s="217">
        <v>0</v>
      </c>
      <c r="G10" s="217">
        <v>70</v>
      </c>
      <c r="H10" s="216">
        <v>5</v>
      </c>
      <c r="I10" s="216">
        <v>4</v>
      </c>
      <c r="J10" s="217">
        <v>46</v>
      </c>
    </row>
    <row r="11" spans="1:10" s="53" customFormat="1" x14ac:dyDescent="0.2">
      <c r="A11" s="28" t="s">
        <v>13</v>
      </c>
      <c r="B11" s="216">
        <v>1748</v>
      </c>
      <c r="C11" s="217">
        <v>0</v>
      </c>
      <c r="D11" s="217">
        <v>185</v>
      </c>
      <c r="E11" s="217">
        <v>21</v>
      </c>
      <c r="F11" s="217">
        <v>4</v>
      </c>
      <c r="G11" s="217">
        <v>129</v>
      </c>
      <c r="H11" s="216">
        <v>8</v>
      </c>
      <c r="I11" s="216">
        <v>9</v>
      </c>
      <c r="J11" s="217">
        <v>265</v>
      </c>
    </row>
    <row r="12" spans="1:10" s="53" customFormat="1" x14ac:dyDescent="0.2">
      <c r="A12" s="28" t="s">
        <v>14</v>
      </c>
      <c r="B12" s="216">
        <v>727</v>
      </c>
      <c r="C12" s="217">
        <v>50</v>
      </c>
      <c r="D12" s="217">
        <v>58</v>
      </c>
      <c r="E12" s="217">
        <v>13</v>
      </c>
      <c r="F12" s="217">
        <v>4</v>
      </c>
      <c r="G12" s="217">
        <v>66</v>
      </c>
      <c r="H12" s="216">
        <v>1</v>
      </c>
      <c r="I12" s="216">
        <v>2</v>
      </c>
      <c r="J12" s="217">
        <v>58</v>
      </c>
    </row>
    <row r="13" spans="1:10" s="53" customFormat="1" x14ac:dyDescent="0.2">
      <c r="A13" s="28" t="s">
        <v>15</v>
      </c>
      <c r="B13" s="216">
        <v>653</v>
      </c>
      <c r="C13" s="217">
        <v>1</v>
      </c>
      <c r="D13" s="217">
        <v>98</v>
      </c>
      <c r="E13" s="217">
        <v>8</v>
      </c>
      <c r="F13" s="217">
        <v>2</v>
      </c>
      <c r="G13" s="217">
        <v>108</v>
      </c>
      <c r="H13" s="216">
        <v>2</v>
      </c>
      <c r="I13" s="216">
        <v>5</v>
      </c>
      <c r="J13" s="217">
        <v>37</v>
      </c>
    </row>
    <row r="14" spans="1:10" s="53" customFormat="1" x14ac:dyDescent="0.2">
      <c r="A14" s="42" t="s">
        <v>16</v>
      </c>
      <c r="B14" s="214">
        <v>18662</v>
      </c>
      <c r="C14" s="219">
        <v>71</v>
      </c>
      <c r="D14" s="219">
        <v>2987</v>
      </c>
      <c r="E14" s="219">
        <v>801</v>
      </c>
      <c r="F14" s="219">
        <v>57</v>
      </c>
      <c r="G14" s="219">
        <v>1723</v>
      </c>
      <c r="H14" s="214">
        <v>83</v>
      </c>
      <c r="I14" s="214">
        <v>124</v>
      </c>
      <c r="J14" s="219">
        <v>2419</v>
      </c>
    </row>
    <row r="15" spans="1:10" s="53" customFormat="1" x14ac:dyDescent="0.2">
      <c r="A15" s="28" t="s">
        <v>17</v>
      </c>
      <c r="B15" s="216">
        <v>5329</v>
      </c>
      <c r="C15" s="217">
        <v>59</v>
      </c>
      <c r="D15" s="217">
        <v>741</v>
      </c>
      <c r="E15" s="217">
        <v>240</v>
      </c>
      <c r="F15" s="217">
        <v>11</v>
      </c>
      <c r="G15" s="217">
        <v>528</v>
      </c>
      <c r="H15" s="216">
        <v>16</v>
      </c>
      <c r="I15" s="216">
        <v>25</v>
      </c>
      <c r="J15" s="217">
        <v>799</v>
      </c>
    </row>
    <row r="16" spans="1:10" s="53" customFormat="1" x14ac:dyDescent="0.2">
      <c r="A16" s="28" t="s">
        <v>18</v>
      </c>
      <c r="B16" s="216">
        <v>3579</v>
      </c>
      <c r="C16" s="217">
        <v>0</v>
      </c>
      <c r="D16" s="217">
        <v>537</v>
      </c>
      <c r="E16" s="217">
        <v>130</v>
      </c>
      <c r="F16" s="217">
        <v>14</v>
      </c>
      <c r="G16" s="217">
        <v>473</v>
      </c>
      <c r="H16" s="216">
        <v>14</v>
      </c>
      <c r="I16" s="216">
        <v>19</v>
      </c>
      <c r="J16" s="217">
        <v>483</v>
      </c>
    </row>
    <row r="17" spans="1:10" s="53" customFormat="1" x14ac:dyDescent="0.2">
      <c r="A17" s="28" t="s">
        <v>19</v>
      </c>
      <c r="B17" s="216">
        <v>1589</v>
      </c>
      <c r="C17" s="217">
        <v>1</v>
      </c>
      <c r="D17" s="217">
        <v>314</v>
      </c>
      <c r="E17" s="217">
        <v>36</v>
      </c>
      <c r="F17" s="217">
        <v>14</v>
      </c>
      <c r="G17" s="217">
        <v>124</v>
      </c>
      <c r="H17" s="216">
        <v>8</v>
      </c>
      <c r="I17" s="216">
        <v>8</v>
      </c>
      <c r="J17" s="217">
        <v>147</v>
      </c>
    </row>
    <row r="18" spans="1:10" s="53" customFormat="1" x14ac:dyDescent="0.2">
      <c r="A18" s="28" t="s">
        <v>20</v>
      </c>
      <c r="B18" s="216">
        <v>1743</v>
      </c>
      <c r="C18" s="217">
        <v>0</v>
      </c>
      <c r="D18" s="217">
        <v>331</v>
      </c>
      <c r="E18" s="217">
        <v>91</v>
      </c>
      <c r="F18" s="217">
        <v>6</v>
      </c>
      <c r="G18" s="217">
        <v>154</v>
      </c>
      <c r="H18" s="216">
        <v>8</v>
      </c>
      <c r="I18" s="216">
        <v>19</v>
      </c>
      <c r="J18" s="217">
        <v>124</v>
      </c>
    </row>
    <row r="19" spans="1:10" s="53" customFormat="1" x14ac:dyDescent="0.2">
      <c r="A19" s="28" t="s">
        <v>21</v>
      </c>
      <c r="B19" s="216">
        <v>2376</v>
      </c>
      <c r="C19" s="217">
        <v>7</v>
      </c>
      <c r="D19" s="217">
        <v>363</v>
      </c>
      <c r="E19" s="217">
        <v>148</v>
      </c>
      <c r="F19" s="217">
        <v>7</v>
      </c>
      <c r="G19" s="217">
        <v>127</v>
      </c>
      <c r="H19" s="216">
        <v>15</v>
      </c>
      <c r="I19" s="216">
        <v>14</v>
      </c>
      <c r="J19" s="217">
        <v>366</v>
      </c>
    </row>
    <row r="20" spans="1:10" s="53" customFormat="1" x14ac:dyDescent="0.2">
      <c r="A20" s="28" t="s">
        <v>22</v>
      </c>
      <c r="B20" s="216">
        <v>1951</v>
      </c>
      <c r="C20" s="217">
        <v>1</v>
      </c>
      <c r="D20" s="217">
        <v>263</v>
      </c>
      <c r="E20" s="217">
        <v>70</v>
      </c>
      <c r="F20" s="217">
        <v>1</v>
      </c>
      <c r="G20" s="217">
        <v>111</v>
      </c>
      <c r="H20" s="216">
        <v>16</v>
      </c>
      <c r="I20" s="216">
        <v>24</v>
      </c>
      <c r="J20" s="217">
        <v>280</v>
      </c>
    </row>
    <row r="21" spans="1:10" s="53" customFormat="1" x14ac:dyDescent="0.2">
      <c r="A21" s="28" t="s">
        <v>23</v>
      </c>
      <c r="B21" s="216">
        <v>2095</v>
      </c>
      <c r="C21" s="217">
        <v>3</v>
      </c>
      <c r="D21" s="217">
        <v>438</v>
      </c>
      <c r="E21" s="217">
        <v>86</v>
      </c>
      <c r="F21" s="217">
        <v>4</v>
      </c>
      <c r="G21" s="217">
        <v>206</v>
      </c>
      <c r="H21" s="216">
        <v>6</v>
      </c>
      <c r="I21" s="216">
        <v>15</v>
      </c>
      <c r="J21" s="217">
        <v>220</v>
      </c>
    </row>
    <row r="22" spans="1:10" s="53" customFormat="1" x14ac:dyDescent="0.2">
      <c r="A22" s="42" t="s">
        <v>24</v>
      </c>
      <c r="B22" s="214">
        <v>16416</v>
      </c>
      <c r="C22" s="219">
        <v>159</v>
      </c>
      <c r="D22" s="219">
        <v>3146</v>
      </c>
      <c r="E22" s="219">
        <v>1100</v>
      </c>
      <c r="F22" s="219">
        <v>88</v>
      </c>
      <c r="G22" s="219">
        <v>1241</v>
      </c>
      <c r="H22" s="214">
        <v>85</v>
      </c>
      <c r="I22" s="214">
        <v>189</v>
      </c>
      <c r="J22" s="219">
        <v>1712</v>
      </c>
    </row>
    <row r="23" spans="1:10" s="53" customFormat="1" x14ac:dyDescent="0.2">
      <c r="A23" s="28" t="s">
        <v>25</v>
      </c>
      <c r="B23" s="216">
        <v>1219</v>
      </c>
      <c r="C23" s="217">
        <v>0</v>
      </c>
      <c r="D23" s="217">
        <v>221</v>
      </c>
      <c r="E23" s="217">
        <v>101</v>
      </c>
      <c r="F23" s="217">
        <v>20</v>
      </c>
      <c r="G23" s="217">
        <v>89</v>
      </c>
      <c r="H23" s="216">
        <v>3</v>
      </c>
      <c r="I23" s="216">
        <v>8</v>
      </c>
      <c r="J23" s="217">
        <v>159</v>
      </c>
    </row>
    <row r="24" spans="1:10" s="53" customFormat="1" x14ac:dyDescent="0.2">
      <c r="A24" s="28" t="s">
        <v>26</v>
      </c>
      <c r="B24" s="216">
        <v>1964</v>
      </c>
      <c r="C24" s="217">
        <v>49</v>
      </c>
      <c r="D24" s="217">
        <v>357</v>
      </c>
      <c r="E24" s="217">
        <v>148</v>
      </c>
      <c r="F24" s="217">
        <v>5</v>
      </c>
      <c r="G24" s="217">
        <v>110</v>
      </c>
      <c r="H24" s="216">
        <v>7</v>
      </c>
      <c r="I24" s="216">
        <v>29</v>
      </c>
      <c r="J24" s="217">
        <v>188</v>
      </c>
    </row>
    <row r="25" spans="1:10" s="53" customFormat="1" x14ac:dyDescent="0.2">
      <c r="A25" s="28" t="s">
        <v>27</v>
      </c>
      <c r="B25" s="216">
        <v>596</v>
      </c>
      <c r="C25" s="217">
        <v>0</v>
      </c>
      <c r="D25" s="217">
        <v>129</v>
      </c>
      <c r="E25" s="217">
        <v>30</v>
      </c>
      <c r="F25" s="217">
        <v>2</v>
      </c>
      <c r="G25" s="217">
        <v>53</v>
      </c>
      <c r="H25" s="216">
        <v>3</v>
      </c>
      <c r="I25" s="216">
        <v>5</v>
      </c>
      <c r="J25" s="217">
        <v>52</v>
      </c>
    </row>
    <row r="26" spans="1:10" s="53" customFormat="1" x14ac:dyDescent="0.2">
      <c r="A26" s="28" t="s">
        <v>28</v>
      </c>
      <c r="B26" s="216">
        <v>1177</v>
      </c>
      <c r="C26" s="217">
        <v>0</v>
      </c>
      <c r="D26" s="217">
        <v>263</v>
      </c>
      <c r="E26" s="217">
        <v>42</v>
      </c>
      <c r="F26" s="217">
        <v>4</v>
      </c>
      <c r="G26" s="217">
        <v>194</v>
      </c>
      <c r="H26" s="216">
        <v>6</v>
      </c>
      <c r="I26" s="216">
        <v>10</v>
      </c>
      <c r="J26" s="217">
        <v>126</v>
      </c>
    </row>
    <row r="27" spans="1:10" s="53" customFormat="1" x14ac:dyDescent="0.2">
      <c r="A27" s="28" t="s">
        <v>29</v>
      </c>
      <c r="B27" s="216">
        <v>2054</v>
      </c>
      <c r="C27" s="217">
        <v>0</v>
      </c>
      <c r="D27" s="217">
        <v>373</v>
      </c>
      <c r="E27" s="217">
        <v>206</v>
      </c>
      <c r="F27" s="217">
        <v>4</v>
      </c>
      <c r="G27" s="217">
        <v>104</v>
      </c>
      <c r="H27" s="216">
        <v>16</v>
      </c>
      <c r="I27" s="216">
        <v>31</v>
      </c>
      <c r="J27" s="217">
        <v>244</v>
      </c>
    </row>
    <row r="28" spans="1:10" s="53" customFormat="1" x14ac:dyDescent="0.2">
      <c r="A28" s="28" t="s">
        <v>30</v>
      </c>
      <c r="B28" s="216">
        <v>2119</v>
      </c>
      <c r="C28" s="217">
        <v>10</v>
      </c>
      <c r="D28" s="217">
        <v>544</v>
      </c>
      <c r="E28" s="217">
        <v>106</v>
      </c>
      <c r="F28" s="217">
        <v>17</v>
      </c>
      <c r="G28" s="217">
        <v>133</v>
      </c>
      <c r="H28" s="216">
        <v>12</v>
      </c>
      <c r="I28" s="216">
        <v>18</v>
      </c>
      <c r="J28" s="217">
        <v>199</v>
      </c>
    </row>
    <row r="29" spans="1:10" s="53" customFormat="1" x14ac:dyDescent="0.2">
      <c r="A29" s="28" t="s">
        <v>31</v>
      </c>
      <c r="B29" s="216">
        <v>4422</v>
      </c>
      <c r="C29" s="217">
        <v>39</v>
      </c>
      <c r="D29" s="217">
        <v>708</v>
      </c>
      <c r="E29" s="217">
        <v>346</v>
      </c>
      <c r="F29" s="217">
        <v>14</v>
      </c>
      <c r="G29" s="217">
        <v>257</v>
      </c>
      <c r="H29" s="216">
        <v>27</v>
      </c>
      <c r="I29" s="216">
        <v>49</v>
      </c>
      <c r="J29" s="217">
        <v>497</v>
      </c>
    </row>
    <row r="30" spans="1:10" s="53" customFormat="1" x14ac:dyDescent="0.2">
      <c r="A30" s="28" t="s">
        <v>32</v>
      </c>
      <c r="B30" s="216">
        <v>808</v>
      </c>
      <c r="C30" s="217">
        <v>54</v>
      </c>
      <c r="D30" s="217">
        <v>115</v>
      </c>
      <c r="E30" s="217">
        <v>18</v>
      </c>
      <c r="F30" s="217">
        <v>12</v>
      </c>
      <c r="G30" s="217">
        <v>90</v>
      </c>
      <c r="H30" s="216">
        <v>5</v>
      </c>
      <c r="I30" s="216">
        <v>13</v>
      </c>
      <c r="J30" s="217">
        <v>69</v>
      </c>
    </row>
    <row r="31" spans="1:10" s="53" customFormat="1" x14ac:dyDescent="0.2">
      <c r="A31" s="37" t="s">
        <v>33</v>
      </c>
      <c r="B31" s="216">
        <v>2057</v>
      </c>
      <c r="C31" s="215">
        <v>7</v>
      </c>
      <c r="D31" s="215">
        <v>436</v>
      </c>
      <c r="E31" s="215">
        <v>103</v>
      </c>
      <c r="F31" s="215">
        <v>10</v>
      </c>
      <c r="G31" s="215">
        <v>211</v>
      </c>
      <c r="H31" s="216">
        <v>6</v>
      </c>
      <c r="I31" s="216">
        <v>26</v>
      </c>
      <c r="J31" s="215">
        <v>178</v>
      </c>
    </row>
    <row r="32" spans="1:10" s="53" customFormat="1" x14ac:dyDescent="0.2">
      <c r="A32" s="42" t="s">
        <v>34</v>
      </c>
      <c r="B32" s="214">
        <v>39810</v>
      </c>
      <c r="C32" s="219">
        <v>1001</v>
      </c>
      <c r="D32" s="219">
        <v>6330</v>
      </c>
      <c r="E32" s="219">
        <v>1439</v>
      </c>
      <c r="F32" s="219">
        <v>88</v>
      </c>
      <c r="G32" s="219">
        <v>3843</v>
      </c>
      <c r="H32" s="214">
        <v>126</v>
      </c>
      <c r="I32" s="214">
        <v>254</v>
      </c>
      <c r="J32" s="219">
        <v>5733</v>
      </c>
    </row>
    <row r="33" spans="1:10" s="53" customFormat="1" x14ac:dyDescent="0.2">
      <c r="A33" s="25" t="s">
        <v>35</v>
      </c>
      <c r="B33" s="220">
        <v>7310</v>
      </c>
      <c r="C33" s="221">
        <v>2</v>
      </c>
      <c r="D33" s="221">
        <v>1269</v>
      </c>
      <c r="E33" s="221">
        <v>379</v>
      </c>
      <c r="F33" s="221">
        <v>14</v>
      </c>
      <c r="G33" s="221">
        <v>841</v>
      </c>
      <c r="H33" s="220">
        <v>23</v>
      </c>
      <c r="I33" s="220">
        <v>33</v>
      </c>
      <c r="J33" s="221">
        <v>1099</v>
      </c>
    </row>
    <row r="34" spans="1:10" s="53" customFormat="1" x14ac:dyDescent="0.2">
      <c r="A34" s="28" t="s">
        <v>36</v>
      </c>
      <c r="B34" s="216">
        <v>9705</v>
      </c>
      <c r="C34" s="217">
        <v>143</v>
      </c>
      <c r="D34" s="217">
        <v>1624</v>
      </c>
      <c r="E34" s="217">
        <v>338</v>
      </c>
      <c r="F34" s="217">
        <v>16</v>
      </c>
      <c r="G34" s="217">
        <v>689</v>
      </c>
      <c r="H34" s="216">
        <v>36</v>
      </c>
      <c r="I34" s="216">
        <v>79</v>
      </c>
      <c r="J34" s="217">
        <v>1431</v>
      </c>
    </row>
    <row r="35" spans="1:10" s="53" customFormat="1" ht="12" customHeight="1" x14ac:dyDescent="0.2">
      <c r="A35" s="28" t="s">
        <v>37</v>
      </c>
      <c r="B35" s="216">
        <v>5743</v>
      </c>
      <c r="C35" s="217">
        <v>549</v>
      </c>
      <c r="D35" s="217">
        <v>390</v>
      </c>
      <c r="E35" s="217">
        <v>92</v>
      </c>
      <c r="F35" s="217">
        <v>12</v>
      </c>
      <c r="G35" s="217">
        <v>519</v>
      </c>
      <c r="H35" s="216">
        <v>19</v>
      </c>
      <c r="I35" s="216">
        <v>33</v>
      </c>
      <c r="J35" s="217">
        <v>837</v>
      </c>
    </row>
    <row r="36" spans="1:10" s="53" customFormat="1" ht="12.75" customHeight="1" x14ac:dyDescent="0.2">
      <c r="A36" s="28" t="s">
        <v>38</v>
      </c>
      <c r="B36" s="216">
        <v>9467</v>
      </c>
      <c r="C36" s="217">
        <v>63</v>
      </c>
      <c r="D36" s="217">
        <v>1831</v>
      </c>
      <c r="E36" s="217">
        <v>280</v>
      </c>
      <c r="F36" s="217">
        <v>21</v>
      </c>
      <c r="G36" s="217">
        <v>1082</v>
      </c>
      <c r="H36" s="216">
        <v>27</v>
      </c>
      <c r="I36" s="216">
        <v>57</v>
      </c>
      <c r="J36" s="217">
        <v>1378</v>
      </c>
    </row>
    <row r="37" spans="1:10" s="53" customFormat="1" x14ac:dyDescent="0.2">
      <c r="A37" s="28" t="s">
        <v>39</v>
      </c>
      <c r="B37" s="216">
        <v>3297</v>
      </c>
      <c r="C37" s="217">
        <v>0</v>
      </c>
      <c r="D37" s="217">
        <v>517</v>
      </c>
      <c r="E37" s="217">
        <v>100</v>
      </c>
      <c r="F37" s="217">
        <v>6</v>
      </c>
      <c r="G37" s="217">
        <v>393</v>
      </c>
      <c r="H37" s="216">
        <v>6</v>
      </c>
      <c r="I37" s="216">
        <v>13</v>
      </c>
      <c r="J37" s="217">
        <v>492</v>
      </c>
    </row>
    <row r="38" spans="1:10" s="53" customFormat="1" x14ac:dyDescent="0.2">
      <c r="A38" s="28" t="s">
        <v>40</v>
      </c>
      <c r="B38" s="216">
        <v>2498</v>
      </c>
      <c r="C38" s="217">
        <v>1</v>
      </c>
      <c r="D38" s="217">
        <v>547</v>
      </c>
      <c r="E38" s="217">
        <v>210</v>
      </c>
      <c r="F38" s="217">
        <v>11</v>
      </c>
      <c r="G38" s="217">
        <v>219</v>
      </c>
      <c r="H38" s="216">
        <v>12</v>
      </c>
      <c r="I38" s="216">
        <v>19</v>
      </c>
      <c r="J38" s="217">
        <v>262</v>
      </c>
    </row>
    <row r="39" spans="1:10" s="53" customFormat="1" x14ac:dyDescent="0.2">
      <c r="A39" s="37" t="s">
        <v>41</v>
      </c>
      <c r="B39" s="222">
        <v>1790</v>
      </c>
      <c r="C39" s="215">
        <v>243</v>
      </c>
      <c r="D39" s="215">
        <v>152</v>
      </c>
      <c r="E39" s="215">
        <v>40</v>
      </c>
      <c r="F39" s="215">
        <v>8</v>
      </c>
      <c r="G39" s="215">
        <v>100</v>
      </c>
      <c r="H39" s="222">
        <v>3</v>
      </c>
      <c r="I39" s="222">
        <v>20</v>
      </c>
      <c r="J39" s="215">
        <v>234</v>
      </c>
    </row>
    <row r="40" spans="1:10" s="53" customFormat="1" x14ac:dyDescent="0.2">
      <c r="A40" s="42" t="s">
        <v>42</v>
      </c>
      <c r="B40" s="214">
        <v>24613</v>
      </c>
      <c r="C40" s="219">
        <v>734</v>
      </c>
      <c r="D40" s="219">
        <v>4613</v>
      </c>
      <c r="E40" s="219">
        <v>1166</v>
      </c>
      <c r="F40" s="219">
        <v>174</v>
      </c>
      <c r="G40" s="219">
        <v>1247</v>
      </c>
      <c r="H40" s="214">
        <v>78</v>
      </c>
      <c r="I40" s="214">
        <v>224</v>
      </c>
      <c r="J40" s="219">
        <v>3172</v>
      </c>
    </row>
    <row r="41" spans="1:10" s="53" customFormat="1" x14ac:dyDescent="0.2">
      <c r="A41" s="25" t="s">
        <v>43</v>
      </c>
      <c r="B41" s="220">
        <v>1399</v>
      </c>
      <c r="C41" s="221">
        <v>3</v>
      </c>
      <c r="D41" s="221">
        <v>344</v>
      </c>
      <c r="E41" s="221">
        <v>59</v>
      </c>
      <c r="F41" s="221">
        <v>17</v>
      </c>
      <c r="G41" s="221">
        <v>91</v>
      </c>
      <c r="H41" s="220">
        <v>2</v>
      </c>
      <c r="I41" s="220">
        <v>10</v>
      </c>
      <c r="J41" s="221">
        <v>161</v>
      </c>
    </row>
    <row r="42" spans="1:10" s="53" customFormat="1" x14ac:dyDescent="0.2">
      <c r="A42" s="28" t="s">
        <v>44</v>
      </c>
      <c r="B42" s="216">
        <v>3106</v>
      </c>
      <c r="C42" s="217">
        <v>503</v>
      </c>
      <c r="D42" s="217">
        <v>291</v>
      </c>
      <c r="E42" s="217">
        <v>52</v>
      </c>
      <c r="F42" s="217">
        <v>28</v>
      </c>
      <c r="G42" s="217">
        <v>169</v>
      </c>
      <c r="H42" s="216">
        <v>10</v>
      </c>
      <c r="I42" s="216">
        <v>19</v>
      </c>
      <c r="J42" s="217">
        <v>351</v>
      </c>
    </row>
    <row r="43" spans="1:10" s="53" customFormat="1" x14ac:dyDescent="0.2">
      <c r="A43" s="28" t="s">
        <v>45</v>
      </c>
      <c r="B43" s="216">
        <v>1601</v>
      </c>
      <c r="C43" s="217">
        <v>0</v>
      </c>
      <c r="D43" s="217">
        <v>410</v>
      </c>
      <c r="E43" s="217">
        <v>91</v>
      </c>
      <c r="F43" s="217">
        <v>6</v>
      </c>
      <c r="G43" s="217">
        <v>57</v>
      </c>
      <c r="H43" s="216">
        <v>6</v>
      </c>
      <c r="I43" s="216">
        <v>13</v>
      </c>
      <c r="J43" s="217">
        <v>199</v>
      </c>
    </row>
    <row r="44" spans="1:10" s="53" customFormat="1" x14ac:dyDescent="0.2">
      <c r="A44" s="28" t="s">
        <v>46</v>
      </c>
      <c r="B44" s="216">
        <v>1493</v>
      </c>
      <c r="C44" s="217">
        <v>3</v>
      </c>
      <c r="D44" s="217">
        <v>277</v>
      </c>
      <c r="E44" s="217">
        <v>77</v>
      </c>
      <c r="F44" s="217">
        <v>23</v>
      </c>
      <c r="G44" s="217">
        <v>77</v>
      </c>
      <c r="H44" s="216">
        <v>4</v>
      </c>
      <c r="I44" s="216">
        <v>14</v>
      </c>
      <c r="J44" s="217">
        <v>191</v>
      </c>
    </row>
    <row r="45" spans="1:10" s="53" customFormat="1" x14ac:dyDescent="0.2">
      <c r="A45" s="28" t="s">
        <v>47</v>
      </c>
      <c r="B45" s="216">
        <v>3294</v>
      </c>
      <c r="C45" s="217">
        <v>78</v>
      </c>
      <c r="D45" s="217">
        <v>470</v>
      </c>
      <c r="E45" s="217">
        <v>159</v>
      </c>
      <c r="F45" s="217">
        <v>11</v>
      </c>
      <c r="G45" s="217">
        <v>136</v>
      </c>
      <c r="H45" s="216">
        <v>13</v>
      </c>
      <c r="I45" s="216">
        <v>40</v>
      </c>
      <c r="J45" s="217">
        <v>535</v>
      </c>
    </row>
    <row r="46" spans="1:10" s="53" customFormat="1" x14ac:dyDescent="0.2">
      <c r="A46" s="28" t="s">
        <v>48</v>
      </c>
      <c r="B46" s="216">
        <v>3043</v>
      </c>
      <c r="C46" s="217">
        <v>0</v>
      </c>
      <c r="D46" s="217">
        <v>515</v>
      </c>
      <c r="E46" s="217">
        <v>208</v>
      </c>
      <c r="F46" s="217">
        <v>10</v>
      </c>
      <c r="G46" s="217">
        <v>177</v>
      </c>
      <c r="H46" s="216">
        <v>10</v>
      </c>
      <c r="I46" s="216">
        <v>37</v>
      </c>
      <c r="J46" s="217">
        <v>405</v>
      </c>
    </row>
    <row r="47" spans="1:10" s="53" customFormat="1" x14ac:dyDescent="0.2">
      <c r="A47" s="28" t="s">
        <v>49</v>
      </c>
      <c r="B47" s="216">
        <v>2311</v>
      </c>
      <c r="C47" s="217">
        <v>0</v>
      </c>
      <c r="D47" s="217">
        <v>544</v>
      </c>
      <c r="E47" s="217">
        <v>54</v>
      </c>
      <c r="F47" s="217">
        <v>16</v>
      </c>
      <c r="G47" s="217">
        <v>80</v>
      </c>
      <c r="H47" s="216">
        <v>6</v>
      </c>
      <c r="I47" s="216">
        <v>21</v>
      </c>
      <c r="J47" s="217">
        <v>467</v>
      </c>
    </row>
    <row r="48" spans="1:10" s="53" customFormat="1" x14ac:dyDescent="0.2">
      <c r="A48" s="28" t="s">
        <v>50</v>
      </c>
      <c r="B48" s="216">
        <v>2722</v>
      </c>
      <c r="C48" s="217">
        <v>21</v>
      </c>
      <c r="D48" s="217">
        <v>639</v>
      </c>
      <c r="E48" s="217">
        <v>226</v>
      </c>
      <c r="F48" s="217">
        <v>15</v>
      </c>
      <c r="G48" s="217">
        <v>148</v>
      </c>
      <c r="H48" s="216">
        <v>9</v>
      </c>
      <c r="I48" s="216">
        <v>25</v>
      </c>
      <c r="J48" s="217">
        <v>305</v>
      </c>
    </row>
    <row r="49" spans="1:11" s="53" customFormat="1" x14ac:dyDescent="0.2">
      <c r="A49" s="28" t="s">
        <v>51</v>
      </c>
      <c r="B49" s="216">
        <v>799</v>
      </c>
      <c r="C49" s="217">
        <v>0</v>
      </c>
      <c r="D49" s="217">
        <v>184</v>
      </c>
      <c r="E49" s="217">
        <v>21</v>
      </c>
      <c r="F49" s="217">
        <v>4</v>
      </c>
      <c r="G49" s="217">
        <v>64</v>
      </c>
      <c r="H49" s="216">
        <v>6</v>
      </c>
      <c r="I49" s="216">
        <v>8</v>
      </c>
      <c r="J49" s="217">
        <v>83</v>
      </c>
    </row>
    <row r="50" spans="1:11" s="53" customFormat="1" ht="12" customHeight="1" x14ac:dyDescent="0.2">
      <c r="A50" s="28" t="s">
        <v>52</v>
      </c>
      <c r="B50" s="216">
        <v>968</v>
      </c>
      <c r="C50" s="216">
        <v>4</v>
      </c>
      <c r="D50" s="216">
        <v>216</v>
      </c>
      <c r="E50" s="216">
        <v>53</v>
      </c>
      <c r="F50" s="216">
        <v>4</v>
      </c>
      <c r="G50" s="216">
        <v>18</v>
      </c>
      <c r="H50" s="216">
        <v>4</v>
      </c>
      <c r="I50" s="216">
        <v>10</v>
      </c>
      <c r="J50" s="216">
        <v>112</v>
      </c>
    </row>
    <row r="51" spans="1:11" s="53" customFormat="1" x14ac:dyDescent="0.2">
      <c r="A51" s="37" t="s">
        <v>53</v>
      </c>
      <c r="B51" s="222">
        <v>3877</v>
      </c>
      <c r="C51" s="222">
        <v>122</v>
      </c>
      <c r="D51" s="222">
        <v>723</v>
      </c>
      <c r="E51" s="222">
        <v>166</v>
      </c>
      <c r="F51" s="222">
        <v>40</v>
      </c>
      <c r="G51" s="222">
        <v>230</v>
      </c>
      <c r="H51" s="222">
        <v>8</v>
      </c>
      <c r="I51" s="222">
        <v>27</v>
      </c>
      <c r="J51" s="222">
        <v>363</v>
      </c>
    </row>
    <row r="52" spans="1:11" s="53" customFormat="1" x14ac:dyDescent="0.2">
      <c r="A52" s="73"/>
      <c r="B52" s="47"/>
      <c r="C52" s="47"/>
      <c r="D52" s="47"/>
      <c r="E52" s="47"/>
      <c r="F52" s="47"/>
      <c r="G52" s="47"/>
      <c r="H52" s="47"/>
      <c r="I52" s="47"/>
      <c r="J52" s="47"/>
    </row>
    <row r="53" spans="1:11" s="53" customFormat="1" x14ac:dyDescent="0.2">
      <c r="A53" s="73"/>
      <c r="B53" s="47"/>
      <c r="C53" s="47"/>
      <c r="D53" s="47"/>
      <c r="E53" s="47"/>
      <c r="F53" s="47"/>
      <c r="G53" s="47"/>
      <c r="H53" s="47"/>
      <c r="I53" s="47"/>
      <c r="J53" s="47"/>
    </row>
    <row r="54" spans="1:11" s="53" customFormat="1" x14ac:dyDescent="0.2">
      <c r="A54" s="73"/>
      <c r="B54" s="47"/>
      <c r="C54" s="47"/>
      <c r="D54" s="47"/>
      <c r="E54" s="47"/>
      <c r="F54" s="47"/>
      <c r="G54" s="47"/>
      <c r="H54" s="47"/>
      <c r="I54" s="47"/>
      <c r="J54" s="47"/>
    </row>
    <row r="55" spans="1:11" s="53" customFormat="1" x14ac:dyDescent="0.2">
      <c r="A55" s="73"/>
      <c r="B55" s="47"/>
      <c r="C55" s="47"/>
      <c r="D55" s="47"/>
      <c r="E55" s="47"/>
      <c r="F55" s="47"/>
      <c r="G55" s="47"/>
      <c r="H55" s="47"/>
      <c r="I55" s="47"/>
      <c r="J55" s="47"/>
    </row>
    <row r="56" spans="1:11" s="53" customFormat="1" x14ac:dyDescent="0.2">
      <c r="A56" s="73"/>
      <c r="B56" s="47"/>
      <c r="C56" s="47"/>
      <c r="D56" s="47"/>
      <c r="E56" s="47"/>
      <c r="F56" s="47"/>
      <c r="G56" s="47"/>
      <c r="H56" s="47"/>
      <c r="I56" s="47"/>
      <c r="J56" s="47"/>
      <c r="K56" s="56">
        <v>16</v>
      </c>
    </row>
    <row r="57" spans="1:11" s="66" customFormat="1" ht="12.75" customHeight="1" x14ac:dyDescent="0.2">
      <c r="A57" s="32"/>
      <c r="B57" s="65"/>
      <c r="C57" s="65"/>
      <c r="D57" s="65"/>
      <c r="E57" s="65"/>
      <c r="F57" s="65"/>
      <c r="G57" s="65"/>
      <c r="H57" s="65" t="s">
        <v>247</v>
      </c>
      <c r="I57" s="65"/>
      <c r="J57" s="65"/>
    </row>
    <row r="58" spans="1:11" s="226" customFormat="1" x14ac:dyDescent="0.2">
      <c r="A58" s="218" t="s">
        <v>54</v>
      </c>
      <c r="B58" s="214">
        <v>70865</v>
      </c>
      <c r="C58" s="219">
        <v>619</v>
      </c>
      <c r="D58" s="219">
        <v>10760</v>
      </c>
      <c r="E58" s="219">
        <v>3506</v>
      </c>
      <c r="F58" s="219">
        <v>115</v>
      </c>
      <c r="G58" s="219">
        <v>2295</v>
      </c>
      <c r="H58" s="214">
        <v>335</v>
      </c>
      <c r="I58" s="214">
        <v>770</v>
      </c>
      <c r="J58" s="219">
        <v>12482</v>
      </c>
    </row>
    <row r="59" spans="1:11" s="226" customFormat="1" x14ac:dyDescent="0.2">
      <c r="A59" s="211" t="s">
        <v>55</v>
      </c>
      <c r="B59" s="216">
        <v>3321</v>
      </c>
      <c r="C59" s="224">
        <v>2</v>
      </c>
      <c r="D59" s="224">
        <v>612</v>
      </c>
      <c r="E59" s="224">
        <v>91</v>
      </c>
      <c r="F59" s="224">
        <v>5</v>
      </c>
      <c r="G59" s="224">
        <v>192</v>
      </c>
      <c r="H59" s="211">
        <v>26</v>
      </c>
      <c r="I59" s="224">
        <v>40</v>
      </c>
      <c r="J59" s="216">
        <v>324</v>
      </c>
    </row>
    <row r="60" spans="1:11" s="226" customFormat="1" x14ac:dyDescent="0.2">
      <c r="A60" s="211" t="s">
        <v>56</v>
      </c>
      <c r="B60" s="216">
        <v>1373</v>
      </c>
      <c r="C60" s="224">
        <v>0</v>
      </c>
      <c r="D60" s="224">
        <v>220</v>
      </c>
      <c r="E60" s="224">
        <v>196</v>
      </c>
      <c r="F60" s="224">
        <v>4</v>
      </c>
      <c r="G60" s="224">
        <v>56</v>
      </c>
      <c r="H60" s="211">
        <v>8</v>
      </c>
      <c r="I60" s="224">
        <v>17</v>
      </c>
      <c r="J60" s="216">
        <v>205</v>
      </c>
    </row>
    <row r="61" spans="1:11" s="226" customFormat="1" x14ac:dyDescent="0.2">
      <c r="A61" s="211" t="s">
        <v>57</v>
      </c>
      <c r="B61" s="216">
        <v>6150</v>
      </c>
      <c r="C61" s="224">
        <v>12</v>
      </c>
      <c r="D61" s="224">
        <v>859</v>
      </c>
      <c r="E61" s="224">
        <v>163</v>
      </c>
      <c r="F61" s="224">
        <v>12</v>
      </c>
      <c r="G61" s="224">
        <v>178</v>
      </c>
      <c r="H61" s="211">
        <v>40</v>
      </c>
      <c r="I61" s="224">
        <v>85</v>
      </c>
      <c r="J61" s="216">
        <v>1237</v>
      </c>
    </row>
    <row r="62" spans="1:11" s="226" customFormat="1" x14ac:dyDescent="0.2">
      <c r="A62" s="211" t="s">
        <v>58</v>
      </c>
      <c r="B62" s="216">
        <v>2234</v>
      </c>
      <c r="C62" s="224">
        <v>27</v>
      </c>
      <c r="D62" s="224">
        <v>401</v>
      </c>
      <c r="E62" s="224">
        <v>156</v>
      </c>
      <c r="F62" s="224">
        <v>15</v>
      </c>
      <c r="G62" s="224">
        <v>123</v>
      </c>
      <c r="H62" s="211">
        <v>10</v>
      </c>
      <c r="I62" s="224">
        <v>13</v>
      </c>
      <c r="J62" s="216">
        <v>310</v>
      </c>
    </row>
    <row r="63" spans="1:11" s="226" customFormat="1" x14ac:dyDescent="0.2">
      <c r="A63" s="211" t="s">
        <v>59</v>
      </c>
      <c r="B63" s="216">
        <v>2558</v>
      </c>
      <c r="C63" s="224">
        <v>162</v>
      </c>
      <c r="D63" s="224">
        <v>317</v>
      </c>
      <c r="E63" s="224">
        <v>96</v>
      </c>
      <c r="F63" s="224">
        <v>6</v>
      </c>
      <c r="G63" s="224">
        <v>55</v>
      </c>
      <c r="H63" s="211">
        <v>7</v>
      </c>
      <c r="I63" s="224">
        <v>22</v>
      </c>
      <c r="J63" s="216">
        <v>427</v>
      </c>
    </row>
    <row r="64" spans="1:11" s="226" customFormat="1" x14ac:dyDescent="0.2">
      <c r="A64" s="211" t="s">
        <v>60</v>
      </c>
      <c r="B64" s="216">
        <v>10302</v>
      </c>
      <c r="C64" s="224">
        <v>85</v>
      </c>
      <c r="D64" s="224">
        <v>1478</v>
      </c>
      <c r="E64" s="224">
        <v>481</v>
      </c>
      <c r="F64" s="224">
        <v>6</v>
      </c>
      <c r="G64" s="224">
        <v>327</v>
      </c>
      <c r="H64" s="211">
        <v>35</v>
      </c>
      <c r="I64" s="224">
        <v>89</v>
      </c>
      <c r="J64" s="216">
        <v>1912</v>
      </c>
    </row>
    <row r="65" spans="1:10" s="226" customFormat="1" x14ac:dyDescent="0.2">
      <c r="A65" s="211" t="s">
        <v>61</v>
      </c>
      <c r="B65" s="216">
        <v>3145</v>
      </c>
      <c r="C65" s="224">
        <v>3</v>
      </c>
      <c r="D65" s="224">
        <v>663</v>
      </c>
      <c r="E65" s="224">
        <v>228</v>
      </c>
      <c r="F65" s="224">
        <v>2</v>
      </c>
      <c r="G65" s="224">
        <v>94</v>
      </c>
      <c r="H65" s="211">
        <v>8</v>
      </c>
      <c r="I65" s="224">
        <v>1</v>
      </c>
      <c r="J65" s="216">
        <v>537</v>
      </c>
    </row>
    <row r="66" spans="1:10" s="226" customFormat="1" x14ac:dyDescent="0.2">
      <c r="A66" s="211" t="s">
        <v>62</v>
      </c>
      <c r="B66" s="216">
        <v>9573</v>
      </c>
      <c r="C66" s="224">
        <v>81</v>
      </c>
      <c r="D66" s="224">
        <v>1463</v>
      </c>
      <c r="E66" s="224">
        <v>394</v>
      </c>
      <c r="F66" s="224">
        <v>3</v>
      </c>
      <c r="G66" s="224">
        <v>246</v>
      </c>
      <c r="H66" s="211">
        <v>37</v>
      </c>
      <c r="I66" s="224">
        <v>127</v>
      </c>
      <c r="J66" s="216">
        <v>1739</v>
      </c>
    </row>
    <row r="67" spans="1:10" s="53" customFormat="1" x14ac:dyDescent="0.2">
      <c r="A67" s="28" t="s">
        <v>63</v>
      </c>
      <c r="B67" s="216">
        <v>18467</v>
      </c>
      <c r="C67" s="224">
        <v>12</v>
      </c>
      <c r="D67" s="224">
        <v>2578</v>
      </c>
      <c r="E67" s="224">
        <v>1066</v>
      </c>
      <c r="F67" s="224">
        <v>39</v>
      </c>
      <c r="G67" s="224">
        <v>442</v>
      </c>
      <c r="H67" s="211">
        <v>107</v>
      </c>
      <c r="I67" s="224">
        <v>274</v>
      </c>
      <c r="J67" s="216">
        <v>3623</v>
      </c>
    </row>
    <row r="68" spans="1:10" s="53" customFormat="1" x14ac:dyDescent="0.2">
      <c r="A68" s="28" t="s">
        <v>64</v>
      </c>
      <c r="B68" s="216">
        <v>5598</v>
      </c>
      <c r="C68" s="224">
        <v>47</v>
      </c>
      <c r="D68" s="224">
        <v>980</v>
      </c>
      <c r="E68" s="224">
        <v>225</v>
      </c>
      <c r="F68" s="224">
        <v>13</v>
      </c>
      <c r="G68" s="224">
        <v>286</v>
      </c>
      <c r="H68" s="211">
        <v>28</v>
      </c>
      <c r="I68" s="224">
        <v>32</v>
      </c>
      <c r="J68" s="216">
        <v>945</v>
      </c>
    </row>
    <row r="69" spans="1:10" s="53" customFormat="1" x14ac:dyDescent="0.2">
      <c r="A69" s="28" t="s">
        <v>65</v>
      </c>
      <c r="B69" s="216">
        <v>3351</v>
      </c>
      <c r="C69" s="224">
        <v>2</v>
      </c>
      <c r="D69" s="224">
        <v>487</v>
      </c>
      <c r="E69" s="224">
        <v>196</v>
      </c>
      <c r="F69" s="224">
        <v>5</v>
      </c>
      <c r="G69" s="224">
        <v>150</v>
      </c>
      <c r="H69" s="211">
        <v>7</v>
      </c>
      <c r="I69" s="224">
        <v>24</v>
      </c>
      <c r="J69" s="216">
        <v>453</v>
      </c>
    </row>
    <row r="70" spans="1:10" s="53" customFormat="1" x14ac:dyDescent="0.2">
      <c r="A70" s="28" t="s">
        <v>66</v>
      </c>
      <c r="B70" s="216">
        <v>2088</v>
      </c>
      <c r="C70" s="224">
        <v>157</v>
      </c>
      <c r="D70" s="224">
        <v>270</v>
      </c>
      <c r="E70" s="224">
        <v>80</v>
      </c>
      <c r="F70" s="224">
        <v>2</v>
      </c>
      <c r="G70" s="224">
        <v>51</v>
      </c>
      <c r="H70" s="211">
        <v>7</v>
      </c>
      <c r="I70" s="224">
        <v>22</v>
      </c>
      <c r="J70" s="216">
        <v>351</v>
      </c>
    </row>
    <row r="71" spans="1:10" s="53" customFormat="1" x14ac:dyDescent="0.2">
      <c r="A71" s="28" t="s">
        <v>67</v>
      </c>
      <c r="B71" s="216">
        <v>2705</v>
      </c>
      <c r="C71" s="224">
        <v>29</v>
      </c>
      <c r="D71" s="224">
        <v>432</v>
      </c>
      <c r="E71" s="224">
        <v>134</v>
      </c>
      <c r="F71" s="224">
        <v>3</v>
      </c>
      <c r="G71" s="224">
        <v>95</v>
      </c>
      <c r="H71" s="211">
        <v>15</v>
      </c>
      <c r="I71" s="224">
        <v>24</v>
      </c>
      <c r="J71" s="216">
        <v>419</v>
      </c>
    </row>
    <row r="72" spans="1:10" s="53" customFormat="1" x14ac:dyDescent="0.2">
      <c r="A72" s="42" t="s">
        <v>68</v>
      </c>
      <c r="B72" s="214">
        <v>87709</v>
      </c>
      <c r="C72" s="219">
        <v>176</v>
      </c>
      <c r="D72" s="219">
        <v>8882</v>
      </c>
      <c r="E72" s="219">
        <v>3041</v>
      </c>
      <c r="F72" s="219">
        <v>123</v>
      </c>
      <c r="G72" s="219">
        <v>1930</v>
      </c>
      <c r="H72" s="214">
        <v>381</v>
      </c>
      <c r="I72" s="214">
        <v>932</v>
      </c>
      <c r="J72" s="219">
        <v>20301</v>
      </c>
    </row>
    <row r="73" spans="1:10" s="53" customFormat="1" x14ac:dyDescent="0.2">
      <c r="A73" s="28" t="s">
        <v>69</v>
      </c>
      <c r="B73" s="216">
        <v>7599</v>
      </c>
      <c r="C73" s="224">
        <v>14</v>
      </c>
      <c r="D73" s="224">
        <v>734</v>
      </c>
      <c r="E73" s="224">
        <v>340</v>
      </c>
      <c r="F73" s="224">
        <v>17</v>
      </c>
      <c r="G73" s="224">
        <v>147</v>
      </c>
      <c r="H73" s="211">
        <v>37</v>
      </c>
      <c r="I73" s="224">
        <v>83</v>
      </c>
      <c r="J73" s="216">
        <v>1771</v>
      </c>
    </row>
    <row r="74" spans="1:10" s="53" customFormat="1" x14ac:dyDescent="0.2">
      <c r="A74" s="28" t="s">
        <v>70</v>
      </c>
      <c r="B74" s="216">
        <v>4529</v>
      </c>
      <c r="C74" s="224">
        <v>0</v>
      </c>
      <c r="D74" s="224">
        <v>757</v>
      </c>
      <c r="E74" s="224">
        <v>245</v>
      </c>
      <c r="F74" s="224">
        <v>8</v>
      </c>
      <c r="G74" s="224">
        <v>125</v>
      </c>
      <c r="H74" s="211">
        <v>16</v>
      </c>
      <c r="I74" s="224">
        <v>26</v>
      </c>
      <c r="J74" s="216">
        <v>706</v>
      </c>
    </row>
    <row r="75" spans="1:10" s="53" customFormat="1" x14ac:dyDescent="0.2">
      <c r="A75" s="28" t="s">
        <v>71</v>
      </c>
      <c r="B75" s="216">
        <v>12493</v>
      </c>
      <c r="C75" s="224">
        <v>4</v>
      </c>
      <c r="D75" s="224">
        <v>935</v>
      </c>
      <c r="E75" s="224">
        <v>247</v>
      </c>
      <c r="F75" s="224">
        <v>9</v>
      </c>
      <c r="G75" s="224">
        <v>196</v>
      </c>
      <c r="H75" s="211">
        <v>75</v>
      </c>
      <c r="I75" s="224">
        <v>143</v>
      </c>
      <c r="J75" s="216">
        <v>3186</v>
      </c>
    </row>
    <row r="76" spans="1:10" s="53" customFormat="1" x14ac:dyDescent="0.2">
      <c r="A76" s="28" t="s">
        <v>72</v>
      </c>
      <c r="B76" s="216">
        <v>4445</v>
      </c>
      <c r="C76" s="224">
        <v>48</v>
      </c>
      <c r="D76" s="224">
        <v>548</v>
      </c>
      <c r="E76" s="224">
        <v>194</v>
      </c>
      <c r="F76" s="224">
        <v>0</v>
      </c>
      <c r="G76" s="224">
        <v>102</v>
      </c>
      <c r="H76" s="211">
        <v>32</v>
      </c>
      <c r="I76" s="224">
        <v>93</v>
      </c>
      <c r="J76" s="216">
        <v>952</v>
      </c>
    </row>
    <row r="77" spans="1:10" s="53" customFormat="1" x14ac:dyDescent="0.2">
      <c r="A77" s="28" t="s">
        <v>73</v>
      </c>
      <c r="B77" s="216">
        <v>1660</v>
      </c>
      <c r="C77" s="224">
        <v>0</v>
      </c>
      <c r="D77" s="224">
        <v>258</v>
      </c>
      <c r="E77" s="224">
        <v>80</v>
      </c>
      <c r="F77" s="224">
        <v>0</v>
      </c>
      <c r="G77" s="224">
        <v>36</v>
      </c>
      <c r="H77" s="211">
        <v>8</v>
      </c>
      <c r="I77" s="224">
        <v>18</v>
      </c>
      <c r="J77" s="216">
        <v>337</v>
      </c>
    </row>
    <row r="78" spans="1:10" s="53" customFormat="1" x14ac:dyDescent="0.2">
      <c r="A78" s="28" t="s">
        <v>74</v>
      </c>
      <c r="B78" s="216">
        <v>7379</v>
      </c>
      <c r="C78" s="224">
        <v>59</v>
      </c>
      <c r="D78" s="224">
        <v>672</v>
      </c>
      <c r="E78" s="224">
        <v>147</v>
      </c>
      <c r="F78" s="224">
        <v>9</v>
      </c>
      <c r="G78" s="224">
        <v>233</v>
      </c>
      <c r="H78" s="211">
        <v>30</v>
      </c>
      <c r="I78" s="224">
        <v>52</v>
      </c>
      <c r="J78" s="216">
        <v>1724</v>
      </c>
    </row>
    <row r="79" spans="1:10" s="53" customFormat="1" x14ac:dyDescent="0.2">
      <c r="A79" s="28" t="s">
        <v>75</v>
      </c>
      <c r="B79" s="216">
        <v>13259</v>
      </c>
      <c r="C79" s="224">
        <v>23</v>
      </c>
      <c r="D79" s="224">
        <v>1273</v>
      </c>
      <c r="E79" s="224">
        <v>348</v>
      </c>
      <c r="F79" s="224">
        <v>30</v>
      </c>
      <c r="G79" s="224">
        <v>365</v>
      </c>
      <c r="H79" s="211">
        <v>18</v>
      </c>
      <c r="I79" s="224">
        <v>45</v>
      </c>
      <c r="J79" s="216">
        <v>2952</v>
      </c>
    </row>
    <row r="80" spans="1:10" s="53" customFormat="1" x14ac:dyDescent="0.2">
      <c r="A80" s="28" t="s">
        <v>76</v>
      </c>
      <c r="B80" s="216">
        <v>9118</v>
      </c>
      <c r="C80" s="224">
        <v>4</v>
      </c>
      <c r="D80" s="224">
        <v>509</v>
      </c>
      <c r="E80" s="224">
        <v>249</v>
      </c>
      <c r="F80" s="224">
        <v>4</v>
      </c>
      <c r="G80" s="224">
        <v>188</v>
      </c>
      <c r="H80" s="211">
        <v>14</v>
      </c>
      <c r="I80" s="224">
        <v>143</v>
      </c>
      <c r="J80" s="216">
        <v>2410</v>
      </c>
    </row>
    <row r="81" spans="1:10" s="53" customFormat="1" x14ac:dyDescent="0.2">
      <c r="A81" s="28" t="s">
        <v>77</v>
      </c>
      <c r="B81" s="216">
        <v>4036</v>
      </c>
      <c r="C81" s="224">
        <v>0</v>
      </c>
      <c r="D81" s="224">
        <v>856</v>
      </c>
      <c r="E81" s="224">
        <v>231</v>
      </c>
      <c r="F81" s="224">
        <v>12</v>
      </c>
      <c r="G81" s="224">
        <v>80</v>
      </c>
      <c r="H81" s="211">
        <v>19</v>
      </c>
      <c r="I81" s="224">
        <v>47</v>
      </c>
      <c r="J81" s="216">
        <v>657</v>
      </c>
    </row>
    <row r="82" spans="1:10" s="53" customFormat="1" x14ac:dyDescent="0.2">
      <c r="A82" s="28" t="s">
        <v>78</v>
      </c>
      <c r="B82" s="216">
        <v>4619</v>
      </c>
      <c r="C82" s="224">
        <v>1</v>
      </c>
      <c r="D82" s="224">
        <v>289</v>
      </c>
      <c r="E82" s="224">
        <v>71</v>
      </c>
      <c r="F82" s="224">
        <v>13</v>
      </c>
      <c r="G82" s="224">
        <v>127</v>
      </c>
      <c r="H82" s="211">
        <v>24</v>
      </c>
      <c r="I82" s="224">
        <v>71</v>
      </c>
      <c r="J82" s="216">
        <v>1396</v>
      </c>
    </row>
    <row r="83" spans="1:10" s="53" customFormat="1" x14ac:dyDescent="0.2">
      <c r="A83" s="28" t="s">
        <v>79</v>
      </c>
      <c r="B83" s="216">
        <v>2540</v>
      </c>
      <c r="C83" s="224">
        <v>5</v>
      </c>
      <c r="D83" s="224">
        <v>302</v>
      </c>
      <c r="E83" s="224">
        <v>126</v>
      </c>
      <c r="F83" s="224">
        <v>4</v>
      </c>
      <c r="G83" s="224">
        <v>42</v>
      </c>
      <c r="H83" s="211">
        <v>25</v>
      </c>
      <c r="I83" s="224">
        <v>43</v>
      </c>
      <c r="J83" s="216">
        <v>518</v>
      </c>
    </row>
    <row r="84" spans="1:10" s="53" customFormat="1" x14ac:dyDescent="0.2">
      <c r="A84" s="28" t="s">
        <v>80</v>
      </c>
      <c r="B84" s="216">
        <v>4161</v>
      </c>
      <c r="C84" s="224">
        <v>1</v>
      </c>
      <c r="D84" s="224">
        <v>489</v>
      </c>
      <c r="E84" s="224">
        <v>317</v>
      </c>
      <c r="F84" s="224">
        <v>5</v>
      </c>
      <c r="G84" s="224">
        <v>61</v>
      </c>
      <c r="H84" s="211">
        <v>25</v>
      </c>
      <c r="I84" s="224">
        <v>39</v>
      </c>
      <c r="J84" s="216">
        <v>833</v>
      </c>
    </row>
    <row r="85" spans="1:10" s="53" customFormat="1" x14ac:dyDescent="0.2">
      <c r="A85" s="28" t="s">
        <v>81</v>
      </c>
      <c r="B85" s="216">
        <v>11871</v>
      </c>
      <c r="C85" s="224">
        <v>17</v>
      </c>
      <c r="D85" s="224">
        <v>1260</v>
      </c>
      <c r="E85" s="224">
        <v>446</v>
      </c>
      <c r="F85" s="224">
        <v>12</v>
      </c>
      <c r="G85" s="224">
        <v>228</v>
      </c>
      <c r="H85" s="211">
        <v>58</v>
      </c>
      <c r="I85" s="224">
        <v>129</v>
      </c>
      <c r="J85" s="216">
        <v>2859</v>
      </c>
    </row>
    <row r="86" spans="1:10" s="53" customFormat="1" x14ac:dyDescent="0.2">
      <c r="A86" s="42" t="s">
        <v>82</v>
      </c>
      <c r="B86" s="214">
        <v>86515</v>
      </c>
      <c r="C86" s="223">
        <v>1108</v>
      </c>
      <c r="D86" s="223">
        <v>10042</v>
      </c>
      <c r="E86" s="223">
        <v>3430</v>
      </c>
      <c r="F86" s="223">
        <v>111</v>
      </c>
      <c r="G86" s="223">
        <v>2655</v>
      </c>
      <c r="H86" s="218">
        <v>346</v>
      </c>
      <c r="I86" s="223">
        <v>663</v>
      </c>
      <c r="J86" s="214">
        <v>17800</v>
      </c>
    </row>
    <row r="87" spans="1:10" s="53" customFormat="1" x14ac:dyDescent="0.2">
      <c r="A87" s="28" t="s">
        <v>83</v>
      </c>
      <c r="B87" s="216">
        <v>4748</v>
      </c>
      <c r="C87" s="224">
        <v>4</v>
      </c>
      <c r="D87" s="224">
        <v>455</v>
      </c>
      <c r="E87" s="224">
        <v>132</v>
      </c>
      <c r="F87" s="224">
        <v>8</v>
      </c>
      <c r="G87" s="224">
        <v>69</v>
      </c>
      <c r="H87" s="211">
        <v>18</v>
      </c>
      <c r="I87" s="224">
        <v>15</v>
      </c>
      <c r="J87" s="216">
        <v>1244</v>
      </c>
    </row>
    <row r="88" spans="1:10" s="53" customFormat="1" x14ac:dyDescent="0.2">
      <c r="A88" s="28" t="s">
        <v>84</v>
      </c>
      <c r="B88" s="216">
        <v>2642</v>
      </c>
      <c r="C88" s="224">
        <v>2</v>
      </c>
      <c r="D88" s="224">
        <v>359</v>
      </c>
      <c r="E88" s="224">
        <v>197</v>
      </c>
      <c r="F88" s="224">
        <v>5</v>
      </c>
      <c r="G88" s="224">
        <v>159</v>
      </c>
      <c r="H88" s="211">
        <v>13</v>
      </c>
      <c r="I88" s="224">
        <v>15</v>
      </c>
      <c r="J88" s="216">
        <v>297</v>
      </c>
    </row>
    <row r="89" spans="1:10" s="53" customFormat="1" x14ac:dyDescent="0.2">
      <c r="A89" s="28" t="s">
        <v>85</v>
      </c>
      <c r="B89" s="216">
        <v>4526</v>
      </c>
      <c r="C89" s="224">
        <v>83</v>
      </c>
      <c r="D89" s="224">
        <v>384</v>
      </c>
      <c r="E89" s="224">
        <v>240</v>
      </c>
      <c r="F89" s="224">
        <v>2</v>
      </c>
      <c r="G89" s="224">
        <v>141</v>
      </c>
      <c r="H89" s="211">
        <v>16</v>
      </c>
      <c r="I89" s="224">
        <v>9</v>
      </c>
      <c r="J89" s="216">
        <v>769</v>
      </c>
    </row>
    <row r="90" spans="1:10" s="53" customFormat="1" x14ac:dyDescent="0.2">
      <c r="A90" s="28" t="s">
        <v>86</v>
      </c>
      <c r="B90" s="216">
        <v>1361</v>
      </c>
      <c r="C90" s="224">
        <v>60</v>
      </c>
      <c r="D90" s="224">
        <v>146</v>
      </c>
      <c r="E90" s="224">
        <v>67</v>
      </c>
      <c r="F90" s="224">
        <v>2</v>
      </c>
      <c r="G90" s="224">
        <v>47</v>
      </c>
      <c r="H90" s="211">
        <v>5</v>
      </c>
      <c r="I90" s="224">
        <v>25</v>
      </c>
      <c r="J90" s="216">
        <v>149</v>
      </c>
    </row>
    <row r="91" spans="1:10" s="53" customFormat="1" x14ac:dyDescent="0.2">
      <c r="A91" s="28" t="s">
        <v>87</v>
      </c>
      <c r="B91" s="216">
        <v>2892</v>
      </c>
      <c r="C91" s="224">
        <v>295</v>
      </c>
      <c r="D91" s="224">
        <v>189</v>
      </c>
      <c r="E91" s="224">
        <v>79</v>
      </c>
      <c r="F91" s="224">
        <v>5</v>
      </c>
      <c r="G91" s="224">
        <v>55</v>
      </c>
      <c r="H91" s="211">
        <v>7</v>
      </c>
      <c r="I91" s="224">
        <v>30</v>
      </c>
      <c r="J91" s="216">
        <v>375</v>
      </c>
    </row>
    <row r="92" spans="1:10" s="53" customFormat="1" x14ac:dyDescent="0.2">
      <c r="A92" s="28" t="s">
        <v>88</v>
      </c>
      <c r="B92" s="216">
        <v>16168</v>
      </c>
      <c r="C92" s="224">
        <v>95</v>
      </c>
      <c r="D92" s="224">
        <v>1422</v>
      </c>
      <c r="E92" s="224">
        <v>305</v>
      </c>
      <c r="F92" s="224">
        <v>17</v>
      </c>
      <c r="G92" s="224">
        <v>390</v>
      </c>
      <c r="H92" s="211">
        <v>70</v>
      </c>
      <c r="I92" s="224">
        <v>105</v>
      </c>
      <c r="J92" s="216">
        <v>3910</v>
      </c>
    </row>
    <row r="93" spans="1:10" s="53" customFormat="1" ht="12" customHeight="1" x14ac:dyDescent="0.2">
      <c r="A93" s="28" t="s">
        <v>89</v>
      </c>
      <c r="B93" s="216">
        <v>11327</v>
      </c>
      <c r="C93" s="224">
        <v>100</v>
      </c>
      <c r="D93" s="224">
        <v>1640</v>
      </c>
      <c r="E93" s="224">
        <v>502</v>
      </c>
      <c r="F93" s="224">
        <v>21</v>
      </c>
      <c r="G93" s="224">
        <v>402</v>
      </c>
      <c r="H93" s="211">
        <v>45</v>
      </c>
      <c r="I93" s="224">
        <v>133</v>
      </c>
      <c r="J93" s="216">
        <v>2093</v>
      </c>
    </row>
    <row r="94" spans="1:10" s="53" customFormat="1" ht="12.75" customHeight="1" x14ac:dyDescent="0.2">
      <c r="A94" s="28" t="s">
        <v>90</v>
      </c>
      <c r="B94" s="216">
        <v>11949</v>
      </c>
      <c r="C94" s="224">
        <v>0</v>
      </c>
      <c r="D94" s="224">
        <v>1890</v>
      </c>
      <c r="E94" s="224">
        <v>623</v>
      </c>
      <c r="F94" s="224">
        <v>14</v>
      </c>
      <c r="G94" s="224">
        <v>281</v>
      </c>
      <c r="H94" s="211">
        <v>36</v>
      </c>
      <c r="I94" s="224">
        <v>84</v>
      </c>
      <c r="J94" s="216">
        <v>2240</v>
      </c>
    </row>
    <row r="95" spans="1:10" s="53" customFormat="1" x14ac:dyDescent="0.2">
      <c r="A95" s="28" t="s">
        <v>91</v>
      </c>
      <c r="B95" s="216">
        <v>3158</v>
      </c>
      <c r="C95" s="224">
        <v>27</v>
      </c>
      <c r="D95" s="224">
        <v>550</v>
      </c>
      <c r="E95" s="224">
        <v>193</v>
      </c>
      <c r="F95" s="224">
        <v>6</v>
      </c>
      <c r="G95" s="224">
        <v>93</v>
      </c>
      <c r="H95" s="211">
        <v>16</v>
      </c>
      <c r="I95" s="224">
        <v>44</v>
      </c>
      <c r="J95" s="216">
        <v>523</v>
      </c>
    </row>
    <row r="96" spans="1:10" s="53" customFormat="1" x14ac:dyDescent="0.2">
      <c r="A96" s="28" t="s">
        <v>92</v>
      </c>
      <c r="B96" s="216">
        <v>11673</v>
      </c>
      <c r="C96" s="224">
        <v>111</v>
      </c>
      <c r="D96" s="224">
        <v>847</v>
      </c>
      <c r="E96" s="224">
        <v>466</v>
      </c>
      <c r="F96" s="224">
        <v>7</v>
      </c>
      <c r="G96" s="224">
        <v>251</v>
      </c>
      <c r="H96" s="211">
        <v>74</v>
      </c>
      <c r="I96" s="224">
        <v>103</v>
      </c>
      <c r="J96" s="216">
        <v>2954</v>
      </c>
    </row>
    <row r="97" spans="1:12" s="53" customFormat="1" x14ac:dyDescent="0.2">
      <c r="A97" s="37" t="s">
        <v>93</v>
      </c>
      <c r="B97" s="222">
        <v>16071</v>
      </c>
      <c r="C97" s="225">
        <v>331</v>
      </c>
      <c r="D97" s="225">
        <v>2160</v>
      </c>
      <c r="E97" s="225">
        <v>626</v>
      </c>
      <c r="F97" s="225">
        <v>24</v>
      </c>
      <c r="G97" s="225">
        <v>767</v>
      </c>
      <c r="H97" s="213">
        <v>46</v>
      </c>
      <c r="I97" s="225">
        <v>100</v>
      </c>
      <c r="J97" s="222">
        <v>3246</v>
      </c>
    </row>
    <row r="98" spans="1:12" x14ac:dyDescent="0.2">
      <c r="A98" s="9"/>
      <c r="B98" s="52"/>
      <c r="C98" s="52"/>
      <c r="D98" s="52"/>
      <c r="E98" s="52"/>
      <c r="F98" s="52"/>
      <c r="G98" s="52"/>
      <c r="H98" s="52"/>
      <c r="I98" s="52"/>
      <c r="J98" s="52"/>
    </row>
    <row r="99" spans="1:12" x14ac:dyDescent="0.2">
      <c r="A99" s="9" t="s">
        <v>124</v>
      </c>
      <c r="B99" s="53"/>
      <c r="C99" s="53"/>
      <c r="D99" s="226"/>
      <c r="E99" s="226"/>
      <c r="F99" s="226"/>
      <c r="G99" s="53"/>
      <c r="H99" s="226"/>
      <c r="I99" s="53"/>
      <c r="J99" s="53"/>
    </row>
    <row r="100" spans="1:12" x14ac:dyDescent="0.2">
      <c r="A100" s="6" t="s">
        <v>330</v>
      </c>
      <c r="B100" s="53"/>
      <c r="C100" s="53"/>
      <c r="D100" s="226"/>
      <c r="E100" s="226"/>
      <c r="F100" s="226"/>
      <c r="G100" s="53"/>
      <c r="H100" s="226"/>
      <c r="I100" s="53"/>
      <c r="J100" s="53"/>
    </row>
    <row r="101" spans="1:12" x14ac:dyDescent="0.2">
      <c r="A101" s="284" t="s">
        <v>221</v>
      </c>
      <c r="B101" s="285"/>
      <c r="C101" s="285"/>
      <c r="D101" s="285"/>
      <c r="E101" s="285"/>
      <c r="F101" s="285"/>
      <c r="G101" s="285"/>
      <c r="H101" s="285"/>
      <c r="I101" s="285"/>
      <c r="J101" s="285"/>
    </row>
    <row r="102" spans="1:12" x14ac:dyDescent="0.2">
      <c r="A102" s="285"/>
      <c r="B102" s="285"/>
      <c r="C102" s="285"/>
      <c r="D102" s="285"/>
      <c r="E102" s="285"/>
      <c r="F102" s="285"/>
      <c r="G102" s="285"/>
      <c r="H102" s="285"/>
      <c r="I102" s="285"/>
      <c r="J102" s="285"/>
    </row>
    <row r="103" spans="1:12" ht="12.75" customHeight="1" x14ac:dyDescent="0.2">
      <c r="A103" s="286" t="s">
        <v>421</v>
      </c>
      <c r="B103" s="286"/>
      <c r="C103" s="286"/>
      <c r="D103" s="286"/>
      <c r="E103" s="286"/>
      <c r="F103" s="286"/>
      <c r="G103" s="286"/>
      <c r="H103" s="286"/>
      <c r="I103" s="286"/>
      <c r="J103" s="256"/>
    </row>
    <row r="104" spans="1:12" ht="24.75" customHeight="1" x14ac:dyDescent="0.2">
      <c r="A104" s="286" t="s">
        <v>422</v>
      </c>
      <c r="B104" s="286"/>
      <c r="C104" s="286"/>
      <c r="D104" s="286"/>
      <c r="E104" s="286"/>
      <c r="F104" s="286"/>
      <c r="G104" s="286"/>
      <c r="H104" s="286"/>
      <c r="I104" s="286"/>
      <c r="J104" s="286"/>
      <c r="K104" s="255"/>
      <c r="L104" s="255"/>
    </row>
    <row r="105" spans="1:12" x14ac:dyDescent="0.2">
      <c r="A105" s="286" t="s">
        <v>423</v>
      </c>
      <c r="B105" s="286"/>
      <c r="C105" s="286"/>
      <c r="D105" s="286"/>
      <c r="E105" s="286"/>
      <c r="F105" s="286"/>
      <c r="G105" s="286"/>
      <c r="H105" s="286"/>
      <c r="I105" s="286"/>
      <c r="J105" s="286"/>
    </row>
    <row r="106" spans="1:12" s="54" customFormat="1" x14ac:dyDescent="0.2">
      <c r="A106" s="284" t="s">
        <v>220</v>
      </c>
      <c r="B106" s="285"/>
      <c r="C106" s="285"/>
      <c r="D106" s="285"/>
      <c r="E106" s="285"/>
      <c r="F106" s="285"/>
      <c r="G106" s="285"/>
      <c r="H106" s="285"/>
      <c r="I106" s="285"/>
      <c r="J106" s="285"/>
    </row>
    <row r="107" spans="1:12" s="54" customFormat="1" x14ac:dyDescent="0.2">
      <c r="A107" s="285"/>
      <c r="B107" s="285"/>
      <c r="C107" s="285"/>
      <c r="D107" s="285"/>
      <c r="E107" s="285"/>
      <c r="F107" s="285"/>
      <c r="G107" s="285"/>
      <c r="H107" s="285"/>
      <c r="I107" s="285"/>
      <c r="J107" s="285"/>
    </row>
    <row r="108" spans="1:12" x14ac:dyDescent="0.2">
      <c r="A108" s="6" t="s">
        <v>217</v>
      </c>
      <c r="B108" s="53"/>
      <c r="C108" s="53"/>
      <c r="D108" s="226"/>
      <c r="E108" s="226"/>
      <c r="F108" s="226"/>
      <c r="G108" s="53"/>
      <c r="H108" s="226"/>
      <c r="I108" s="53"/>
      <c r="J108" s="53"/>
    </row>
    <row r="109" spans="1:12" x14ac:dyDescent="0.2">
      <c r="A109" s="6" t="s">
        <v>218</v>
      </c>
      <c r="B109" s="53"/>
      <c r="C109" s="53"/>
      <c r="D109" s="226"/>
      <c r="E109" s="226"/>
      <c r="F109" s="226"/>
      <c r="G109" s="53"/>
      <c r="H109" s="226"/>
      <c r="I109" s="53"/>
      <c r="J109" s="53"/>
    </row>
    <row r="110" spans="1:12" x14ac:dyDescent="0.2">
      <c r="A110" s="6" t="s">
        <v>219</v>
      </c>
      <c r="B110" s="53"/>
      <c r="C110" s="53"/>
      <c r="D110" s="226"/>
      <c r="E110" s="226"/>
      <c r="F110" s="226"/>
      <c r="G110" s="53"/>
      <c r="H110" s="226"/>
      <c r="I110" s="53"/>
      <c r="J110" s="53"/>
    </row>
    <row r="111" spans="1:12" x14ac:dyDescent="0.2">
      <c r="A111" s="6"/>
      <c r="B111" s="53"/>
      <c r="C111" s="53"/>
      <c r="D111" s="226"/>
      <c r="E111" s="226"/>
      <c r="F111" s="226"/>
      <c r="G111" s="53"/>
      <c r="H111" s="226"/>
      <c r="I111" s="53"/>
      <c r="J111" s="53"/>
    </row>
    <row r="112" spans="1:12" x14ac:dyDescent="0.2">
      <c r="A112" s="6"/>
      <c r="B112" s="53"/>
      <c r="C112" s="53"/>
      <c r="D112" s="226"/>
      <c r="E112" s="226"/>
      <c r="F112" s="226"/>
      <c r="G112" s="53"/>
      <c r="H112" s="226"/>
      <c r="I112" s="53"/>
      <c r="J112" s="53"/>
    </row>
    <row r="113" spans="1:11" x14ac:dyDescent="0.2">
      <c r="A113" s="6"/>
      <c r="B113" s="53"/>
      <c r="C113" s="53"/>
      <c r="D113" s="226"/>
      <c r="E113" s="226"/>
      <c r="F113" s="226"/>
      <c r="G113" s="53"/>
      <c r="H113" s="226"/>
      <c r="I113" s="53"/>
      <c r="J113" s="53"/>
    </row>
    <row r="114" spans="1:11" x14ac:dyDescent="0.2">
      <c r="A114" s="9"/>
      <c r="B114" s="53"/>
      <c r="C114" s="53"/>
      <c r="D114" s="226"/>
      <c r="E114" s="226"/>
      <c r="F114" s="226"/>
      <c r="G114" s="53"/>
      <c r="H114" s="226"/>
      <c r="I114" s="53"/>
      <c r="J114" s="53"/>
    </row>
    <row r="115" spans="1:11" x14ac:dyDescent="0.2">
      <c r="A115" s="6"/>
      <c r="B115" s="53"/>
      <c r="C115" s="53"/>
      <c r="D115" s="226"/>
      <c r="E115" s="226"/>
      <c r="F115" s="226"/>
      <c r="G115" s="53"/>
      <c r="H115" s="226"/>
      <c r="I115" s="53"/>
      <c r="J115" s="53"/>
      <c r="K115" s="138">
        <v>17</v>
      </c>
    </row>
    <row r="116" spans="1:11" x14ac:dyDescent="0.2">
      <c r="A116" s="9"/>
      <c r="B116" s="53"/>
      <c r="C116" s="53"/>
      <c r="D116" s="226"/>
      <c r="E116" s="226"/>
      <c r="F116" s="226"/>
      <c r="G116" s="53"/>
      <c r="H116" s="226"/>
      <c r="I116" s="53"/>
      <c r="J116" s="53"/>
    </row>
    <row r="117" spans="1:11" x14ac:dyDescent="0.2">
      <c r="A117" s="9"/>
      <c r="B117" s="53"/>
      <c r="C117" s="53"/>
      <c r="D117" s="226"/>
      <c r="E117" s="226"/>
      <c r="F117" s="226"/>
      <c r="G117" s="53"/>
      <c r="H117" s="226"/>
      <c r="I117" s="53"/>
      <c r="J117" s="53"/>
    </row>
    <row r="118" spans="1:11" x14ac:dyDescent="0.2">
      <c r="A118" s="9"/>
      <c r="B118" s="53"/>
      <c r="C118" s="53"/>
      <c r="D118" s="226"/>
      <c r="E118" s="226"/>
      <c r="F118" s="226"/>
      <c r="H118" s="226"/>
      <c r="I118" s="53"/>
      <c r="J118" s="53"/>
    </row>
    <row r="119" spans="1:11" x14ac:dyDescent="0.2">
      <c r="A119" s="6"/>
      <c r="B119" s="53"/>
      <c r="C119" s="53"/>
      <c r="D119" s="226"/>
      <c r="E119" s="226"/>
      <c r="F119" s="226"/>
      <c r="G119" s="53"/>
      <c r="H119" s="226"/>
      <c r="I119" s="53"/>
      <c r="J119" s="53"/>
    </row>
    <row r="120" spans="1:11" x14ac:dyDescent="0.2">
      <c r="A120" s="53"/>
      <c r="B120" s="53"/>
      <c r="C120" s="53"/>
      <c r="D120" s="226"/>
      <c r="E120" s="226"/>
      <c r="F120" s="226"/>
      <c r="G120" s="53"/>
      <c r="H120" s="226"/>
      <c r="I120" s="53"/>
      <c r="J120" s="53"/>
    </row>
    <row r="121" spans="1:11" x14ac:dyDescent="0.2">
      <c r="A121" s="53"/>
      <c r="B121" s="53"/>
      <c r="C121" s="53"/>
      <c r="D121" s="226"/>
      <c r="E121" s="226"/>
      <c r="F121" s="226"/>
      <c r="G121" s="53"/>
      <c r="H121" s="226"/>
      <c r="I121" s="53"/>
      <c r="J121" s="53"/>
    </row>
    <row r="122" spans="1:11" x14ac:dyDescent="0.2">
      <c r="A122" s="53"/>
      <c r="B122" s="53"/>
      <c r="C122" s="53"/>
      <c r="D122" s="226"/>
      <c r="E122" s="226"/>
      <c r="F122" s="226"/>
      <c r="G122" s="53"/>
      <c r="H122" s="226"/>
      <c r="I122" s="53"/>
      <c r="J122" s="53"/>
    </row>
    <row r="123" spans="1:11" x14ac:dyDescent="0.2">
      <c r="A123" s="53"/>
      <c r="B123" s="53"/>
      <c r="C123" s="53"/>
      <c r="D123" s="226"/>
      <c r="E123" s="226"/>
      <c r="F123" s="226"/>
      <c r="G123" s="53"/>
      <c r="H123" s="226"/>
      <c r="I123" s="53"/>
      <c r="J123" s="53"/>
    </row>
    <row r="124" spans="1:11" x14ac:dyDescent="0.2">
      <c r="A124" s="53"/>
      <c r="B124" s="53"/>
      <c r="C124" s="53"/>
      <c r="D124" s="226"/>
      <c r="E124" s="226"/>
      <c r="F124" s="226"/>
      <c r="G124" s="53"/>
      <c r="H124" s="226"/>
      <c r="I124" s="53"/>
      <c r="J124" s="53"/>
    </row>
    <row r="125" spans="1:11" x14ac:dyDescent="0.2">
      <c r="A125" s="53"/>
      <c r="B125" s="53"/>
      <c r="C125" s="53"/>
      <c r="D125" s="226"/>
      <c r="E125" s="226"/>
      <c r="F125" s="226"/>
      <c r="G125" s="53"/>
      <c r="H125" s="226"/>
      <c r="I125" s="53"/>
      <c r="J125" s="53"/>
    </row>
    <row r="126" spans="1:11" x14ac:dyDescent="0.2">
      <c r="A126" s="53"/>
      <c r="B126" s="53"/>
      <c r="C126" s="53"/>
      <c r="D126" s="226"/>
      <c r="E126" s="226"/>
      <c r="F126" s="226"/>
      <c r="G126" s="53"/>
      <c r="H126" s="226"/>
      <c r="I126" s="53"/>
      <c r="J126" s="53"/>
    </row>
    <row r="127" spans="1:11" x14ac:dyDescent="0.2">
      <c r="A127" s="53"/>
      <c r="B127" s="53"/>
      <c r="C127" s="53"/>
      <c r="D127" s="226"/>
      <c r="E127" s="226"/>
      <c r="F127" s="226"/>
      <c r="G127" s="53"/>
      <c r="H127" s="226"/>
      <c r="I127" s="53"/>
      <c r="J127" s="53"/>
    </row>
    <row r="128" spans="1:11" x14ac:dyDescent="0.2">
      <c r="A128" s="53"/>
      <c r="B128" s="53"/>
      <c r="C128" s="53"/>
      <c r="D128" s="226"/>
      <c r="E128" s="226"/>
      <c r="F128" s="226"/>
      <c r="G128" s="53"/>
      <c r="H128" s="226"/>
      <c r="I128" s="53"/>
      <c r="J128" s="53"/>
    </row>
    <row r="129" spans="1:10" x14ac:dyDescent="0.2">
      <c r="A129" s="53"/>
      <c r="B129" s="53"/>
      <c r="C129" s="53"/>
      <c r="D129" s="226"/>
      <c r="E129" s="226"/>
      <c r="F129" s="226"/>
      <c r="G129" s="53"/>
      <c r="H129" s="226"/>
      <c r="I129" s="53"/>
      <c r="J129" s="53"/>
    </row>
    <row r="130" spans="1:10" x14ac:dyDescent="0.2">
      <c r="A130" s="53"/>
      <c r="B130" s="53"/>
      <c r="C130" s="53"/>
      <c r="D130" s="226"/>
      <c r="E130" s="226"/>
      <c r="F130" s="226"/>
      <c r="G130" s="53"/>
      <c r="H130" s="226"/>
      <c r="I130" s="53"/>
      <c r="J130" s="53"/>
    </row>
    <row r="131" spans="1:10" x14ac:dyDescent="0.2">
      <c r="A131" s="53"/>
      <c r="B131" s="53"/>
      <c r="C131" s="53"/>
      <c r="D131" s="226"/>
      <c r="E131" s="226"/>
      <c r="F131" s="226"/>
      <c r="G131" s="53"/>
      <c r="H131" s="226"/>
      <c r="I131" s="53"/>
      <c r="J131" s="53"/>
    </row>
    <row r="132" spans="1:10" x14ac:dyDescent="0.2">
      <c r="A132" s="53"/>
      <c r="B132" s="53"/>
      <c r="C132" s="53"/>
      <c r="D132" s="226"/>
      <c r="E132" s="226"/>
      <c r="F132" s="226"/>
      <c r="G132" s="53"/>
      <c r="H132" s="226"/>
      <c r="I132" s="53"/>
      <c r="J132" s="53"/>
    </row>
    <row r="133" spans="1:10" x14ac:dyDescent="0.2">
      <c r="A133" s="53"/>
      <c r="B133" s="53"/>
      <c r="C133" s="53"/>
      <c r="D133" s="226"/>
      <c r="E133" s="226"/>
      <c r="F133" s="226"/>
      <c r="G133" s="53"/>
      <c r="H133" s="226"/>
      <c r="I133" s="53"/>
      <c r="J133" s="53"/>
    </row>
    <row r="134" spans="1:10" x14ac:dyDescent="0.2">
      <c r="A134" s="53"/>
      <c r="B134" s="53"/>
      <c r="C134" s="53"/>
      <c r="D134" s="226"/>
      <c r="E134" s="226"/>
      <c r="F134" s="226"/>
      <c r="G134" s="53"/>
      <c r="H134" s="226"/>
      <c r="I134" s="53"/>
      <c r="J134" s="53"/>
    </row>
    <row r="135" spans="1:10" x14ac:dyDescent="0.2">
      <c r="A135" s="53"/>
      <c r="B135" s="53"/>
      <c r="C135" s="53"/>
      <c r="D135" s="226"/>
      <c r="E135" s="226"/>
      <c r="F135" s="226"/>
      <c r="G135" s="53"/>
      <c r="H135" s="226"/>
      <c r="I135" s="53"/>
      <c r="J135" s="53"/>
    </row>
    <row r="136" spans="1:10" x14ac:dyDescent="0.2">
      <c r="A136" s="53"/>
      <c r="B136" s="53"/>
      <c r="C136" s="53"/>
      <c r="D136" s="226"/>
      <c r="E136" s="226"/>
      <c r="F136" s="226"/>
      <c r="G136" s="53"/>
      <c r="H136" s="226"/>
      <c r="I136" s="53"/>
      <c r="J136" s="53"/>
    </row>
    <row r="137" spans="1:10" x14ac:dyDescent="0.2">
      <c r="A137" s="53"/>
      <c r="B137" s="53"/>
      <c r="C137" s="53"/>
      <c r="D137" s="226"/>
      <c r="E137" s="226"/>
      <c r="F137" s="226"/>
      <c r="G137" s="53"/>
      <c r="H137" s="226"/>
      <c r="I137" s="53"/>
      <c r="J137" s="53"/>
    </row>
    <row r="138" spans="1:10" x14ac:dyDescent="0.2">
      <c r="A138" s="53"/>
      <c r="B138" s="53"/>
      <c r="C138" s="53"/>
      <c r="D138" s="226"/>
      <c r="E138" s="226"/>
      <c r="F138" s="226"/>
      <c r="G138" s="53"/>
      <c r="H138" s="226"/>
      <c r="I138" s="53"/>
      <c r="J138" s="53"/>
    </row>
    <row r="139" spans="1:10" x14ac:dyDescent="0.2">
      <c r="A139" s="53"/>
      <c r="B139" s="53"/>
      <c r="C139" s="53"/>
      <c r="D139" s="226"/>
      <c r="E139" s="226"/>
      <c r="F139" s="226"/>
      <c r="G139" s="53"/>
      <c r="H139" s="226"/>
      <c r="I139" s="53"/>
      <c r="J139" s="53"/>
    </row>
    <row r="140" spans="1:10" x14ac:dyDescent="0.2">
      <c r="A140" s="53"/>
      <c r="B140" s="53"/>
      <c r="C140" s="53"/>
      <c r="D140" s="226"/>
      <c r="E140" s="226"/>
      <c r="F140" s="226"/>
      <c r="G140" s="53"/>
      <c r="H140" s="226"/>
      <c r="I140" s="53"/>
      <c r="J140" s="53"/>
    </row>
    <row r="141" spans="1:10" x14ac:dyDescent="0.2">
      <c r="A141" s="53"/>
      <c r="B141" s="53"/>
      <c r="C141" s="53"/>
      <c r="D141" s="226"/>
      <c r="E141" s="226"/>
      <c r="F141" s="226"/>
      <c r="G141" s="53"/>
      <c r="H141" s="226"/>
      <c r="I141" s="53"/>
      <c r="J141" s="53"/>
    </row>
    <row r="142" spans="1:10" x14ac:dyDescent="0.2">
      <c r="A142" s="53"/>
      <c r="B142" s="53"/>
      <c r="C142" s="53"/>
      <c r="D142" s="226"/>
      <c r="E142" s="226"/>
      <c r="F142" s="226"/>
      <c r="G142" s="53"/>
      <c r="H142" s="226"/>
      <c r="I142" s="53"/>
      <c r="J142" s="53"/>
    </row>
    <row r="143" spans="1:10" x14ac:dyDescent="0.2">
      <c r="A143" s="53"/>
      <c r="B143" s="53"/>
      <c r="C143" s="53"/>
      <c r="D143" s="226"/>
      <c r="E143" s="226"/>
      <c r="F143" s="226"/>
      <c r="G143" s="53"/>
      <c r="H143" s="226"/>
      <c r="I143" s="53"/>
      <c r="J143" s="53"/>
    </row>
    <row r="144" spans="1:10" x14ac:dyDescent="0.2">
      <c r="A144" s="53"/>
      <c r="B144" s="53"/>
      <c r="C144" s="53"/>
      <c r="D144" s="226"/>
      <c r="E144" s="226"/>
      <c r="F144" s="226"/>
      <c r="G144" s="53"/>
      <c r="H144" s="226"/>
      <c r="I144" s="53"/>
      <c r="J144" s="53"/>
    </row>
    <row r="145" spans="1:10" x14ac:dyDescent="0.2">
      <c r="A145" s="53"/>
      <c r="B145" s="53"/>
      <c r="C145" s="53"/>
      <c r="D145" s="226"/>
      <c r="E145" s="226"/>
      <c r="F145" s="226"/>
      <c r="G145" s="53"/>
      <c r="H145" s="226"/>
      <c r="I145" s="53"/>
      <c r="J145" s="53"/>
    </row>
    <row r="146" spans="1:10" x14ac:dyDescent="0.2">
      <c r="A146" s="53"/>
      <c r="B146" s="53"/>
      <c r="C146" s="53"/>
      <c r="D146" s="226"/>
      <c r="E146" s="226"/>
      <c r="F146" s="226"/>
      <c r="G146" s="53"/>
      <c r="H146" s="226"/>
      <c r="I146" s="53"/>
      <c r="J146" s="53"/>
    </row>
    <row r="147" spans="1:10" x14ac:dyDescent="0.2">
      <c r="A147" s="53"/>
      <c r="B147" s="53"/>
      <c r="C147" s="53"/>
      <c r="D147" s="226"/>
      <c r="E147" s="226"/>
      <c r="F147" s="226"/>
      <c r="G147" s="53"/>
      <c r="H147" s="226"/>
      <c r="I147" s="53"/>
      <c r="J147" s="53"/>
    </row>
    <row r="148" spans="1:10" x14ac:dyDescent="0.2">
      <c r="A148" s="53"/>
      <c r="B148" s="53"/>
      <c r="C148" s="53"/>
      <c r="D148" s="226"/>
      <c r="E148" s="226"/>
      <c r="F148" s="226"/>
      <c r="G148" s="53"/>
      <c r="H148" s="226"/>
      <c r="I148" s="53"/>
      <c r="J148" s="53"/>
    </row>
    <row r="149" spans="1:10" x14ac:dyDescent="0.2">
      <c r="A149" s="53"/>
      <c r="B149" s="53"/>
      <c r="C149" s="53"/>
      <c r="D149" s="226"/>
      <c r="E149" s="226"/>
      <c r="F149" s="226"/>
      <c r="G149" s="53"/>
      <c r="H149" s="226"/>
      <c r="I149" s="53"/>
      <c r="J149" s="53"/>
    </row>
    <row r="150" spans="1:10" x14ac:dyDescent="0.2">
      <c r="A150" s="53"/>
      <c r="B150" s="53"/>
      <c r="C150" s="53"/>
      <c r="D150" s="226"/>
      <c r="E150" s="226"/>
      <c r="F150" s="226"/>
      <c r="G150" s="53"/>
      <c r="H150" s="226"/>
      <c r="I150" s="53"/>
      <c r="J150" s="53"/>
    </row>
    <row r="151" spans="1:10" x14ac:dyDescent="0.2">
      <c r="A151" s="53"/>
      <c r="B151" s="53"/>
      <c r="C151" s="53"/>
      <c r="D151" s="226"/>
      <c r="E151" s="226"/>
      <c r="F151" s="226"/>
      <c r="G151" s="53"/>
      <c r="H151" s="226"/>
      <c r="I151" s="53"/>
      <c r="J151" s="53"/>
    </row>
    <row r="152" spans="1:10" x14ac:dyDescent="0.2">
      <c r="A152" s="53"/>
      <c r="B152" s="53"/>
      <c r="C152" s="53"/>
      <c r="D152" s="226"/>
      <c r="E152" s="226"/>
      <c r="F152" s="226"/>
      <c r="G152" s="53"/>
      <c r="H152" s="226"/>
      <c r="I152" s="53"/>
      <c r="J152" s="53"/>
    </row>
    <row r="153" spans="1:10" x14ac:dyDescent="0.2">
      <c r="A153" s="53"/>
      <c r="B153" s="53"/>
      <c r="C153" s="53"/>
      <c r="D153" s="226"/>
      <c r="E153" s="226"/>
      <c r="F153" s="226"/>
      <c r="G153" s="53"/>
      <c r="H153" s="226"/>
      <c r="I153" s="53"/>
      <c r="J153" s="53"/>
    </row>
    <row r="154" spans="1:10" x14ac:dyDescent="0.2">
      <c r="A154" s="53"/>
      <c r="B154" s="53"/>
      <c r="C154" s="53"/>
      <c r="D154" s="226"/>
      <c r="E154" s="226"/>
      <c r="F154" s="226"/>
      <c r="G154" s="53"/>
      <c r="H154" s="226"/>
      <c r="I154" s="53"/>
      <c r="J154" s="53"/>
    </row>
    <row r="155" spans="1:10" x14ac:dyDescent="0.2">
      <c r="A155" s="53"/>
      <c r="B155" s="53"/>
      <c r="C155" s="53"/>
      <c r="D155" s="226"/>
      <c r="E155" s="226"/>
      <c r="F155" s="226"/>
      <c r="G155" s="53"/>
      <c r="H155" s="226"/>
      <c r="I155" s="53"/>
      <c r="J155" s="53"/>
    </row>
    <row r="156" spans="1:10" x14ac:dyDescent="0.2">
      <c r="A156" s="53"/>
      <c r="B156" s="53"/>
      <c r="C156" s="53"/>
      <c r="D156" s="226"/>
      <c r="E156" s="226"/>
      <c r="F156" s="226"/>
      <c r="G156" s="53"/>
      <c r="H156" s="226"/>
      <c r="I156" s="53"/>
      <c r="J156" s="53"/>
    </row>
    <row r="157" spans="1:10" x14ac:dyDescent="0.2">
      <c r="A157" s="53"/>
      <c r="B157" s="53"/>
      <c r="C157" s="53"/>
      <c r="D157" s="226"/>
      <c r="E157" s="226"/>
      <c r="F157" s="226"/>
      <c r="G157" s="53"/>
      <c r="H157" s="226"/>
      <c r="I157" s="53"/>
      <c r="J157" s="53"/>
    </row>
    <row r="158" spans="1:10" x14ac:dyDescent="0.2">
      <c r="A158" s="53"/>
      <c r="B158" s="53"/>
      <c r="C158" s="53"/>
      <c r="D158" s="226"/>
      <c r="E158" s="226"/>
      <c r="F158" s="226"/>
      <c r="G158" s="53"/>
      <c r="H158" s="226"/>
      <c r="I158" s="53"/>
      <c r="J158" s="53"/>
    </row>
    <row r="159" spans="1:10" x14ac:dyDescent="0.2">
      <c r="A159" s="53"/>
      <c r="B159" s="53"/>
      <c r="C159" s="53"/>
      <c r="D159" s="226"/>
      <c r="E159" s="226"/>
      <c r="F159" s="226"/>
      <c r="G159" s="53"/>
      <c r="H159" s="226"/>
      <c r="I159" s="53"/>
      <c r="J159" s="53"/>
    </row>
    <row r="160" spans="1:10" x14ac:dyDescent="0.2">
      <c r="A160" s="53"/>
      <c r="B160" s="53"/>
      <c r="C160" s="53"/>
      <c r="D160" s="226"/>
      <c r="E160" s="226"/>
      <c r="F160" s="226"/>
      <c r="G160" s="53"/>
      <c r="H160" s="226"/>
      <c r="I160" s="53"/>
      <c r="J160" s="53"/>
    </row>
    <row r="161" spans="1:10" x14ac:dyDescent="0.2">
      <c r="A161" s="53"/>
      <c r="B161" s="53"/>
      <c r="C161" s="53"/>
      <c r="D161" s="226"/>
      <c r="E161" s="226"/>
      <c r="F161" s="226"/>
      <c r="G161" s="53"/>
      <c r="H161" s="226"/>
      <c r="I161" s="53"/>
      <c r="J161" s="53"/>
    </row>
    <row r="162" spans="1:10" x14ac:dyDescent="0.2">
      <c r="A162" s="53"/>
      <c r="B162" s="53"/>
      <c r="C162" s="53"/>
      <c r="D162" s="226"/>
      <c r="E162" s="226"/>
      <c r="F162" s="226"/>
      <c r="G162" s="53"/>
      <c r="H162" s="226"/>
      <c r="I162" s="53"/>
      <c r="J162" s="53"/>
    </row>
    <row r="163" spans="1:10" x14ac:dyDescent="0.2">
      <c r="A163" s="53"/>
      <c r="B163" s="53"/>
      <c r="C163" s="53"/>
      <c r="D163" s="226"/>
      <c r="E163" s="226"/>
      <c r="F163" s="226"/>
      <c r="G163" s="53"/>
      <c r="H163" s="226"/>
      <c r="I163" s="53"/>
      <c r="J163" s="53"/>
    </row>
    <row r="164" spans="1:10" x14ac:dyDescent="0.2">
      <c r="A164" s="53"/>
      <c r="B164" s="53"/>
      <c r="C164" s="53"/>
      <c r="D164" s="226"/>
      <c r="E164" s="226"/>
      <c r="F164" s="226"/>
      <c r="G164" s="53"/>
      <c r="H164" s="226"/>
      <c r="I164" s="53"/>
      <c r="J164" s="53"/>
    </row>
    <row r="165" spans="1:10" x14ac:dyDescent="0.2">
      <c r="A165" s="53"/>
      <c r="B165" s="53"/>
      <c r="C165" s="53"/>
      <c r="D165" s="226"/>
      <c r="E165" s="226"/>
      <c r="F165" s="226"/>
      <c r="G165" s="53"/>
      <c r="H165" s="226"/>
      <c r="I165" s="53"/>
      <c r="J165" s="53"/>
    </row>
    <row r="166" spans="1:10" x14ac:dyDescent="0.2">
      <c r="A166" s="53"/>
      <c r="B166" s="53"/>
      <c r="C166" s="53"/>
      <c r="D166" s="226"/>
      <c r="E166" s="226"/>
      <c r="F166" s="226"/>
      <c r="G166" s="53"/>
      <c r="H166" s="226"/>
      <c r="I166" s="53"/>
      <c r="J166" s="53"/>
    </row>
    <row r="167" spans="1:10" x14ac:dyDescent="0.2">
      <c r="A167" s="53"/>
      <c r="B167" s="53"/>
      <c r="C167" s="53"/>
      <c r="D167" s="226"/>
      <c r="E167" s="226"/>
      <c r="F167" s="226"/>
      <c r="G167" s="53"/>
      <c r="H167" s="226"/>
      <c r="I167" s="53"/>
      <c r="J167" s="53"/>
    </row>
    <row r="168" spans="1:10" x14ac:dyDescent="0.2">
      <c r="A168" s="53"/>
      <c r="B168" s="53"/>
      <c r="C168" s="53"/>
      <c r="D168" s="226"/>
      <c r="E168" s="226"/>
      <c r="F168" s="226"/>
      <c r="G168" s="53"/>
      <c r="H168" s="226"/>
      <c r="I168" s="53"/>
      <c r="J168" s="53"/>
    </row>
    <row r="169" spans="1:10" x14ac:dyDescent="0.2">
      <c r="A169" s="53"/>
      <c r="B169" s="53"/>
      <c r="C169" s="53"/>
      <c r="D169" s="226"/>
      <c r="E169" s="226"/>
      <c r="F169" s="226"/>
      <c r="G169" s="53"/>
      <c r="H169" s="226"/>
      <c r="I169" s="53"/>
      <c r="J169" s="53"/>
    </row>
    <row r="170" spans="1:10" x14ac:dyDescent="0.2">
      <c r="A170" s="53"/>
      <c r="B170" s="53"/>
      <c r="C170" s="53"/>
      <c r="D170" s="226"/>
      <c r="E170" s="226"/>
      <c r="F170" s="226"/>
      <c r="G170" s="53"/>
      <c r="H170" s="226"/>
      <c r="I170" s="53"/>
      <c r="J170" s="53"/>
    </row>
    <row r="171" spans="1:10" x14ac:dyDescent="0.2">
      <c r="A171" s="53"/>
      <c r="B171" s="53"/>
      <c r="C171" s="53"/>
      <c r="D171" s="226"/>
      <c r="E171" s="226"/>
      <c r="F171" s="226"/>
      <c r="G171" s="53"/>
      <c r="H171" s="226"/>
      <c r="I171" s="53"/>
      <c r="J171" s="53"/>
    </row>
    <row r="172" spans="1:10" x14ac:dyDescent="0.2">
      <c r="A172" s="53"/>
      <c r="B172" s="53"/>
      <c r="C172" s="53"/>
      <c r="D172" s="226"/>
      <c r="E172" s="226"/>
      <c r="F172" s="226"/>
      <c r="G172" s="53"/>
      <c r="H172" s="226"/>
      <c r="I172" s="53"/>
      <c r="J172" s="53"/>
    </row>
    <row r="173" spans="1:10" x14ac:dyDescent="0.2">
      <c r="A173" s="53"/>
      <c r="B173" s="53"/>
      <c r="C173" s="53"/>
      <c r="D173" s="226"/>
      <c r="E173" s="226"/>
      <c r="F173" s="226"/>
      <c r="G173" s="53"/>
      <c r="H173" s="226"/>
      <c r="I173" s="53"/>
      <c r="J173" s="53"/>
    </row>
    <row r="174" spans="1:10" x14ac:dyDescent="0.2">
      <c r="A174" s="53"/>
      <c r="B174" s="53"/>
      <c r="C174" s="53"/>
      <c r="D174" s="226"/>
      <c r="E174" s="226"/>
      <c r="F174" s="226"/>
      <c r="G174" s="53"/>
      <c r="H174" s="226"/>
      <c r="I174" s="53"/>
      <c r="J174" s="53"/>
    </row>
    <row r="175" spans="1:10" x14ac:dyDescent="0.2">
      <c r="A175" s="53"/>
      <c r="B175" s="53"/>
      <c r="C175" s="53"/>
      <c r="D175" s="226"/>
      <c r="E175" s="226"/>
      <c r="F175" s="226"/>
      <c r="G175" s="53"/>
      <c r="H175" s="226"/>
      <c r="I175" s="53"/>
      <c r="J175" s="53"/>
    </row>
    <row r="176" spans="1:10" x14ac:dyDescent="0.2">
      <c r="A176" s="53"/>
      <c r="B176" s="53"/>
      <c r="C176" s="53"/>
      <c r="D176" s="226"/>
      <c r="E176" s="226"/>
      <c r="F176" s="226"/>
      <c r="G176" s="53"/>
      <c r="H176" s="226"/>
      <c r="I176" s="53"/>
      <c r="J176" s="53"/>
    </row>
    <row r="177" spans="1:10" x14ac:dyDescent="0.2">
      <c r="A177" s="53"/>
      <c r="B177" s="53"/>
      <c r="C177" s="53"/>
      <c r="D177" s="226"/>
      <c r="E177" s="226"/>
      <c r="F177" s="226"/>
      <c r="G177" s="53"/>
      <c r="H177" s="226"/>
      <c r="I177" s="53"/>
      <c r="J177" s="53"/>
    </row>
    <row r="178" spans="1:10" x14ac:dyDescent="0.2">
      <c r="A178" s="53"/>
      <c r="B178" s="53"/>
      <c r="C178" s="53"/>
      <c r="D178" s="226"/>
      <c r="E178" s="226"/>
      <c r="F178" s="226"/>
      <c r="G178" s="53"/>
      <c r="H178" s="226"/>
      <c r="I178" s="53"/>
      <c r="J178" s="53"/>
    </row>
    <row r="179" spans="1:10" x14ac:dyDescent="0.2">
      <c r="A179" s="53"/>
      <c r="B179" s="53"/>
      <c r="C179" s="53"/>
      <c r="D179" s="226"/>
      <c r="E179" s="226"/>
      <c r="F179" s="226"/>
      <c r="G179" s="53"/>
      <c r="H179" s="226"/>
      <c r="I179" s="53"/>
      <c r="J179" s="53"/>
    </row>
    <row r="180" spans="1:10" x14ac:dyDescent="0.2">
      <c r="A180" s="53"/>
      <c r="B180" s="53"/>
      <c r="C180" s="53"/>
      <c r="D180" s="226"/>
      <c r="E180" s="226"/>
      <c r="F180" s="226"/>
      <c r="G180" s="53"/>
      <c r="H180" s="226"/>
      <c r="I180" s="53"/>
      <c r="J180" s="53"/>
    </row>
    <row r="181" spans="1:10" x14ac:dyDescent="0.2">
      <c r="A181" s="53"/>
      <c r="B181" s="53"/>
      <c r="C181" s="53"/>
      <c r="D181" s="226"/>
      <c r="E181" s="226"/>
      <c r="F181" s="226"/>
      <c r="G181" s="53"/>
      <c r="H181" s="226"/>
      <c r="I181" s="53"/>
      <c r="J181" s="53"/>
    </row>
    <row r="182" spans="1:10" x14ac:dyDescent="0.2">
      <c r="A182" s="53"/>
      <c r="B182" s="53"/>
      <c r="C182" s="53"/>
      <c r="D182" s="226"/>
      <c r="E182" s="226"/>
      <c r="F182" s="226"/>
      <c r="G182" s="53"/>
      <c r="H182" s="226"/>
      <c r="I182" s="53"/>
      <c r="J182" s="53"/>
    </row>
    <row r="183" spans="1:10" x14ac:dyDescent="0.2">
      <c r="A183" s="53"/>
      <c r="B183" s="53"/>
      <c r="C183" s="53"/>
      <c r="D183" s="226"/>
      <c r="E183" s="226"/>
      <c r="F183" s="226"/>
      <c r="G183" s="53"/>
      <c r="H183" s="226"/>
      <c r="I183" s="53"/>
      <c r="J183" s="53"/>
    </row>
    <row r="184" spans="1:10" x14ac:dyDescent="0.2">
      <c r="A184" s="53"/>
      <c r="B184" s="53"/>
      <c r="C184" s="53"/>
      <c r="D184" s="226"/>
      <c r="E184" s="226"/>
      <c r="F184" s="226"/>
      <c r="G184" s="53"/>
      <c r="H184" s="226"/>
      <c r="I184" s="53"/>
      <c r="J184" s="53"/>
    </row>
    <row r="185" spans="1:10" x14ac:dyDescent="0.2">
      <c r="A185" s="53"/>
      <c r="B185" s="53"/>
      <c r="C185" s="53"/>
      <c r="D185" s="226"/>
      <c r="E185" s="226"/>
      <c r="F185" s="226"/>
      <c r="G185" s="53"/>
      <c r="H185" s="226"/>
      <c r="I185" s="53"/>
      <c r="J185" s="53"/>
    </row>
    <row r="186" spans="1:10" x14ac:dyDescent="0.2">
      <c r="A186" s="53"/>
      <c r="B186" s="53"/>
      <c r="C186" s="53"/>
      <c r="D186" s="226"/>
      <c r="E186" s="226"/>
      <c r="F186" s="226"/>
      <c r="G186" s="53"/>
      <c r="H186" s="226"/>
      <c r="I186" s="53"/>
      <c r="J186" s="53"/>
    </row>
    <row r="187" spans="1:10" x14ac:dyDescent="0.2">
      <c r="A187" s="53"/>
      <c r="B187" s="53"/>
      <c r="C187" s="53"/>
      <c r="D187" s="226"/>
      <c r="E187" s="226"/>
      <c r="F187" s="226"/>
      <c r="G187" s="53"/>
      <c r="H187" s="226"/>
      <c r="I187" s="53"/>
      <c r="J187" s="53"/>
    </row>
    <row r="188" spans="1:10" x14ac:dyDescent="0.2">
      <c r="A188" s="53"/>
      <c r="B188" s="53"/>
      <c r="C188" s="53"/>
      <c r="D188" s="226"/>
      <c r="E188" s="226"/>
      <c r="F188" s="226"/>
      <c r="G188" s="53"/>
      <c r="H188" s="226"/>
      <c r="I188" s="53"/>
      <c r="J188" s="53"/>
    </row>
    <row r="189" spans="1:10" x14ac:dyDescent="0.2">
      <c r="A189" s="53"/>
      <c r="B189" s="53"/>
      <c r="C189" s="53"/>
      <c r="D189" s="226"/>
      <c r="E189" s="226"/>
      <c r="F189" s="226"/>
      <c r="G189" s="53"/>
      <c r="H189" s="226"/>
      <c r="I189" s="53"/>
      <c r="J189" s="53"/>
    </row>
    <row r="190" spans="1:10" x14ac:dyDescent="0.2">
      <c r="A190" s="53"/>
      <c r="B190" s="53"/>
      <c r="C190" s="53"/>
      <c r="D190" s="226"/>
      <c r="E190" s="226"/>
      <c r="F190" s="226"/>
      <c r="G190" s="53"/>
      <c r="H190" s="226"/>
      <c r="I190" s="53"/>
      <c r="J190" s="53"/>
    </row>
    <row r="191" spans="1:10" x14ac:dyDescent="0.2">
      <c r="A191" s="53"/>
      <c r="B191" s="53"/>
      <c r="C191" s="53"/>
      <c r="D191" s="226"/>
      <c r="E191" s="226"/>
      <c r="F191" s="226"/>
      <c r="G191" s="53"/>
      <c r="H191" s="226"/>
      <c r="I191" s="53"/>
      <c r="J191" s="53"/>
    </row>
    <row r="192" spans="1:10" x14ac:dyDescent="0.2">
      <c r="A192" s="53"/>
      <c r="B192" s="53"/>
      <c r="C192" s="53"/>
      <c r="D192" s="226"/>
      <c r="E192" s="226"/>
      <c r="F192" s="226"/>
      <c r="G192" s="53"/>
      <c r="H192" s="226"/>
      <c r="I192" s="53"/>
      <c r="J192" s="53"/>
    </row>
    <row r="193" spans="1:10" x14ac:dyDescent="0.2">
      <c r="A193" s="53"/>
      <c r="B193" s="53"/>
      <c r="C193" s="53"/>
      <c r="D193" s="226"/>
      <c r="E193" s="226"/>
      <c r="F193" s="226"/>
      <c r="G193" s="53"/>
      <c r="H193" s="226"/>
      <c r="I193" s="53"/>
      <c r="J193" s="53"/>
    </row>
    <row r="194" spans="1:10" x14ac:dyDescent="0.2">
      <c r="A194" s="53"/>
      <c r="B194" s="53"/>
      <c r="C194" s="53"/>
      <c r="D194" s="226"/>
      <c r="E194" s="226"/>
      <c r="F194" s="226"/>
      <c r="G194" s="53"/>
      <c r="H194" s="226"/>
      <c r="I194" s="53"/>
      <c r="J194" s="53"/>
    </row>
    <row r="195" spans="1:10" x14ac:dyDescent="0.2">
      <c r="A195" s="53"/>
      <c r="B195" s="53"/>
      <c r="C195" s="53"/>
      <c r="D195" s="226"/>
      <c r="E195" s="226"/>
      <c r="F195" s="226"/>
      <c r="G195" s="53"/>
      <c r="H195" s="226"/>
      <c r="I195" s="53"/>
      <c r="J195" s="53"/>
    </row>
    <row r="196" spans="1:10" x14ac:dyDescent="0.2">
      <c r="A196" s="53"/>
      <c r="B196" s="53"/>
      <c r="C196" s="53"/>
      <c r="D196" s="226"/>
      <c r="E196" s="226"/>
      <c r="F196" s="226"/>
      <c r="G196" s="53"/>
      <c r="H196" s="226"/>
      <c r="I196" s="53"/>
      <c r="J196" s="53"/>
    </row>
    <row r="197" spans="1:10" x14ac:dyDescent="0.2">
      <c r="A197" s="53"/>
      <c r="B197" s="53"/>
      <c r="C197" s="53"/>
      <c r="D197" s="226"/>
      <c r="E197" s="226"/>
      <c r="F197" s="226"/>
      <c r="G197" s="53"/>
      <c r="H197" s="226"/>
      <c r="I197" s="53"/>
      <c r="J197" s="53"/>
    </row>
    <row r="198" spans="1:10" x14ac:dyDescent="0.2">
      <c r="A198" s="53"/>
      <c r="B198" s="53"/>
      <c r="C198" s="53"/>
      <c r="D198" s="226"/>
      <c r="E198" s="226"/>
      <c r="F198" s="226"/>
      <c r="G198" s="53"/>
      <c r="H198" s="226"/>
      <c r="I198" s="53"/>
      <c r="J198" s="53"/>
    </row>
    <row r="199" spans="1:10" x14ac:dyDescent="0.2">
      <c r="A199" s="53"/>
      <c r="B199" s="53"/>
      <c r="C199" s="53"/>
      <c r="D199" s="226"/>
      <c r="E199" s="226"/>
      <c r="F199" s="226"/>
      <c r="G199" s="53"/>
      <c r="H199" s="226"/>
      <c r="I199" s="53"/>
      <c r="J199" s="53"/>
    </row>
    <row r="200" spans="1:10" x14ac:dyDescent="0.2">
      <c r="A200" s="53"/>
      <c r="B200" s="53"/>
      <c r="C200" s="53"/>
      <c r="D200" s="226"/>
      <c r="E200" s="226"/>
      <c r="F200" s="226"/>
      <c r="G200" s="53"/>
      <c r="H200" s="226"/>
      <c r="I200" s="53"/>
      <c r="J200" s="53"/>
    </row>
    <row r="201" spans="1:10" x14ac:dyDescent="0.2">
      <c r="A201" s="53"/>
      <c r="B201" s="53"/>
      <c r="C201" s="53"/>
      <c r="D201" s="226"/>
      <c r="E201" s="226"/>
      <c r="F201" s="226"/>
      <c r="G201" s="53"/>
      <c r="H201" s="226"/>
      <c r="I201" s="53"/>
      <c r="J201" s="53"/>
    </row>
    <row r="202" spans="1:10" x14ac:dyDescent="0.2">
      <c r="A202" s="53"/>
      <c r="B202" s="53"/>
      <c r="C202" s="53"/>
      <c r="D202" s="226"/>
      <c r="E202" s="226"/>
      <c r="F202" s="226"/>
      <c r="G202" s="53"/>
      <c r="H202" s="226"/>
      <c r="I202" s="53"/>
      <c r="J202" s="53"/>
    </row>
    <row r="203" spans="1:10" x14ac:dyDescent="0.2">
      <c r="A203" s="53"/>
      <c r="B203" s="53"/>
      <c r="C203" s="53"/>
      <c r="D203" s="226"/>
      <c r="E203" s="226"/>
      <c r="F203" s="226"/>
      <c r="G203" s="53"/>
      <c r="H203" s="226"/>
      <c r="I203" s="53"/>
      <c r="J203" s="53"/>
    </row>
    <row r="204" spans="1:10" x14ac:dyDescent="0.2">
      <c r="A204" s="53"/>
      <c r="B204" s="53"/>
      <c r="C204" s="53"/>
      <c r="D204" s="226"/>
      <c r="E204" s="226"/>
      <c r="F204" s="226"/>
      <c r="G204" s="53"/>
      <c r="H204" s="226"/>
      <c r="I204" s="53"/>
      <c r="J204" s="53"/>
    </row>
    <row r="205" spans="1:10" x14ac:dyDescent="0.2">
      <c r="A205" s="53"/>
      <c r="B205" s="53"/>
      <c r="C205" s="53"/>
      <c r="D205" s="226"/>
      <c r="E205" s="226"/>
      <c r="F205" s="226"/>
      <c r="G205" s="53"/>
      <c r="H205" s="226"/>
      <c r="I205" s="53"/>
      <c r="J205" s="53"/>
    </row>
    <row r="206" spans="1:10" x14ac:dyDescent="0.2">
      <c r="A206" s="53"/>
      <c r="B206" s="53"/>
      <c r="C206" s="53"/>
      <c r="D206" s="226"/>
      <c r="E206" s="226"/>
      <c r="F206" s="226"/>
      <c r="G206" s="53"/>
      <c r="H206" s="226"/>
      <c r="I206" s="53"/>
      <c r="J206" s="53"/>
    </row>
  </sheetData>
  <mergeCells count="5">
    <mergeCell ref="A101:J102"/>
    <mergeCell ref="A106:J107"/>
    <mergeCell ref="A103:I103"/>
    <mergeCell ref="A104:J104"/>
    <mergeCell ref="A105:J105"/>
  </mergeCells>
  <phoneticPr fontId="16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2013-10-15T20:01:15Z</cp:lastPrinted>
  <dcterms:created xsi:type="dcterms:W3CDTF">2006-04-18T07:46:45Z</dcterms:created>
  <dcterms:modified xsi:type="dcterms:W3CDTF">2014-02-18T12:08:50Z</dcterms:modified>
</cp:coreProperties>
</file>