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285" windowWidth="9600" windowHeight="1146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SD_Poc_okr!$A$1:$H$111</definedName>
    <definedName name="_xlnm.Print_Area" localSheetId="1">SD_SR_FP!$A$1:$L$90</definedName>
    <definedName name="_xlnm.Print_Area" localSheetId="0">SD_SR_Poc!$A$1:$L$110</definedName>
    <definedName name="OLE_LINK1" localSheetId="1">SD_SR_FP!#REF!</definedName>
  </definedNames>
  <calcPr calcId="145621"/>
</workbook>
</file>

<file path=xl/calcChain.xml><?xml version="1.0" encoding="utf-8"?>
<calcChain xmlns="http://schemas.openxmlformats.org/spreadsheetml/2006/main">
  <c r="N31" i="2" l="1"/>
  <c r="N32" i="2"/>
  <c r="N29" i="2"/>
  <c r="N22" i="2"/>
  <c r="N23" i="2"/>
  <c r="N24" i="2"/>
  <c r="N25" i="2"/>
  <c r="N26" i="2"/>
  <c r="N27" i="2"/>
  <c r="N33" i="2" l="1"/>
  <c r="B75" i="3" l="1"/>
  <c r="C46" i="2"/>
  <c r="B46" i="2"/>
  <c r="C20" i="3" l="1"/>
  <c r="C14" i="3"/>
  <c r="C4" i="3" s="1"/>
  <c r="C41" i="2"/>
  <c r="C75" i="3" l="1"/>
  <c r="N46" i="3"/>
  <c r="N46" i="2" l="1"/>
  <c r="B14" i="3" l="1"/>
  <c r="B41" i="2"/>
  <c r="N73" i="3" l="1"/>
  <c r="N72" i="3"/>
  <c r="N71" i="3"/>
  <c r="N70" i="3"/>
  <c r="N69" i="3"/>
  <c r="B20" i="3"/>
  <c r="B4" i="3"/>
  <c r="N100" i="2" l="1"/>
  <c r="N99" i="2"/>
  <c r="N98" i="2"/>
  <c r="N97" i="2"/>
  <c r="N96" i="2"/>
  <c r="B9" i="12" l="1"/>
  <c r="C9" i="12"/>
  <c r="B27" i="12"/>
  <c r="C27" i="12"/>
  <c r="N4" i="2"/>
  <c r="N5" i="2"/>
  <c r="N6" i="2"/>
  <c r="N7" i="2"/>
  <c r="N8" i="2"/>
  <c r="N9" i="2"/>
  <c r="N10" i="2"/>
  <c r="N11" i="2"/>
  <c r="N28" i="2"/>
  <c r="N12" i="2"/>
  <c r="N13" i="2"/>
  <c r="N14" i="2"/>
  <c r="N15" i="2"/>
  <c r="N16" i="2"/>
  <c r="N34" i="2"/>
  <c r="N17" i="2"/>
  <c r="N18" i="2"/>
  <c r="N19" i="2"/>
  <c r="N20" i="2"/>
  <c r="N21" i="2"/>
  <c r="N30" i="2"/>
  <c r="N36" i="2"/>
  <c r="N37" i="2"/>
  <c r="N38" i="2"/>
  <c r="N39" i="2"/>
  <c r="N40" i="2"/>
  <c r="N41" i="2"/>
  <c r="N42" i="2"/>
  <c r="N43" i="2"/>
  <c r="N44" i="2"/>
  <c r="N45" i="2"/>
  <c r="N47" i="2"/>
  <c r="N48" i="2"/>
  <c r="N49" i="2"/>
  <c r="N50" i="2"/>
  <c r="N51" i="2"/>
  <c r="N52" i="2"/>
  <c r="N53" i="2"/>
  <c r="N57" i="2"/>
  <c r="N58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1" i="2"/>
  <c r="N92" i="2"/>
  <c r="N93" i="2"/>
  <c r="N94" i="2"/>
  <c r="N95" i="2"/>
  <c r="N101" i="2"/>
  <c r="N104" i="2"/>
  <c r="N105" i="2"/>
  <c r="N106" i="2"/>
  <c r="N107" i="2"/>
  <c r="N108" i="2"/>
  <c r="N109" i="2"/>
  <c r="N47" i="3" l="1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74" i="3"/>
  <c r="N45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C46" i="12" s="1"/>
  <c r="N18" i="3"/>
  <c r="C47" i="12" s="1"/>
  <c r="N19" i="3"/>
  <c r="C48" i="12" s="1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4" i="3"/>
  <c r="B49" i="12" l="1"/>
  <c r="C49" i="12"/>
  <c r="N75" i="3" l="1"/>
</calcChain>
</file>

<file path=xl/sharedStrings.xml><?xml version="1.0" encoding="utf-8"?>
<sst xmlns="http://schemas.openxmlformats.org/spreadsheetml/2006/main" count="943" uniqueCount="477">
  <si>
    <t>Vývoj počtu poberateľov sociálnych dávok a dotácií</t>
  </si>
  <si>
    <t xml:space="preserve">1. Pomoc v hmotnej núdzi </t>
  </si>
  <si>
    <t>2. Podpora rodiny</t>
  </si>
  <si>
    <t>3.  PpnaK ŤZP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</si>
  <si>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</si>
  <si>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</si>
  <si>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</si>
  <si>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</si>
  <si>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</si>
  <si>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</si>
  <si>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</si>
  <si>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</si>
  <si>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</si>
  <si>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</si>
  <si>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</si>
  <si>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</si>
  <si>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</si>
  <si>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</si>
  <si>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</si>
  <si>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</si>
  <si>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</si>
  <si>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</si>
  <si>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</si>
  <si>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</si>
  <si>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</si>
  <si>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</si>
  <si>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</si>
  <si>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</si>
  <si>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</si>
  <si>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</si>
  <si>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</si>
  <si>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</si>
  <si>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</si>
  <si>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</si>
  <si>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</si>
  <si>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</si>
  <si>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</si>
  <si>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</si>
  <si>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</si>
  <si>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</si>
  <si>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</si>
  <si>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</si>
  <si>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</si>
  <si>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</si>
  <si>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</si>
  <si>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</si>
  <si>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</si>
  <si>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</si>
  <si>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</si>
  <si>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</si>
  <si>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</si>
  <si>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</si>
  <si>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</si>
  <si>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</si>
  <si>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</si>
  <si>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</si>
  <si>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</si>
  <si>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</si>
  <si>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</si>
  <si>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</si>
  <si>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</si>
  <si>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</si>
  <si>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</si>
  <si>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</si>
  <si>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</si>
  <si>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</si>
  <si>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</si>
  <si>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</si>
  <si>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</si>
  <si>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</si>
  <si>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</si>
  <si>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</si>
  <si>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</si>
  <si>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</si>
  <si>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</si>
  <si>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</si>
  <si>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</si>
  <si>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</si>
  <si>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</si>
  <si>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</si>
  <si>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</si>
  <si>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</si>
  <si>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</si>
  <si>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</si>
  <si>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</si>
  <si>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</si>
  <si>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</si>
  <si>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</si>
  <si>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</si>
  <si>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</si>
  <si>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</si>
  <si>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</si>
  <si>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</si>
  <si>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Počet poberateľov vybraných sociálnych dávok podľa regiónov</t>
  </si>
  <si>
    <t xml:space="preserve">so spoločne posudzovanými osobami z počtu obyvateľov </t>
  </si>
  <si>
    <t xml:space="preserve">           </t>
  </si>
  <si>
    <t>Por.č.</t>
  </si>
  <si>
    <t>okres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</si>
  <si>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</si>
  <si>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</si>
  <si>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</si>
  <si>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</si>
  <si>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</si>
  <si>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</si>
  <si>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</si>
  <si>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</si>
  <si>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</si>
  <si>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</si>
  <si>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</si>
  <si>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</si>
  <si>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 xml:space="preserve">Ochranné  príspevky </t>
  </si>
  <si>
    <t>Vysvetlivky :</t>
  </si>
  <si>
    <t>Tab. č. 3</t>
  </si>
  <si>
    <t>Tab. č.7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</si>
  <si>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</si>
  <si>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</si>
  <si>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</si>
  <si>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</si>
  <si>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</si>
  <si>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</si>
  <si>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</si>
  <si>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</si>
  <si>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</si>
  <si>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</si>
  <si>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>- deti v HN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</si>
  <si>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</si>
  <si>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</si>
  <si>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</si>
  <si>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</si>
  <si>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</si>
  <si>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</si>
  <si>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</si>
  <si>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</si>
  <si>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</si>
  <si>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</si>
  <si>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</si>
  <si>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</si>
  <si>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</si>
  <si>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</si>
  <si>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</si>
  <si>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</si>
  <si>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</si>
  <si>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</si>
  <si>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</si>
  <si>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</si>
  <si>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</si>
  <si>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</si>
  <si>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</si>
  <si>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</si>
  <si>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</si>
  <si>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</si>
  <si>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</si>
  <si>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</si>
  <si>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</si>
  <si>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</si>
  <si>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</si>
  <si>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</si>
  <si>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</si>
  <si>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Osobitný opak.príspevok náhr.rodičovi</t>
  </si>
  <si>
    <t xml:space="preserve"> PP na osobnú asistenciu</t>
  </si>
  <si>
    <t>PP na prepravu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</si>
  <si>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</si>
  <si>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</si>
  <si>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</si>
  <si>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</si>
  <si>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</si>
  <si>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</si>
  <si>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</si>
  <si>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</si>
  <si>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</si>
  <si>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</si>
  <si>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</si>
  <si>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</si>
  <si>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</si>
  <si>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</si>
  <si>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</si>
  <si>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Bc</t>
  </si>
  <si>
    <t>T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</si>
  <si>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</si>
  <si>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</si>
  <si>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</si>
  <si>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</si>
  <si>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</si>
  <si>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</si>
  <si>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</si>
  <si>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</si>
  <si>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</si>
  <si>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</si>
  <si>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</si>
  <si>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</si>
  <si>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</si>
  <si>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</si>
  <si>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</si>
  <si>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PP na osobnú asistenciu</t>
  </si>
  <si>
    <t>PP na výcvik používania pomôcky</t>
  </si>
  <si>
    <t>Odmena pestúna</t>
  </si>
  <si>
    <t>Príspevok pri narodení dieťaťa</t>
  </si>
  <si>
    <t>Príspevok rodičom trojčiat</t>
  </si>
  <si>
    <t>Rodičovský príspevok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</si>
  <si>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</si>
  <si>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</si>
  <si>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</si>
  <si>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</si>
  <si>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</si>
  <si>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</si>
  <si>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</si>
  <si>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</si>
  <si>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č.8</t>
  </si>
  <si>
    <t>Tab. č.  9</t>
  </si>
  <si>
    <t>PpnaK ŤZP</t>
  </si>
  <si>
    <t>Podpora rodiny</t>
  </si>
  <si>
    <t xml:space="preserve"> 1.5. Resocializačný príspevok</t>
  </si>
  <si>
    <t>- doplatok k materskému</t>
  </si>
  <si>
    <t xml:space="preserve"> DHN - cudzinci §3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</si>
  <si>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</si>
  <si>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</si>
  <si>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</si>
  <si>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</si>
  <si>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</si>
  <si>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</si>
  <si>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</si>
  <si>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</si>
  <si>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</si>
  <si>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pre uchádzačov o zamestnanie</t>
  </si>
  <si>
    <t xml:space="preserve"> - dávka (základné životné podmienky)</t>
  </si>
  <si>
    <t>- aktivačný príspevok §12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</si>
  <si>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</si>
  <si>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</si>
  <si>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</si>
  <si>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</si>
  <si>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</si>
  <si>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</si>
  <si>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</si>
  <si>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</si>
  <si>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</si>
  <si>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</si>
  <si>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</si>
  <si>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</si>
  <si>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</si>
  <si>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</si>
  <si>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prídavku na dieťa zákon č. 600/2003 Z. z. v znení zákona č. 532/2007 Z. z.</t>
  </si>
  <si>
    <t xml:space="preserve">z toho  z ESF 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</si>
  <si>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</si>
  <si>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</si>
  <si>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</si>
  <si>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</si>
  <si>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</si>
  <si>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</si>
  <si>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</si>
  <si>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</si>
  <si>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Ostatné</t>
  </si>
  <si>
    <t>- 75% sumy RP</t>
  </si>
  <si>
    <t>Opak. prísp. dieťaťu (náhradní rodičia)</t>
  </si>
  <si>
    <t>A2c1</t>
  </si>
  <si>
    <t>A2c2</t>
  </si>
  <si>
    <t>z toho z ESF</t>
  </si>
  <si>
    <t>A2c3</t>
  </si>
  <si>
    <t>priem.mes. počet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</si>
  <si>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</si>
  <si>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</si>
  <si>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</si>
  <si>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</si>
  <si>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</si>
  <si>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</si>
  <si>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</si>
  <si>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</si>
  <si>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PnD - prídavok na dieťa</t>
  </si>
  <si>
    <t>RP - rodičovský príspevok</t>
  </si>
  <si>
    <t>Počet obyvateľov k 31.12.2012</t>
  </si>
  <si>
    <t>ZSn</t>
  </si>
  <si>
    <r>
      <t xml:space="preserve">ZSn - </t>
    </r>
    <r>
      <rPr>
        <sz val="10"/>
        <rFont val="Times New Roman"/>
        <family val="1"/>
        <charset val="238"/>
      </rPr>
      <t>príspevok na zdravotnú starostlivosť</t>
    </r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</si>
  <si>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</si>
  <si>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</si>
  <si>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</si>
  <si>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</si>
  <si>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Sabinov</t>
  </si>
  <si>
    <t xml:space="preserve">      Gelnica</t>
  </si>
  <si>
    <t xml:space="preserve">      Trebišov</t>
  </si>
  <si>
    <t xml:space="preserve">      Vranov nad Topľou</t>
  </si>
  <si>
    <t xml:space="preserve">      Poltár</t>
  </si>
  <si>
    <t xml:space="preserve">      Sobrance</t>
  </si>
  <si>
    <t xml:space="preserve">      Levoča</t>
  </si>
  <si>
    <t xml:space="preserve">      Lučenec</t>
  </si>
  <si>
    <t xml:space="preserve">      Medzilaborce</t>
  </si>
  <si>
    <t xml:space="preserve">      Košice - okolie</t>
  </si>
  <si>
    <t xml:space="preserve">      Svidník</t>
  </si>
  <si>
    <t xml:space="preserve">      Stropkov</t>
  </si>
  <si>
    <t xml:space="preserve">      Veľký Krtíš</t>
  </si>
  <si>
    <t xml:space="preserve">      Spišská Nová Ves</t>
  </si>
  <si>
    <t xml:space="preserve">      Krupina</t>
  </si>
  <si>
    <t xml:space="preserve">      Snina</t>
  </si>
  <si>
    <t xml:space="preserve">      Michalovce</t>
  </si>
  <si>
    <t xml:space="preserve">      Bardejov</t>
  </si>
  <si>
    <t xml:space="preserve">      Brezno</t>
  </si>
  <si>
    <t xml:space="preserve">      Stará Ľubovňa</t>
  </si>
  <si>
    <t xml:space="preserve">      Levice</t>
  </si>
  <si>
    <t xml:space="preserve">      Banská Štiavnica</t>
  </si>
  <si>
    <t xml:space="preserve">      Prešov</t>
  </si>
  <si>
    <t xml:space="preserve">      Žarnovica</t>
  </si>
  <si>
    <t xml:space="preserve">      Komárno</t>
  </si>
  <si>
    <t xml:space="preserve">      Poprad</t>
  </si>
  <si>
    <t xml:space="preserve">      Humenné</t>
  </si>
  <si>
    <t xml:space="preserve">      Detva</t>
  </si>
  <si>
    <t xml:space="preserve">      Nové Zámky</t>
  </si>
  <si>
    <t xml:space="preserve">      Šaľa</t>
  </si>
  <si>
    <t xml:space="preserve">      Žiar nad Hronom</t>
  </si>
  <si>
    <t xml:space="preserve">      Košice II</t>
  </si>
  <si>
    <t xml:space="preserve">      Turčianske Teplice</t>
  </si>
  <si>
    <t xml:space="preserve">      Bytča</t>
  </si>
  <si>
    <t xml:space="preserve">      Košice IV</t>
  </si>
  <si>
    <t xml:space="preserve">      Ružomberok</t>
  </si>
  <si>
    <t xml:space="preserve">      Zvolen</t>
  </si>
  <si>
    <t xml:space="preserve">      Košice III</t>
  </si>
  <si>
    <t xml:space="preserve">      Liptovský Mikuláš</t>
  </si>
  <si>
    <t xml:space="preserve">      Kysucké Nové Mesto</t>
  </si>
  <si>
    <t xml:space="preserve">      Dunajská Streda</t>
  </si>
  <si>
    <t xml:space="preserve">      Skalica</t>
  </si>
  <si>
    <t xml:space="preserve">      Partizánske</t>
  </si>
  <si>
    <t xml:space="preserve">      Zlaté Moravce</t>
  </si>
  <si>
    <t xml:space="preserve">      Senica</t>
  </si>
  <si>
    <t xml:space="preserve">      Košice I</t>
  </si>
  <si>
    <t xml:space="preserve">      Dolný Kubín</t>
  </si>
  <si>
    <t xml:space="preserve">      Námestovo</t>
  </si>
  <si>
    <t xml:space="preserve">      Galanta</t>
  </si>
  <si>
    <t xml:space="preserve">      Nitra</t>
  </si>
  <si>
    <t xml:space="preserve">      Hlohovec</t>
  </si>
  <si>
    <t xml:space="preserve">      Čadca</t>
  </si>
  <si>
    <t xml:space="preserve">      Topoľčany</t>
  </si>
  <si>
    <t xml:space="preserve">      Ilava</t>
  </si>
  <si>
    <t xml:space="preserve">      Bánovce nad Bebravou</t>
  </si>
  <si>
    <t xml:space="preserve">      Považská Bystrica</t>
  </si>
  <si>
    <t xml:space="preserve">      Prievidza</t>
  </si>
  <si>
    <t xml:space="preserve">      Martin</t>
  </si>
  <si>
    <t xml:space="preserve">      Banská Bystrica</t>
  </si>
  <si>
    <t xml:space="preserve">      Tvrdošín</t>
  </si>
  <si>
    <t xml:space="preserve">      Piešťany</t>
  </si>
  <si>
    <t xml:space="preserve">      Malacky</t>
  </si>
  <si>
    <t xml:space="preserve">      Žilina</t>
  </si>
  <si>
    <t xml:space="preserve">      Myjava</t>
  </si>
  <si>
    <t xml:space="preserve">      Nové Mesto nad Váhom</t>
  </si>
  <si>
    <t xml:space="preserve">      Trenčín</t>
  </si>
  <si>
    <t xml:space="preserve">      Púchov</t>
  </si>
  <si>
    <t xml:space="preserve">      Trnava</t>
  </si>
  <si>
    <t xml:space="preserve">      Pezinok</t>
  </si>
  <si>
    <t xml:space="preserve">      Bratislava II</t>
  </si>
  <si>
    <t xml:space="preserve">      Senec</t>
  </si>
  <si>
    <t xml:space="preserve">      Bratislava I</t>
  </si>
  <si>
    <t xml:space="preserve">      Bratislava V</t>
  </si>
  <si>
    <t xml:space="preserve">      Bratislava III</t>
  </si>
  <si>
    <t xml:space="preserve">      Bratislava IV</t>
  </si>
  <si>
    <t>O6a</t>
  </si>
  <si>
    <t>O6b</t>
  </si>
  <si>
    <t>O6c</t>
  </si>
  <si>
    <t xml:space="preserve"> Dávka rodičom dieťaťa do 1 roku (s DHN)</t>
  </si>
  <si>
    <t xml:space="preserve"> Dávka rodičom dieťaťa do 1 roku (bez DHN)</t>
  </si>
  <si>
    <t>PP na kompenzáciu ZV</t>
  </si>
  <si>
    <t>Ba1,Bb</t>
  </si>
  <si>
    <t>Ba2,Bb</t>
  </si>
  <si>
    <t>Ba3,Bb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</si>
  <si>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</si>
  <si>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</si>
  <si>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</si>
  <si>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</si>
  <si>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</si>
  <si>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</si>
  <si>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</si>
  <si>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</si>
  <si>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>I.14</t>
  </si>
  <si>
    <t xml:space="preserve"> - dávka rodičom dieťaťa do 1 roku (s DHN)</t>
  </si>
  <si>
    <t xml:space="preserve"> - dávka rodičom dieťaťa do 1 roku (bez DHN)</t>
  </si>
  <si>
    <t>- ostatné</t>
  </si>
  <si>
    <t>PP na kompenzáciu zvýšených výdavkov - diéta</t>
  </si>
  <si>
    <t>PP na kompenzáciu zvýšených výdavkov - hygiena alebo opotrebovanie</t>
  </si>
  <si>
    <t>PP na kompenzáciu zvýšených výdavkov - prevádzka OMV</t>
  </si>
  <si>
    <t>PP na kompenzáciu zvýšených výdavkov - pes</t>
  </si>
  <si>
    <t>PP na úpravu osobného motorového vozidla</t>
  </si>
  <si>
    <t>PP na kúpu osobného motorového vozidla</t>
  </si>
  <si>
    <t>Jednorazový príspevok pri zániku náhradnej starostlivosti</t>
  </si>
  <si>
    <t>Jednorazový príspevok pri zverení do náhradnej starostlivosti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</si>
  <si>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</si>
  <si>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</si>
  <si>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</si>
  <si>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Príplatok k príspevku pri narodení dieťaťa</t>
  </si>
  <si>
    <t>Príspevok na starostlivosť o dieťa</t>
  </si>
  <si>
    <t>Rodičovský príspevok pri starostlivosti o zverené dieťa</t>
  </si>
  <si>
    <t>II.14</t>
  </si>
  <si>
    <t>I-II.2014</t>
  </si>
  <si>
    <t>Február 2014</t>
  </si>
  <si>
    <t>- rodičovský príspevok (štandard)</t>
  </si>
  <si>
    <t>Počet obyvateľov k 31.12.2013</t>
  </si>
  <si>
    <t>OD1</t>
  </si>
  <si>
    <t>OT</t>
  </si>
  <si>
    <t>Ba,Bb</t>
  </si>
  <si>
    <t>Ba3</t>
  </si>
  <si>
    <t>Ba4,Bb</t>
  </si>
  <si>
    <t>PSD</t>
  </si>
  <si>
    <t>D1</t>
  </si>
  <si>
    <t>PNND</t>
  </si>
  <si>
    <t xml:space="preserve"> - dávka a príspevky cudzincom</t>
  </si>
  <si>
    <t xml:space="preserve">  aktivačný príspevok 599/2003 §12 ods.9</t>
  </si>
  <si>
    <t xml:space="preserve">  aktivačný príspevok 599/2003 §12 ods.10</t>
  </si>
  <si>
    <t xml:space="preserve">   OD1 - Ochranný príspevok pre rodičov dieťaťa do 1 roku veku</t>
  </si>
  <si>
    <t xml:space="preserve">   OT - Ochranný príspevok pre tehotnú ženu</t>
  </si>
  <si>
    <t xml:space="preserve">   Ba,Bb*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</si>
  <si>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</si>
  <si>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</si>
  <si>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</si>
  <si>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</si>
  <si>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</si>
  <si>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 xml:space="preserve">   Bc*</t>
  </si>
  <si>
    <t>* - výsvetlivky v poslednom hárku nazvanom OstP</t>
  </si>
  <si>
    <t>- dávka pre dieťa plniace si povinnú školskú dochádzku</t>
  </si>
  <si>
    <t xml:space="preserve">- príspevok pre tehotnú ženu - 599/2003 § 10 ods.3 </t>
  </si>
  <si>
    <t>- príspevok na zdravotnú starostlivosť 599/2003 §11</t>
  </si>
  <si>
    <t>A1d</t>
  </si>
  <si>
    <t>A1d - AP pre občana, ktorý je zamestnaný a má príjem aspoň vo výške minimalnej mzdy</t>
  </si>
  <si>
    <t>OsPa</t>
  </si>
  <si>
    <t>OsPb</t>
  </si>
  <si>
    <t>OsPb - Osobitný príspevok pre posudzovanú osobu, ktorá bola dlhodobo nezamestnaná a začala vykonávať SZČ</t>
  </si>
  <si>
    <t>OsPa - Osobitný príspevok pre posudzovanú osobu, ktorá bola dlhodobo nezamestnaná a zamestnala sa</t>
  </si>
  <si>
    <t>A25 - AP pre zaopatrené dieťa riešené v rámci rodiny do 25 rokov</t>
  </si>
  <si>
    <r>
      <rPr>
        <b/>
        <sz val="10"/>
        <rFont val="Times New Roman"/>
        <family val="1"/>
        <charset val="238"/>
      </rP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</si>
  <si>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r>
      <rPr>
        <b/>
        <sz val="10"/>
        <rFont val="Times New Roman"/>
        <family val="1"/>
        <charset val="238"/>
      </rP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</si>
  <si>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t xml:space="preserve">                                   opatrenie, pre ktoré je fyzická osoba uznaná ošetrujúcim lekárom za dočasne práceneschopného na viac ako 30 po sebe nasledujúcich dní. (§7 písm. h)</t>
  </si>
  <si>
    <t xml:space="preserve">         zabezpečiť príjem vlastnou prácou (§7 písm. f)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</si>
  <si>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</si>
  <si>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</si>
  <si>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</si>
  <si>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dosiahola vek potrebný na nárok na starobný dôchodok (§7 písm. a)</t>
    </r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</si>
  <si>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</si>
  <si>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O6,O6a,O6b,O6c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</si>
  <si>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</si>
  <si>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</si>
  <si>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</si>
  <si>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</si>
  <si>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</si>
  <si>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</si>
  <si>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</si>
  <si>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</si>
  <si>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</si>
  <si>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Bc - </t>
    </r>
    <r>
      <rPr>
        <sz val="10"/>
        <rFont val="Times New Roman"/>
        <family val="1"/>
        <charset val="238"/>
      </rPr>
      <t xml:space="preserve">príspevok na bývanie pre poberateľa dôchodkovej dávky, ktorý dovŕšil 62 rokov veku </t>
    </r>
  </si>
  <si>
    <r>
      <t xml:space="preserve">PSD </t>
    </r>
    <r>
      <rPr>
        <sz val="10"/>
        <rFont val="Times New Roman"/>
        <family val="1"/>
        <charset val="238"/>
      </rPr>
      <t xml:space="preserve">- dávka pre dieťa plniace si povinnú školskú dochádzku </t>
    </r>
  </si>
  <si>
    <r>
      <t>D1</t>
    </r>
    <r>
      <rPr>
        <sz val="10"/>
        <rFont val="Times New Roman"/>
        <family val="1"/>
        <charset val="238"/>
      </rPr>
      <t xml:space="preserve"> -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dávka rodičom dieťaťa do jedného roku veku </t>
    </r>
  </si>
  <si>
    <r>
      <t xml:space="preserve">T - </t>
    </r>
    <r>
      <rPr>
        <sz val="10"/>
        <rFont val="Times New Roman"/>
        <family val="1"/>
        <charset val="238"/>
      </rPr>
      <t xml:space="preserve">dávka tehotnej žene </t>
    </r>
  </si>
  <si>
    <t xml:space="preserve">A1a – pre občana, ktorý je zamestnaný a zvyšuje si kvalifikáciu formou štúdia popri zamestnaní </t>
  </si>
  <si>
    <t xml:space="preserve">A1c - AP pre občana, ktorý je zamestnaný a zúčastňuje sa MOS alebo dobrovoľných prác </t>
  </si>
  <si>
    <t>A2a - AP pre občana, ktorý je v evidencii UoZ a zvyšuje si kvalifikáciu formou štúdia  popri zam</t>
  </si>
  <si>
    <t>A2b - AP pre občana, ktorý je v evid.o uchádzačov o zamestnanie a zúčastňuje sa na rekvalifik.</t>
  </si>
  <si>
    <t xml:space="preserve">A2c1 - AP pre občana, ktorý je v evidencii o uchádzačov o zamestnanie a zúčastňuje sa na MOS na základe dohody s obcou </t>
  </si>
  <si>
    <t xml:space="preserve">A2c2 - AP pre občana, ktorý je v evidencii o uchádzačov o zamestnanie a zúčastňuje sa na MOS na základe dohody s úradom </t>
  </si>
  <si>
    <t xml:space="preserve">A2c3 - AP pre občana, ktorý je v evidencii o uchádzačov o zamestnanie a zúčastňuje sa na MS pre samosprávny kraj </t>
  </si>
  <si>
    <t xml:space="preserve">A3a - AP pre občana, ktorý bol dlhodobo nezamestnaný a zamestnal sa </t>
  </si>
  <si>
    <t xml:space="preserve">A3b - AP pre občana, ktorý bol dlhodobo nezamestnaný a začal vykonávať SZČ </t>
  </si>
  <si>
    <t xml:space="preserve">A4 - AP pre občana v HN, ak študuje na str. alebo vysokej škole a vypláca sa mu rodičovský prísp. </t>
  </si>
  <si>
    <t>Príspevok pri nar. dieťaťa  zákon  č. 383/2013 Z.z</t>
  </si>
  <si>
    <t>Príplatok k príspevku pri nar. dieťaťa  zákon č. 383/2013 Z. z.</t>
  </si>
  <si>
    <t>Prísp. rodičom,( dvojčatá alebo viac detí súčasne) zákon č. 383/2013 Z.z.</t>
  </si>
  <si>
    <t xml:space="preserve">Odmena pestúpna </t>
  </si>
  <si>
    <t xml:space="preserve"> 1.1. Dávka a príspevky  zákon č. 417/2013 Z.z. §10</t>
  </si>
  <si>
    <t>- ochranný príspevok §11</t>
  </si>
  <si>
    <t>- príspevok na nezaopatrené dieťa §13</t>
  </si>
  <si>
    <t>- príspevok na bývanie § 14</t>
  </si>
  <si>
    <t>1.4. Dotácie zákon č. 544/2010 Z.z.</t>
  </si>
  <si>
    <t>4.  PpnaK ŤZP zákon 447/2008 Z.z.</t>
  </si>
  <si>
    <t>5. PP na opatrovanie zákon 447/2008 Z.z.</t>
  </si>
  <si>
    <t>PHN a PkD</t>
  </si>
  <si>
    <t>PHN - UoZ</t>
  </si>
  <si>
    <t>PHN - UoZ - pomoc v hnotnej núdzi - dávka a príspevky pre uchádzačov o zamestnanie</t>
  </si>
  <si>
    <t>PHN a PkD - pomoc v hmotnej núdzi a príspevky k dávke</t>
  </si>
  <si>
    <t xml:space="preserve"> PHN a PkD</t>
  </si>
  <si>
    <t>Pomoc v hmotnej núdzi</t>
  </si>
  <si>
    <t>Počet pob. PHN so spoločne posudz.osobami</t>
  </si>
  <si>
    <t xml:space="preserve">Poradie regiónov podľa počtu poberateľov pomoci v hmotnej núdzi a príspevkov k dávke </t>
  </si>
  <si>
    <t xml:space="preserve">A1b - AP pre občana, ktorý je zamestnaný a zúčastňuje sa na rekvalifikácii </t>
  </si>
  <si>
    <t>Tab. č.8 - dokončenie</t>
  </si>
  <si>
    <t xml:space="preserve">              </t>
  </si>
  <si>
    <t>Tab. č.9 - dokončenie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</si>
</sst>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7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Arial CE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37">
    <xf numFmtId="0" fontId="0" fillId="0" borderId="0"/>
    <xf numFmtId="0" fontId="37" fillId="2" borderId="0" applyNumberFormat="0" applyBorder="0" applyAlignment="0" applyProtection="0"/>
    <xf numFmtId="0" fontId="37" fillId="3" borderId="0" applyNumberFormat="0" applyBorder="0" applyAlignment="0" applyProtection="0"/>
    <xf numFmtId="0" fontId="37" fillId="4" borderId="0" applyNumberFormat="0" applyBorder="0" applyAlignment="0" applyProtection="0"/>
    <xf numFmtId="0" fontId="37" fillId="5" borderId="0" applyNumberFormat="0" applyBorder="0" applyAlignment="0" applyProtection="0"/>
    <xf numFmtId="0" fontId="37" fillId="6" borderId="0" applyNumberFormat="0" applyBorder="0" applyAlignment="0" applyProtection="0"/>
    <xf numFmtId="0" fontId="37" fillId="7" borderId="0" applyNumberFormat="0" applyBorder="0" applyAlignment="0" applyProtection="0"/>
    <xf numFmtId="0" fontId="37" fillId="8" borderId="0" applyNumberFormat="0" applyBorder="0" applyAlignment="0" applyProtection="0"/>
    <xf numFmtId="0" fontId="37" fillId="9" borderId="0" applyNumberFormat="0" applyBorder="0" applyAlignment="0" applyProtection="0"/>
    <xf numFmtId="0" fontId="37" fillId="10" borderId="0" applyNumberFormat="0" applyBorder="0" applyAlignment="0" applyProtection="0"/>
    <xf numFmtId="0" fontId="37" fillId="5" borderId="0" applyNumberFormat="0" applyBorder="0" applyAlignment="0" applyProtection="0"/>
    <xf numFmtId="0" fontId="37" fillId="8" borderId="0" applyNumberFormat="0" applyBorder="0" applyAlignment="0" applyProtection="0"/>
    <xf numFmtId="0" fontId="37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13" borderId="0" applyNumberFormat="0" applyBorder="0" applyAlignment="0" applyProtection="0"/>
    <xf numFmtId="0" fontId="38" fillId="14" borderId="0" applyNumberFormat="0" applyBorder="0" applyAlignment="0" applyProtection="0"/>
    <xf numFmtId="0" fontId="38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18" borderId="0" applyNumberFormat="0" applyBorder="0" applyAlignment="0" applyProtection="0"/>
    <xf numFmtId="0" fontId="38" fillId="13" borderId="0" applyNumberFormat="0" applyBorder="0" applyAlignment="0" applyProtection="0"/>
    <xf numFmtId="0" fontId="38" fillId="14" borderId="0" applyNumberFormat="0" applyBorder="0" applyAlignment="0" applyProtection="0"/>
    <xf numFmtId="0" fontId="38" fillId="19" borderId="0" applyNumberFormat="0" applyBorder="0" applyAlignment="0" applyProtection="0"/>
    <xf numFmtId="0" fontId="39" fillId="3" borderId="0" applyNumberFormat="0" applyBorder="0" applyAlignment="0" applyProtection="0"/>
    <xf numFmtId="0" fontId="40" fillId="20" borderId="1" applyNumberFormat="0" applyAlignment="0" applyProtection="0"/>
    <xf numFmtId="0" fontId="41" fillId="0" borderId="0" applyNumberFormat="0" applyFill="0" applyBorder="0" applyAlignment="0" applyProtection="0"/>
    <xf numFmtId="0" fontId="42" fillId="4" borderId="0" applyNumberFormat="0" applyBorder="0" applyAlignment="0" applyProtection="0"/>
    <xf numFmtId="0" fontId="43" fillId="0" borderId="2" applyNumberFormat="0" applyFill="0" applyAlignment="0" applyProtection="0"/>
    <xf numFmtId="0" fontId="44" fillId="0" borderId="3" applyNumberFormat="0" applyFill="0" applyAlignment="0" applyProtection="0"/>
    <xf numFmtId="0" fontId="45" fillId="0" borderId="4" applyNumberFormat="0" applyFill="0" applyAlignment="0" applyProtection="0"/>
    <xf numFmtId="0" fontId="45" fillId="0" borderId="0" applyNumberFormat="0" applyFill="0" applyBorder="0" applyAlignment="0" applyProtection="0"/>
    <xf numFmtId="0" fontId="46" fillId="21" borderId="5" applyNumberFormat="0" applyAlignment="0" applyProtection="0"/>
    <xf numFmtId="0" fontId="47" fillId="7" borderId="1" applyNumberFormat="0" applyAlignment="0" applyProtection="0"/>
    <xf numFmtId="0" fontId="48" fillId="0" borderId="6" applyNumberFormat="0" applyFill="0" applyAlignment="0" applyProtection="0"/>
    <xf numFmtId="0" fontId="49" fillId="22" borderId="0" applyNumberFormat="0" applyBorder="0" applyAlignment="0" applyProtection="0"/>
    <xf numFmtId="0" fontId="50" fillId="23" borderId="7" applyNumberFormat="0" applyFont="0" applyAlignment="0" applyProtection="0"/>
    <xf numFmtId="0" fontId="51" fillId="20" borderId="8" applyNumberFormat="0" applyAlignment="0" applyProtection="0"/>
    <xf numFmtId="0" fontId="52" fillId="0" borderId="0" applyNumberFormat="0" applyFill="0" applyBorder="0" applyAlignment="0" applyProtection="0"/>
    <xf numFmtId="0" fontId="53" fillId="0" borderId="9" applyNumberFormat="0" applyFill="0" applyAlignment="0" applyProtection="0"/>
    <xf numFmtId="0" fontId="54" fillId="0" borderId="0" applyNumberFormat="0" applyFill="0" applyBorder="0" applyAlignment="0" applyProtection="0"/>
    <xf numFmtId="0" fontId="16" fillId="0" borderId="0"/>
    <xf numFmtId="0" fontId="57" fillId="0" borderId="0" applyNumberFormat="0" applyFill="0" applyBorder="0" applyAlignment="0" applyProtection="0"/>
    <xf numFmtId="0" fontId="58" fillId="0" borderId="35" applyNumberFormat="0" applyFill="0" applyAlignment="0" applyProtection="0"/>
    <xf numFmtId="0" fontId="59" fillId="0" borderId="36" applyNumberFormat="0" applyFill="0" applyAlignment="0" applyProtection="0"/>
    <xf numFmtId="0" fontId="60" fillId="0" borderId="37" applyNumberFormat="0" applyFill="0" applyAlignment="0" applyProtection="0"/>
    <xf numFmtId="0" fontId="60" fillId="0" borderId="0" applyNumberFormat="0" applyFill="0" applyBorder="0" applyAlignment="0" applyProtection="0"/>
    <xf numFmtId="0" fontId="61" fillId="25" borderId="0" applyNumberFormat="0" applyBorder="0" applyAlignment="0" applyProtection="0"/>
    <xf numFmtId="0" fontId="62" fillId="26" borderId="0" applyNumberFormat="0" applyBorder="0" applyAlignment="0" applyProtection="0"/>
    <xf numFmtId="0" fontId="63" fillId="27" borderId="0" applyNumberFormat="0" applyBorder="0" applyAlignment="0" applyProtection="0"/>
    <xf numFmtId="0" fontId="64" fillId="28" borderId="38" applyNumberFormat="0" applyAlignment="0" applyProtection="0"/>
    <xf numFmtId="0" fontId="65" fillId="29" borderId="39" applyNumberFormat="0" applyAlignment="0" applyProtection="0"/>
    <xf numFmtId="0" fontId="66" fillId="29" borderId="38" applyNumberFormat="0" applyAlignment="0" applyProtection="0"/>
    <xf numFmtId="0" fontId="67" fillId="0" borderId="40" applyNumberFormat="0" applyFill="0" applyAlignment="0" applyProtection="0"/>
    <xf numFmtId="0" fontId="68" fillId="30" borderId="41" applyNumberFormat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43" applyNumberFormat="0" applyFill="0" applyAlignment="0" applyProtection="0"/>
    <xf numFmtId="0" fontId="72" fillId="32" borderId="0" applyNumberFormat="0" applyBorder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72" fillId="35" borderId="0" applyNumberFormat="0" applyBorder="0" applyAlignment="0" applyProtection="0"/>
    <xf numFmtId="0" fontId="72" fillId="36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72" fillId="39" borderId="0" applyNumberFormat="0" applyBorder="0" applyAlignment="0" applyProtection="0"/>
    <xf numFmtId="0" fontId="72" fillId="40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72" fillId="43" borderId="0" applyNumberFormat="0" applyBorder="0" applyAlignment="0" applyProtection="0"/>
    <xf numFmtId="0" fontId="72" fillId="44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72" fillId="47" borderId="0" applyNumberFormat="0" applyBorder="0" applyAlignment="0" applyProtection="0"/>
    <xf numFmtId="0" fontId="72" fillId="48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72" fillId="51" borderId="0" applyNumberFormat="0" applyBorder="0" applyAlignment="0" applyProtection="0"/>
    <xf numFmtId="0" fontId="72" fillId="52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72" fillId="55" borderId="0" applyNumberFormat="0" applyBorder="0" applyAlignment="0" applyProtection="0"/>
    <xf numFmtId="0" fontId="16" fillId="23" borderId="7" applyNumberFormat="0" applyFont="0" applyAlignment="0" applyProtection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23" borderId="7" applyNumberFormat="0" applyFont="0" applyAlignment="0" applyProtection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5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31" borderId="42" applyNumberFormat="0" applyFont="0" applyAlignment="0" applyProtection="0"/>
    <xf numFmtId="0" fontId="15" fillId="0" borderId="0"/>
    <xf numFmtId="0" fontId="37" fillId="0" borderId="0"/>
    <xf numFmtId="0" fontId="15" fillId="31" borderId="42" applyNumberFormat="0" applyFont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5" fillId="31" borderId="42" applyNumberFormat="0" applyFont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5" fillId="0" borderId="0"/>
    <xf numFmtId="0" fontId="15" fillId="31" borderId="42" applyNumberFormat="0" applyFont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4" fillId="0" borderId="0"/>
    <xf numFmtId="0" fontId="14" fillId="31" borderId="42" applyNumberFormat="0" applyFont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3" fillId="0" borderId="0"/>
    <xf numFmtId="0" fontId="13" fillId="31" borderId="42" applyNumberFormat="0" applyFont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2" fillId="0" borderId="0"/>
    <xf numFmtId="0" fontId="12" fillId="0" borderId="0"/>
    <xf numFmtId="0" fontId="12" fillId="31" borderId="42" applyNumberFormat="0" applyFont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31" borderId="42" applyNumberFormat="0" applyFont="0" applyAlignment="0" applyProtection="0"/>
    <xf numFmtId="0" fontId="12" fillId="0" borderId="0"/>
    <xf numFmtId="0" fontId="12" fillId="31" borderId="42" applyNumberFormat="0" applyFont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2" fillId="31" borderId="42" applyNumberFormat="0" applyFont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2" fillId="0" borderId="0"/>
    <xf numFmtId="0" fontId="12" fillId="31" borderId="42" applyNumberFormat="0" applyFont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74" fillId="0" borderId="0"/>
    <xf numFmtId="0" fontId="74" fillId="0" borderId="0"/>
    <xf numFmtId="0" fontId="11" fillId="0" borderId="0"/>
    <xf numFmtId="0" fontId="11" fillId="31" borderId="42" applyNumberFormat="0" applyFont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0" fillId="0" borderId="0"/>
    <xf numFmtId="0" fontId="10" fillId="31" borderId="42" applyNumberFormat="0" applyFont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0" borderId="0"/>
    <xf numFmtId="0" fontId="9" fillId="31" borderId="42" applyNumberFormat="0" applyFont="0" applyAlignment="0" applyProtection="0"/>
    <xf numFmtId="0" fontId="9" fillId="0" borderId="0"/>
    <xf numFmtId="0" fontId="9" fillId="31" borderId="42" applyNumberFormat="0" applyFont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31" borderId="42" applyNumberFormat="0" applyFont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0" borderId="0"/>
    <xf numFmtId="0" fontId="9" fillId="31" borderId="42" applyNumberFormat="0" applyFont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8" fillId="0" borderId="0"/>
    <xf numFmtId="0" fontId="8" fillId="31" borderId="42" applyNumberFormat="0" applyFont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3" fillId="0" borderId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5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1" borderId="42" applyNumberFormat="0" applyFont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1" borderId="42" applyNumberFormat="0" applyFont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31" borderId="42" applyNumberFormat="0" applyFont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1" borderId="42" applyNumberFormat="0" applyFont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1" borderId="42" applyNumberFormat="0" applyFont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1" borderId="42" applyNumberFormat="0" applyFont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1" borderId="42" applyNumberFormat="0" applyFont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31" borderId="42" applyNumberFormat="0" applyFont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</cellStyleXfs>
  <cellXfs count="290">
    <xf numFmtId="0" fontId="0" fillId="0" borderId="0" xfId="0"/>
    <xf numFmtId="164" fontId="18" fillId="0" borderId="0" xfId="0" applyNumberFormat="1" applyFont="1" applyAlignment="1"/>
    <xf numFmtId="164" fontId="19" fillId="0" borderId="0" xfId="0" applyNumberFormat="1" applyFont="1" applyAlignment="1"/>
    <xf numFmtId="0" fontId="18" fillId="0" borderId="0" xfId="0" applyFont="1"/>
    <xf numFmtId="49" fontId="20" fillId="24" borderId="10" xfId="0" applyNumberFormat="1" applyFont="1" applyFill="1" applyBorder="1" applyAlignment="1">
      <alignment horizontal="right" wrapText="1"/>
    </xf>
    <xf numFmtId="49" fontId="20" fillId="24" borderId="10" xfId="0" applyNumberFormat="1" applyFont="1" applyFill="1" applyBorder="1" applyAlignment="1">
      <alignment horizontal="center"/>
    </xf>
    <xf numFmtId="0" fontId="20" fillId="0" borderId="0" xfId="0" applyFont="1"/>
    <xf numFmtId="49" fontId="20" fillId="24" borderId="11" xfId="0" applyNumberFormat="1" applyFont="1" applyFill="1" applyBorder="1" applyAlignment="1">
      <alignment horizontal="left"/>
    </xf>
    <xf numFmtId="3" fontId="21" fillId="0" borderId="10" xfId="0" applyNumberFormat="1" applyFont="1" applyBorder="1" applyAlignment="1"/>
    <xf numFmtId="0" fontId="22" fillId="0" borderId="0" xfId="0" applyFont="1"/>
    <xf numFmtId="0" fontId="22" fillId="0" borderId="12" xfId="0" applyFont="1" applyBorder="1"/>
    <xf numFmtId="0" fontId="22" fillId="0" borderId="0" xfId="0" applyFont="1" applyBorder="1"/>
    <xf numFmtId="0" fontId="24" fillId="0" borderId="0" xfId="0" applyFont="1"/>
    <xf numFmtId="3" fontId="22" fillId="0" borderId="12" xfId="0" applyNumberFormat="1" applyFont="1" applyBorder="1" applyAlignment="1"/>
    <xf numFmtId="0" fontId="23" fillId="0" borderId="0" xfId="0" applyFont="1"/>
    <xf numFmtId="3" fontId="24" fillId="0" borderId="13" xfId="0" applyNumberFormat="1" applyFont="1" applyBorder="1"/>
    <xf numFmtId="0" fontId="28" fillId="0" borderId="0" xfId="0" applyFont="1"/>
    <xf numFmtId="3" fontId="24" fillId="0" borderId="12" xfId="0" applyNumberFormat="1" applyFont="1" applyBorder="1"/>
    <xf numFmtId="3" fontId="24" fillId="0" borderId="11" xfId="0" applyNumberFormat="1" applyFont="1" applyBorder="1"/>
    <xf numFmtId="164" fontId="20" fillId="0" borderId="0" xfId="0" applyNumberFormat="1" applyFont="1" applyAlignment="1"/>
    <xf numFmtId="0" fontId="28" fillId="0" borderId="0" xfId="0" applyFont="1" applyBorder="1"/>
    <xf numFmtId="0" fontId="26" fillId="0" borderId="0" xfId="0" applyFont="1"/>
    <xf numFmtId="0" fontId="25" fillId="0" borderId="0" xfId="0" applyFont="1"/>
    <xf numFmtId="49" fontId="20" fillId="24" borderId="14" xfId="0" applyNumberFormat="1" applyFont="1" applyFill="1" applyBorder="1" applyAlignment="1">
      <alignment horizontal="center"/>
    </xf>
    <xf numFmtId="3" fontId="23" fillId="0" borderId="13" xfId="0" applyNumberFormat="1" applyFont="1" applyBorder="1" applyAlignment="1"/>
    <xf numFmtId="3" fontId="25" fillId="0" borderId="13" xfId="0" applyNumberFormat="1" applyFont="1" applyBorder="1"/>
    <xf numFmtId="3" fontId="23" fillId="0" borderId="12" xfId="0" applyNumberFormat="1" applyFont="1" applyBorder="1" applyAlignment="1"/>
    <xf numFmtId="0" fontId="29" fillId="0" borderId="0" xfId="0" applyFont="1"/>
    <xf numFmtId="3" fontId="25" fillId="0" borderId="12" xfId="0" applyNumberFormat="1" applyFont="1" applyBorder="1"/>
    <xf numFmtId="3" fontId="19" fillId="0" borderId="10" xfId="0" applyNumberFormat="1" applyFont="1" applyBorder="1"/>
    <xf numFmtId="0" fontId="22" fillId="0" borderId="0" xfId="0" applyFont="1" applyProtection="1">
      <protection locked="0"/>
    </xf>
    <xf numFmtId="0" fontId="31" fillId="0" borderId="0" xfId="0" applyFont="1" applyProtection="1">
      <protection locked="0"/>
    </xf>
    <xf numFmtId="49" fontId="18" fillId="0" borderId="0" xfId="0" applyNumberFormat="1" applyFont="1" applyAlignment="1"/>
    <xf numFmtId="3" fontId="19" fillId="0" borderId="11" xfId="0" applyNumberFormat="1" applyFont="1" applyBorder="1"/>
    <xf numFmtId="3" fontId="20" fillId="0" borderId="11" xfId="0" applyNumberFormat="1" applyFont="1" applyFill="1" applyBorder="1"/>
    <xf numFmtId="3" fontId="32" fillId="0" borderId="11" xfId="0" applyNumberFormat="1" applyFont="1" applyBorder="1"/>
    <xf numFmtId="3" fontId="32" fillId="0" borderId="10" xfId="0" applyNumberFormat="1" applyFont="1" applyBorder="1"/>
    <xf numFmtId="3" fontId="25" fillId="0" borderId="11" xfId="0" applyNumberFormat="1" applyFont="1" applyBorder="1"/>
    <xf numFmtId="3" fontId="22" fillId="0" borderId="10" xfId="0" applyNumberFormat="1" applyFont="1" applyFill="1" applyBorder="1"/>
    <xf numFmtId="3" fontId="33" fillId="0" borderId="11" xfId="0" applyNumberFormat="1" applyFont="1" applyBorder="1"/>
    <xf numFmtId="3" fontId="22" fillId="0" borderId="12" xfId="0" applyNumberFormat="1" applyFont="1" applyFill="1" applyBorder="1"/>
    <xf numFmtId="3" fontId="33" fillId="0" borderId="12" xfId="0" applyNumberFormat="1" applyFont="1" applyBorder="1"/>
    <xf numFmtId="3" fontId="25" fillId="0" borderId="10" xfId="0" applyNumberFormat="1" applyFont="1" applyBorder="1"/>
    <xf numFmtId="3" fontId="33" fillId="0" borderId="10" xfId="0" applyNumberFormat="1" applyFont="1" applyBorder="1"/>
    <xf numFmtId="3" fontId="22" fillId="0" borderId="13" xfId="0" applyNumberFormat="1" applyFont="1" applyFill="1" applyBorder="1"/>
    <xf numFmtId="3" fontId="33" fillId="0" borderId="13" xfId="0" applyNumberFormat="1" applyFont="1" applyBorder="1"/>
    <xf numFmtId="3" fontId="22" fillId="0" borderId="11" xfId="0" applyNumberFormat="1" applyFont="1" applyFill="1" applyBorder="1"/>
    <xf numFmtId="3" fontId="22" fillId="0" borderId="0" xfId="0" applyNumberFormat="1" applyFont="1" applyFill="1" applyBorder="1"/>
    <xf numFmtId="3" fontId="30" fillId="0" borderId="10" xfId="0" applyNumberFormat="1" applyFont="1" applyBorder="1"/>
    <xf numFmtId="3" fontId="30" fillId="0" borderId="12" xfId="0" applyNumberFormat="1" applyFont="1" applyBorder="1"/>
    <xf numFmtId="3" fontId="30" fillId="0" borderId="13" xfId="0" applyNumberFormat="1" applyFont="1" applyBorder="1"/>
    <xf numFmtId="3" fontId="30" fillId="0" borderId="11" xfId="0" applyNumberFormat="1" applyFont="1" applyBorder="1"/>
    <xf numFmtId="3" fontId="22" fillId="0" borderId="0" xfId="0" applyNumberFormat="1" applyFont="1" applyFill="1"/>
    <xf numFmtId="0" fontId="22" fillId="0" borderId="0" xfId="0" applyFont="1" applyFill="1"/>
    <xf numFmtId="0" fontId="16" fillId="0" borderId="0" xfId="0" applyFont="1"/>
    <xf numFmtId="0" fontId="18" fillId="0" borderId="0" xfId="0" applyFont="1" applyFill="1"/>
    <xf numFmtId="0" fontId="20" fillId="0" borderId="0" xfId="0" applyFont="1" applyFill="1"/>
    <xf numFmtId="0" fontId="22" fillId="0" borderId="12" xfId="0" applyFont="1" applyFill="1" applyBorder="1"/>
    <xf numFmtId="0" fontId="22" fillId="0" borderId="13" xfId="0" applyFont="1" applyFill="1" applyBorder="1"/>
    <xf numFmtId="4" fontId="22" fillId="0" borderId="12" xfId="0" applyNumberFormat="1" applyFont="1" applyFill="1" applyBorder="1"/>
    <xf numFmtId="0" fontId="22" fillId="0" borderId="11" xfId="0" applyFont="1" applyFill="1" applyBorder="1"/>
    <xf numFmtId="4" fontId="22" fillId="0" borderId="11" xfId="0" applyNumberFormat="1" applyFont="1" applyFill="1" applyBorder="1"/>
    <xf numFmtId="4" fontId="22" fillId="0" borderId="0" xfId="0" applyNumberFormat="1" applyFont="1" applyFill="1"/>
    <xf numFmtId="4" fontId="22" fillId="0" borderId="0" xfId="0" applyNumberFormat="1" applyFont="1" applyProtection="1">
      <protection locked="0"/>
    </xf>
    <xf numFmtId="0" fontId="19" fillId="0" borderId="0" xfId="0" applyFont="1" applyFill="1"/>
    <xf numFmtId="0" fontId="25" fillId="0" borderId="0" xfId="0" applyFont="1" applyFill="1"/>
    <xf numFmtId="0" fontId="20" fillId="0" borderId="10" xfId="0" applyFont="1" applyFill="1" applyBorder="1"/>
    <xf numFmtId="0" fontId="22" fillId="0" borderId="0" xfId="0" applyFont="1" applyFill="1" applyBorder="1"/>
    <xf numFmtId="3" fontId="22" fillId="0" borderId="15" xfId="0" applyNumberFormat="1" applyFont="1" applyBorder="1" applyAlignment="1"/>
    <xf numFmtId="0" fontId="20" fillId="0" borderId="10" xfId="0" applyFont="1" applyBorder="1"/>
    <xf numFmtId="0" fontId="19" fillId="0" borderId="13" xfId="0" applyFont="1" applyBorder="1" applyProtection="1">
      <protection locked="0"/>
    </xf>
    <xf numFmtId="0" fontId="19" fillId="0" borderId="11" xfId="0" applyFont="1" applyBorder="1"/>
    <xf numFmtId="3" fontId="25" fillId="0" borderId="0" xfId="0" applyNumberFormat="1" applyFont="1" applyBorder="1"/>
    <xf numFmtId="3" fontId="33" fillId="0" borderId="0" xfId="0" applyNumberFormat="1" applyFont="1" applyBorder="1"/>
    <xf numFmtId="0" fontId="22" fillId="0" borderId="11" xfId="0" applyFont="1" applyBorder="1"/>
    <xf numFmtId="4" fontId="22" fillId="0" borderId="0" xfId="0" applyNumberFormat="1" applyFont="1" applyFill="1" applyBorder="1"/>
    <xf numFmtId="0" fontId="22" fillId="0" borderId="13" xfId="0" applyFont="1" applyBorder="1"/>
    <xf numFmtId="4" fontId="22" fillId="0" borderId="13" xfId="0" applyNumberFormat="1" applyFont="1" applyFill="1" applyBorder="1"/>
    <xf numFmtId="3" fontId="22" fillId="0" borderId="16" xfId="0" applyNumberFormat="1" applyFont="1" applyBorder="1" applyAlignment="1"/>
    <xf numFmtId="49" fontId="20" fillId="24" borderId="10" xfId="0" applyNumberFormat="1" applyFont="1" applyFill="1" applyBorder="1" applyAlignment="1">
      <alignment horizontal="left"/>
    </xf>
    <xf numFmtId="3" fontId="25" fillId="0" borderId="0" xfId="0" applyNumberFormat="1" applyFont="1"/>
    <xf numFmtId="49" fontId="22" fillId="0" borderId="12" xfId="0" applyNumberFormat="1" applyFont="1" applyBorder="1"/>
    <xf numFmtId="49" fontId="23" fillId="0" borderId="12" xfId="0" applyNumberFormat="1" applyFont="1" applyBorder="1" applyAlignment="1">
      <alignment horizontal="left"/>
    </xf>
    <xf numFmtId="49" fontId="22" fillId="0" borderId="15" xfId="0" applyNumberFormat="1" applyFont="1" applyBorder="1"/>
    <xf numFmtId="49" fontId="22" fillId="0" borderId="12" xfId="0" applyNumberFormat="1" applyFont="1" applyBorder="1" applyAlignment="1">
      <alignment horizontal="left"/>
    </xf>
    <xf numFmtId="49" fontId="20" fillId="0" borderId="10" xfId="0" applyNumberFormat="1" applyFont="1" applyBorder="1"/>
    <xf numFmtId="49" fontId="21" fillId="0" borderId="10" xfId="0" applyNumberFormat="1" applyFont="1" applyBorder="1" applyAlignment="1">
      <alignment horizontal="left"/>
    </xf>
    <xf numFmtId="49" fontId="25" fillId="0" borderId="12" xfId="0" applyNumberFormat="1" applyFont="1" applyBorder="1" applyAlignment="1">
      <alignment horizontal="left"/>
    </xf>
    <xf numFmtId="49" fontId="24" fillId="0" borderId="12" xfId="0" applyNumberFormat="1" applyFont="1" applyBorder="1" applyAlignment="1">
      <alignment horizontal="left"/>
    </xf>
    <xf numFmtId="49" fontId="30" fillId="0" borderId="12" xfId="0" applyNumberFormat="1" applyFont="1" applyBorder="1" applyAlignment="1">
      <alignment horizontal="left"/>
    </xf>
    <xf numFmtId="49" fontId="25" fillId="0" borderId="12" xfId="0" applyNumberFormat="1" applyFont="1" applyBorder="1"/>
    <xf numFmtId="49" fontId="22" fillId="0" borderId="0" xfId="0" applyNumberFormat="1" applyFont="1"/>
    <xf numFmtId="49" fontId="27" fillId="0" borderId="12" xfId="0" applyNumberFormat="1" applyFont="1" applyBorder="1" applyAlignment="1">
      <alignment vertical="center"/>
    </xf>
    <xf numFmtId="49" fontId="27" fillId="0" borderId="11" xfId="0" applyNumberFormat="1" applyFont="1" applyBorder="1" applyAlignment="1">
      <alignment vertical="center"/>
    </xf>
    <xf numFmtId="49" fontId="27" fillId="0" borderId="12" xfId="0" applyNumberFormat="1" applyFont="1" applyBorder="1" applyAlignment="1">
      <alignment vertical="top" wrapText="1"/>
    </xf>
    <xf numFmtId="49" fontId="27" fillId="0" borderId="0" xfId="0" applyNumberFormat="1" applyFont="1" applyBorder="1" applyAlignment="1">
      <alignment vertical="center"/>
    </xf>
    <xf numFmtId="49" fontId="28" fillId="0" borderId="13" xfId="0" applyNumberFormat="1" applyFont="1" applyBorder="1" applyAlignment="1">
      <alignment horizontal="justify" vertical="top" wrapText="1"/>
    </xf>
    <xf numFmtId="49" fontId="28" fillId="0" borderId="12" xfId="0" applyNumberFormat="1" applyFont="1" applyBorder="1" applyAlignment="1">
      <alignment horizontal="justify" vertical="top" wrapText="1"/>
    </xf>
    <xf numFmtId="49" fontId="28" fillId="0" borderId="11" xfId="0" applyNumberFormat="1" applyFont="1" applyBorder="1" applyAlignment="1">
      <alignment horizontal="justify" vertical="top" wrapText="1"/>
    </xf>
    <xf numFmtId="3" fontId="34" fillId="0" borderId="10" xfId="0" applyNumberFormat="1" applyFont="1" applyFill="1" applyBorder="1" applyAlignment="1">
      <alignment horizontal="center"/>
    </xf>
    <xf numFmtId="3" fontId="34" fillId="0" borderId="14" xfId="0" applyNumberFormat="1" applyFont="1" applyFill="1" applyBorder="1" applyAlignment="1">
      <alignment horizontal="center"/>
    </xf>
    <xf numFmtId="49" fontId="24" fillId="0" borderId="13" xfId="0" applyNumberFormat="1" applyFont="1" applyBorder="1" applyAlignment="1">
      <alignment horizontal="left"/>
    </xf>
    <xf numFmtId="49" fontId="25" fillId="0" borderId="11" xfId="0" applyNumberFormat="1" applyFont="1" applyBorder="1"/>
    <xf numFmtId="0" fontId="26" fillId="0" borderId="0" xfId="0" applyFont="1" applyBorder="1"/>
    <xf numFmtId="3" fontId="19" fillId="24" borderId="10" xfId="0" applyNumberFormat="1" applyFont="1" applyFill="1" applyBorder="1" applyAlignment="1">
      <alignment horizontal="right"/>
    </xf>
    <xf numFmtId="3" fontId="24" fillId="0" borderId="17" xfId="0" applyNumberFormat="1" applyFont="1" applyBorder="1"/>
    <xf numFmtId="3" fontId="22" fillId="0" borderId="12" xfId="0" applyNumberFormat="1" applyFont="1" applyBorder="1"/>
    <xf numFmtId="3" fontId="22" fillId="0" borderId="11" xfId="0" applyNumberFormat="1" applyFont="1" applyBorder="1"/>
    <xf numFmtId="49" fontId="35" fillId="0" borderId="12" xfId="0" applyNumberFormat="1" applyFont="1" applyBorder="1" applyAlignment="1">
      <alignment vertical="center"/>
    </xf>
    <xf numFmtId="3" fontId="36" fillId="0" borderId="12" xfId="0" applyNumberFormat="1" applyFont="1" applyBorder="1"/>
    <xf numFmtId="49" fontId="35" fillId="0" borderId="18" xfId="0" applyNumberFormat="1" applyFont="1" applyBorder="1" applyAlignment="1">
      <alignment vertical="center"/>
    </xf>
    <xf numFmtId="3" fontId="36" fillId="0" borderId="19" xfId="0" applyNumberFormat="1" applyFont="1" applyBorder="1"/>
    <xf numFmtId="49" fontId="35" fillId="0" borderId="0" xfId="0" applyNumberFormat="1" applyFont="1" applyBorder="1" applyAlignment="1">
      <alignment vertical="center"/>
    </xf>
    <xf numFmtId="3" fontId="35" fillId="0" borderId="0" xfId="0" applyNumberFormat="1" applyFont="1" applyBorder="1"/>
    <xf numFmtId="49" fontId="27" fillId="0" borderId="20" xfId="0" applyNumberFormat="1" applyFont="1" applyBorder="1" applyAlignment="1">
      <alignment vertical="center"/>
    </xf>
    <xf numFmtId="3" fontId="24" fillId="0" borderId="20" xfId="0" applyNumberFormat="1" applyFont="1" applyBorder="1"/>
    <xf numFmtId="49" fontId="26" fillId="0" borderId="10" xfId="0" applyNumberFormat="1" applyFont="1" applyBorder="1" applyAlignment="1">
      <alignment horizontal="left"/>
    </xf>
    <xf numFmtId="49" fontId="35" fillId="0" borderId="10" xfId="0" applyNumberFormat="1" applyFont="1" applyBorder="1" applyAlignment="1">
      <alignment vertical="center"/>
    </xf>
    <xf numFmtId="0" fontId="20" fillId="0" borderId="10" xfId="0" applyFont="1" applyBorder="1" applyAlignment="1">
      <alignment horizontal="center"/>
    </xf>
    <xf numFmtId="3" fontId="23" fillId="0" borderId="16" xfId="0" applyNumberFormat="1" applyFont="1" applyBorder="1"/>
    <xf numFmtId="3" fontId="20" fillId="0" borderId="10" xfId="0" applyNumberFormat="1" applyFont="1" applyBorder="1"/>
    <xf numFmtId="3" fontId="22" fillId="0" borderId="16" xfId="0" applyNumberFormat="1" applyFont="1" applyBorder="1"/>
    <xf numFmtId="3" fontId="24" fillId="0" borderId="16" xfId="0" applyNumberFormat="1" applyFont="1" applyBorder="1"/>
    <xf numFmtId="3" fontId="27" fillId="0" borderId="16" xfId="0" applyNumberFormat="1" applyFont="1" applyBorder="1"/>
    <xf numFmtId="3" fontId="19" fillId="0" borderId="16" xfId="0" applyNumberFormat="1" applyFont="1" applyBorder="1"/>
    <xf numFmtId="3" fontId="22" fillId="0" borderId="10" xfId="0" applyNumberFormat="1" applyFont="1" applyBorder="1"/>
    <xf numFmtId="3" fontId="23" fillId="0" borderId="12" xfId="0" applyNumberFormat="1" applyFont="1" applyBorder="1"/>
    <xf numFmtId="3" fontId="26" fillId="0" borderId="0" xfId="0" applyNumberFormat="1" applyFont="1"/>
    <xf numFmtId="3" fontId="27" fillId="0" borderId="12" xfId="0" applyNumberFormat="1" applyFont="1" applyBorder="1"/>
    <xf numFmtId="3" fontId="27" fillId="0" borderId="11" xfId="0" applyNumberFormat="1" applyFont="1" applyBorder="1"/>
    <xf numFmtId="3" fontId="26" fillId="0" borderId="10" xfId="0" applyNumberFormat="1" applyFont="1" applyBorder="1"/>
    <xf numFmtId="3" fontId="22" fillId="0" borderId="21" xfId="0" applyNumberFormat="1" applyFont="1" applyBorder="1"/>
    <xf numFmtId="3" fontId="36" fillId="0" borderId="0" xfId="0" applyNumberFormat="1" applyFont="1" applyBorder="1"/>
    <xf numFmtId="3" fontId="19" fillId="0" borderId="0" xfId="0" applyNumberFormat="1" applyFont="1" applyBorder="1"/>
    <xf numFmtId="3" fontId="20" fillId="0" borderId="0" xfId="0" applyNumberFormat="1" applyFont="1" applyFill="1" applyBorder="1"/>
    <xf numFmtId="0" fontId="34" fillId="0" borderId="0" xfId="0" applyFont="1"/>
    <xf numFmtId="3" fontId="22" fillId="0" borderId="0" xfId="0" applyNumberFormat="1" applyFont="1" applyBorder="1"/>
    <xf numFmtId="49" fontId="25" fillId="0" borderId="0" xfId="0" applyNumberFormat="1" applyFont="1" applyBorder="1" applyAlignment="1">
      <alignment horizontal="left"/>
    </xf>
    <xf numFmtId="49" fontId="25" fillId="0" borderId="11" xfId="0" applyNumberFormat="1" applyFont="1" applyBorder="1" applyAlignment="1">
      <alignment horizontal="left"/>
    </xf>
    <xf numFmtId="0" fontId="22" fillId="0" borderId="22" xfId="0" applyFont="1" applyBorder="1"/>
    <xf numFmtId="0" fontId="19" fillId="0" borderId="10" xfId="0" applyFont="1" applyBorder="1" applyAlignment="1">
      <alignment horizontal="center"/>
    </xf>
    <xf numFmtId="0" fontId="19" fillId="0" borderId="23" xfId="0" applyFont="1" applyBorder="1" applyAlignment="1">
      <alignment horizontal="center"/>
    </xf>
    <xf numFmtId="0" fontId="25" fillId="0" borderId="24" xfId="0" applyFont="1" applyBorder="1" applyAlignment="1">
      <alignment vertical="top"/>
    </xf>
    <xf numFmtId="3" fontId="25" fillId="0" borderId="25" xfId="0" applyNumberFormat="1" applyFont="1" applyBorder="1" applyAlignment="1">
      <alignment horizontal="right"/>
    </xf>
    <xf numFmtId="3" fontId="25" fillId="0" borderId="23" xfId="0" applyNumberFormat="1" applyFont="1" applyBorder="1" applyAlignment="1">
      <alignment horizontal="right"/>
    </xf>
    <xf numFmtId="0" fontId="25" fillId="0" borderId="12" xfId="0" applyFont="1" applyBorder="1"/>
    <xf numFmtId="0" fontId="25" fillId="0" borderId="12" xfId="0" applyFont="1" applyFill="1" applyBorder="1" applyAlignment="1">
      <alignment vertical="top"/>
    </xf>
    <xf numFmtId="49" fontId="25" fillId="0" borderId="26" xfId="0" applyNumberFormat="1" applyFont="1" applyBorder="1"/>
    <xf numFmtId="3" fontId="22" fillId="0" borderId="26" xfId="0" applyNumberFormat="1" applyFont="1" applyBorder="1" applyAlignment="1"/>
    <xf numFmtId="3" fontId="23" fillId="0" borderId="26" xfId="0" applyNumberFormat="1" applyFont="1" applyBorder="1"/>
    <xf numFmtId="49" fontId="25" fillId="0" borderId="0" xfId="0" applyNumberFormat="1" applyFont="1" applyBorder="1"/>
    <xf numFmtId="3" fontId="22" fillId="0" borderId="0" xfId="0" applyNumberFormat="1" applyFont="1" applyBorder="1" applyAlignment="1"/>
    <xf numFmtId="3" fontId="23" fillId="0" borderId="0" xfId="0" applyNumberFormat="1" applyFont="1" applyBorder="1"/>
    <xf numFmtId="49" fontId="25" fillId="0" borderId="27" xfId="0" applyNumberFormat="1" applyFont="1" applyBorder="1"/>
    <xf numFmtId="3" fontId="22" fillId="0" borderId="27" xfId="0" applyNumberFormat="1" applyFont="1" applyBorder="1" applyAlignment="1"/>
    <xf numFmtId="3" fontId="23" fillId="0" borderId="27" xfId="0" applyNumberFormat="1" applyFont="1" applyBorder="1"/>
    <xf numFmtId="3" fontId="20" fillId="0" borderId="10" xfId="0" applyNumberFormat="1" applyFont="1" applyBorder="1" applyAlignment="1">
      <alignment horizontal="center"/>
    </xf>
    <xf numFmtId="3" fontId="19" fillId="0" borderId="10" xfId="0" applyNumberFormat="1" applyFont="1" applyBorder="1" applyAlignment="1">
      <alignment horizontal="right"/>
    </xf>
    <xf numFmtId="3" fontId="20" fillId="0" borderId="10" xfId="0" applyNumberFormat="1" applyFont="1" applyBorder="1" applyAlignment="1">
      <alignment horizontal="right"/>
    </xf>
    <xf numFmtId="3" fontId="22" fillId="0" borderId="16" xfId="0" applyNumberFormat="1" applyFont="1" applyBorder="1" applyAlignment="1">
      <alignment horizontal="right"/>
    </xf>
    <xf numFmtId="3" fontId="22" fillId="0" borderId="12" xfId="0" applyNumberFormat="1" applyFont="1" applyBorder="1" applyAlignment="1">
      <alignment horizontal="right"/>
    </xf>
    <xf numFmtId="3" fontId="24" fillId="0" borderId="16" xfId="0" applyNumberFormat="1" applyFont="1" applyBorder="1" applyAlignment="1">
      <alignment horizontal="right"/>
    </xf>
    <xf numFmtId="3" fontId="24" fillId="0" borderId="12" xfId="0" applyNumberFormat="1" applyFont="1" applyBorder="1" applyAlignment="1">
      <alignment horizontal="right"/>
    </xf>
    <xf numFmtId="3" fontId="23" fillId="0" borderId="16" xfId="0" applyNumberFormat="1" applyFont="1" applyBorder="1" applyAlignment="1">
      <alignment horizontal="right"/>
    </xf>
    <xf numFmtId="3" fontId="23" fillId="0" borderId="12" xfId="0" applyNumberFormat="1" applyFont="1" applyBorder="1" applyAlignment="1">
      <alignment horizontal="right"/>
    </xf>
    <xf numFmtId="3" fontId="23" fillId="0" borderId="11" xfId="0" applyNumberFormat="1" applyFont="1" applyBorder="1" applyAlignment="1">
      <alignment horizontal="right"/>
    </xf>
    <xf numFmtId="3" fontId="23" fillId="0" borderId="26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3" fontId="23" fillId="0" borderId="0" xfId="0" applyNumberFormat="1" applyFont="1" applyBorder="1" applyAlignment="1">
      <alignment horizontal="right"/>
    </xf>
    <xf numFmtId="3" fontId="20" fillId="0" borderId="0" xfId="0" applyNumberFormat="1" applyFont="1" applyBorder="1" applyAlignment="1">
      <alignment horizontal="right"/>
    </xf>
    <xf numFmtId="3" fontId="18" fillId="0" borderId="0" xfId="0" applyNumberFormat="1" applyFont="1" applyAlignment="1">
      <alignment horizontal="right"/>
    </xf>
    <xf numFmtId="3" fontId="19" fillId="0" borderId="0" xfId="0" applyNumberFormat="1" applyFont="1" applyBorder="1" applyAlignment="1">
      <alignment horizontal="right"/>
    </xf>
    <xf numFmtId="3" fontId="19" fillId="0" borderId="13" xfId="0" applyNumberFormat="1" applyFont="1" applyBorder="1" applyAlignment="1">
      <alignment horizontal="right"/>
    </xf>
    <xf numFmtId="3" fontId="22" fillId="0" borderId="0" xfId="0" applyNumberFormat="1" applyFont="1" applyBorder="1" applyAlignment="1">
      <alignment horizontal="right"/>
    </xf>
    <xf numFmtId="3" fontId="22" fillId="0" borderId="0" xfId="0" applyNumberFormat="1" applyFont="1" applyAlignment="1">
      <alignment horizontal="right"/>
    </xf>
    <xf numFmtId="3" fontId="28" fillId="0" borderId="0" xfId="0" applyNumberFormat="1" applyFont="1" applyAlignment="1">
      <alignment horizontal="right"/>
    </xf>
    <xf numFmtId="3" fontId="26" fillId="0" borderId="0" xfId="0" applyNumberFormat="1" applyFont="1" applyBorder="1" applyAlignment="1">
      <alignment horizontal="right"/>
    </xf>
    <xf numFmtId="3" fontId="20" fillId="0" borderId="0" xfId="0" applyNumberFormat="1" applyFont="1" applyAlignment="1">
      <alignment horizontal="right"/>
    </xf>
    <xf numFmtId="3" fontId="26" fillId="0" borderId="0" xfId="0" applyNumberFormat="1" applyFont="1" applyAlignment="1">
      <alignment horizontal="right"/>
    </xf>
    <xf numFmtId="0" fontId="19" fillId="0" borderId="24" xfId="0" applyFont="1" applyBorder="1" applyAlignment="1">
      <alignment vertical="top"/>
    </xf>
    <xf numFmtId="0" fontId="55" fillId="0" borderId="0" xfId="0" applyFont="1"/>
    <xf numFmtId="0" fontId="0" fillId="0" borderId="11" xfId="0" applyBorder="1" applyAlignment="1">
      <alignment wrapText="1"/>
    </xf>
    <xf numFmtId="0" fontId="20" fillId="0" borderId="10" xfId="0" applyFont="1" applyBorder="1" applyAlignment="1">
      <alignment horizontal="center" wrapText="1"/>
    </xf>
    <xf numFmtId="2" fontId="22" fillId="0" borderId="33" xfId="0" applyNumberFormat="1" applyFont="1" applyBorder="1"/>
    <xf numFmtId="0" fontId="22" fillId="0" borderId="29" xfId="0" applyFont="1" applyBorder="1"/>
    <xf numFmtId="2" fontId="22" fillId="0" borderId="16" xfId="0" applyNumberFormat="1" applyFont="1" applyBorder="1"/>
    <xf numFmtId="0" fontId="22" fillId="0" borderId="30" xfId="0" applyFont="1" applyBorder="1"/>
    <xf numFmtId="2" fontId="22" fillId="0" borderId="34" xfId="0" applyNumberFormat="1" applyFont="1" applyBorder="1"/>
    <xf numFmtId="3" fontId="55" fillId="0" borderId="0" xfId="0" applyNumberFormat="1" applyFont="1"/>
    <xf numFmtId="3" fontId="0" fillId="0" borderId="0" xfId="0" applyNumberFormat="1"/>
    <xf numFmtId="49" fontId="22" fillId="0" borderId="21" xfId="0" applyNumberFormat="1" applyFont="1" applyBorder="1"/>
    <xf numFmtId="3" fontId="24" fillId="0" borderId="21" xfId="0" applyNumberFormat="1" applyFont="1" applyBorder="1"/>
    <xf numFmtId="49" fontId="22" fillId="0" borderId="10" xfId="0" applyNumberFormat="1" applyFont="1" applyBorder="1"/>
    <xf numFmtId="49" fontId="29" fillId="0" borderId="10" xfId="0" applyNumberFormat="1" applyFont="1" applyBorder="1" applyAlignment="1">
      <alignment horizontal="left"/>
    </xf>
    <xf numFmtId="49" fontId="22" fillId="0" borderId="29" xfId="0" applyNumberFormat="1" applyFont="1" applyBorder="1"/>
    <xf numFmtId="3" fontId="20" fillId="0" borderId="0" xfId="0" applyNumberFormat="1" applyFont="1" applyFill="1"/>
    <xf numFmtId="3" fontId="22" fillId="0" borderId="29" xfId="0" applyNumberFormat="1" applyFont="1" applyBorder="1"/>
    <xf numFmtId="0" fontId="0" fillId="0" borderId="11" xfId="0" applyBorder="1" applyAlignment="1">
      <alignment wrapText="1"/>
    </xf>
    <xf numFmtId="2" fontId="22" fillId="0" borderId="0" xfId="0" applyNumberFormat="1" applyFont="1" applyFill="1"/>
    <xf numFmtId="3" fontId="22" fillId="0" borderId="10" xfId="0" applyNumberFormat="1" applyFont="1" applyBorder="1" applyAlignment="1">
      <alignment horizontal="right"/>
    </xf>
    <xf numFmtId="3" fontId="25" fillId="0" borderId="10" xfId="0" applyNumberFormat="1" applyFont="1" applyBorder="1" applyAlignment="1"/>
    <xf numFmtId="0" fontId="0" fillId="0" borderId="11" xfId="0" applyBorder="1" applyAlignment="1">
      <alignment wrapText="1"/>
    </xf>
    <xf numFmtId="3" fontId="24" fillId="0" borderId="12" xfId="0" applyNumberFormat="1" applyFont="1" applyBorder="1"/>
    <xf numFmtId="3" fontId="24" fillId="0" borderId="11" xfId="0" applyNumberFormat="1" applyFont="1" applyBorder="1"/>
    <xf numFmtId="3" fontId="22" fillId="0" borderId="12" xfId="0" applyNumberFormat="1" applyFont="1" applyBorder="1"/>
    <xf numFmtId="3" fontId="20" fillId="0" borderId="10" xfId="0" applyNumberFormat="1" applyFont="1" applyBorder="1"/>
    <xf numFmtId="3" fontId="23" fillId="0" borderId="12" xfId="0" applyNumberFormat="1" applyFont="1" applyBorder="1"/>
    <xf numFmtId="3" fontId="25" fillId="0" borderId="12" xfId="0" applyNumberFormat="1" applyFont="1" applyBorder="1"/>
    <xf numFmtId="3" fontId="20" fillId="0" borderId="11" xfId="0" applyNumberFormat="1" applyFont="1" applyFill="1" applyBorder="1"/>
    <xf numFmtId="3" fontId="25" fillId="0" borderId="11" xfId="0" applyNumberFormat="1" applyFont="1" applyBorder="1"/>
    <xf numFmtId="3" fontId="22" fillId="0" borderId="10" xfId="0" applyNumberFormat="1" applyFont="1" applyFill="1" applyBorder="1"/>
    <xf numFmtId="3" fontId="33" fillId="0" borderId="11" xfId="0" applyNumberFormat="1" applyFont="1" applyBorder="1"/>
    <xf numFmtId="3" fontId="22" fillId="0" borderId="12" xfId="0" applyNumberFormat="1" applyFont="1" applyFill="1" applyBorder="1"/>
    <xf numFmtId="3" fontId="33" fillId="0" borderId="12" xfId="0" applyNumberFormat="1" applyFont="1" applyBorder="1"/>
    <xf numFmtId="3" fontId="25" fillId="0" borderId="10" xfId="0" applyNumberFormat="1" applyFont="1" applyBorder="1"/>
    <xf numFmtId="3" fontId="33" fillId="0" borderId="10" xfId="0" applyNumberFormat="1" applyFont="1" applyBorder="1"/>
    <xf numFmtId="3" fontId="22" fillId="0" borderId="13" xfId="0" applyNumberFormat="1" applyFont="1" applyFill="1" applyBorder="1"/>
    <xf numFmtId="3" fontId="33" fillId="0" borderId="13" xfId="0" applyNumberFormat="1" applyFont="1" applyBorder="1"/>
    <xf numFmtId="3" fontId="22" fillId="0" borderId="11" xfId="0" applyNumberFormat="1" applyFont="1" applyFill="1" applyBorder="1"/>
    <xf numFmtId="3" fontId="30" fillId="0" borderId="10" xfId="0" applyNumberFormat="1" applyFont="1" applyBorder="1"/>
    <xf numFmtId="3" fontId="30" fillId="0" borderId="12" xfId="0" applyNumberFormat="1" applyFont="1" applyBorder="1"/>
    <xf numFmtId="3" fontId="30" fillId="0" borderId="11" xfId="0" applyNumberFormat="1" applyFont="1" applyBorder="1"/>
    <xf numFmtId="0" fontId="22" fillId="0" borderId="0" xfId="0" applyFont="1" applyFill="1"/>
    <xf numFmtId="3" fontId="20" fillId="0" borderId="10" xfId="0" applyNumberFormat="1" applyFont="1" applyFill="1" applyBorder="1"/>
    <xf numFmtId="4" fontId="20" fillId="0" borderId="10" xfId="0" applyNumberFormat="1" applyFont="1" applyFill="1" applyBorder="1"/>
    <xf numFmtId="3" fontId="34" fillId="0" borderId="10" xfId="0" applyNumberFormat="1" applyFont="1" applyFill="1" applyBorder="1" applyAlignment="1">
      <alignment horizontal="center"/>
    </xf>
    <xf numFmtId="3" fontId="34" fillId="0" borderId="14" xfId="0" applyNumberFormat="1" applyFont="1" applyFill="1" applyBorder="1" applyAlignment="1">
      <alignment horizontal="center"/>
    </xf>
    <xf numFmtId="3" fontId="22" fillId="0" borderId="12" xfId="0" applyNumberFormat="1" applyFont="1" applyBorder="1"/>
    <xf numFmtId="3" fontId="22" fillId="0" borderId="11" xfId="0" applyNumberFormat="1" applyFont="1" applyBorder="1"/>
    <xf numFmtId="3" fontId="22" fillId="0" borderId="16" xfId="0" applyNumberFormat="1" applyFont="1" applyBorder="1"/>
    <xf numFmtId="3" fontId="26" fillId="0" borderId="0" xfId="0" applyNumberFormat="1" applyFont="1"/>
    <xf numFmtId="3" fontId="27" fillId="0" borderId="12" xfId="0" applyNumberFormat="1" applyFont="1" applyBorder="1"/>
    <xf numFmtId="3" fontId="27" fillId="0" borderId="11" xfId="0" applyNumberFormat="1" applyFont="1" applyBorder="1"/>
    <xf numFmtId="3" fontId="26" fillId="0" borderId="10" xfId="0" applyNumberFormat="1" applyFont="1" applyBorder="1"/>
    <xf numFmtId="3" fontId="19" fillId="0" borderId="11" xfId="0" applyNumberFormat="1" applyFont="1" applyFill="1" applyBorder="1"/>
    <xf numFmtId="0" fontId="22" fillId="0" borderId="22" xfId="0" applyFont="1" applyBorder="1"/>
    <xf numFmtId="0" fontId="25" fillId="0" borderId="24" xfId="0" applyFont="1" applyBorder="1" applyAlignment="1">
      <alignment vertical="top"/>
    </xf>
    <xf numFmtId="3" fontId="25" fillId="0" borderId="25" xfId="0" applyNumberFormat="1" applyFont="1" applyBorder="1" applyAlignment="1">
      <alignment horizontal="right"/>
    </xf>
    <xf numFmtId="3" fontId="25" fillId="0" borderId="23" xfId="0" applyNumberFormat="1" applyFont="1" applyBorder="1" applyAlignment="1">
      <alignment horizontal="right"/>
    </xf>
    <xf numFmtId="3" fontId="22" fillId="0" borderId="13" xfId="0" applyNumberFormat="1" applyFont="1" applyBorder="1"/>
    <xf numFmtId="0" fontId="20" fillId="0" borderId="10" xfId="0" applyFont="1" applyBorder="1" applyAlignment="1">
      <alignment horizontal="center" wrapText="1"/>
    </xf>
    <xf numFmtId="0" fontId="16" fillId="0" borderId="0" xfId="86"/>
    <xf numFmtId="164" fontId="18" fillId="0" borderId="0" xfId="86" applyNumberFormat="1" applyFont="1" applyAlignment="1"/>
    <xf numFmtId="0" fontId="22" fillId="0" borderId="0" xfId="86" applyFont="1" applyProtection="1">
      <protection locked="0"/>
    </xf>
    <xf numFmtId="3" fontId="22" fillId="0" borderId="0" xfId="86" applyNumberFormat="1" applyFont="1" applyFill="1" applyBorder="1"/>
    <xf numFmtId="3" fontId="22" fillId="0" borderId="0" xfId="86" applyNumberFormat="1" applyFont="1" applyProtection="1">
      <protection locked="0"/>
    </xf>
    <xf numFmtId="3" fontId="73" fillId="0" borderId="11" xfId="84" applyNumberFormat="1" applyFont="1" applyBorder="1"/>
    <xf numFmtId="3" fontId="73" fillId="0" borderId="12" xfId="84" applyNumberFormat="1" applyFont="1" applyBorder="1"/>
    <xf numFmtId="3" fontId="73" fillId="0" borderId="13" xfId="84" applyNumberFormat="1" applyFont="1" applyBorder="1"/>
    <xf numFmtId="3" fontId="20" fillId="0" borderId="10" xfId="0" applyNumberFormat="1" applyFont="1" applyBorder="1"/>
    <xf numFmtId="3" fontId="19" fillId="0" borderId="10" xfId="434" applyNumberFormat="1" applyFont="1" applyBorder="1"/>
    <xf numFmtId="4" fontId="19" fillId="0" borderId="10" xfId="434" applyNumberFormat="1" applyFont="1" applyBorder="1"/>
    <xf numFmtId="3" fontId="20" fillId="0" borderId="10" xfId="86" applyNumberFormat="1" applyFont="1" applyFill="1" applyBorder="1"/>
    <xf numFmtId="3" fontId="36" fillId="0" borderId="19" xfId="0" applyNumberFormat="1" applyFont="1" applyBorder="1"/>
    <xf numFmtId="3" fontId="20" fillId="0" borderId="10" xfId="0" applyNumberFormat="1" applyFont="1" applyBorder="1"/>
    <xf numFmtId="3" fontId="25" fillId="0" borderId="25" xfId="0" applyNumberFormat="1" applyFont="1" applyBorder="1" applyAlignment="1">
      <alignment horizontal="right"/>
    </xf>
    <xf numFmtId="3" fontId="25" fillId="0" borderId="23" xfId="0" applyNumberFormat="1" applyFont="1" applyBorder="1" applyAlignment="1">
      <alignment horizontal="right"/>
    </xf>
    <xf numFmtId="3" fontId="19" fillId="0" borderId="31" xfId="0" applyNumberFormat="1" applyFont="1" applyBorder="1" applyAlignment="1">
      <alignment horizontal="right"/>
    </xf>
    <xf numFmtId="3" fontId="19" fillId="0" borderId="32" xfId="0" applyNumberFormat="1" applyFont="1" applyBorder="1" applyAlignment="1">
      <alignment horizontal="right"/>
    </xf>
    <xf numFmtId="0" fontId="25" fillId="0" borderId="0" xfId="0" applyFont="1" applyAlignment="1">
      <alignment horizontal="left"/>
    </xf>
    <xf numFmtId="0" fontId="20" fillId="0" borderId="0" xfId="0" applyFont="1" applyAlignment="1"/>
    <xf numFmtId="0" fontId="20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20" fillId="0" borderId="28" xfId="0" applyFont="1" applyBorder="1" applyAlignment="1">
      <alignment wrapText="1"/>
    </xf>
    <xf numFmtId="0" fontId="20" fillId="0" borderId="14" xfId="0" applyFont="1" applyBorder="1" applyAlignment="1">
      <alignment wrapText="1"/>
    </xf>
    <xf numFmtId="0" fontId="19" fillId="0" borderId="13" xfId="0" applyFont="1" applyBorder="1" applyAlignment="1">
      <alignment horizontal="center" wrapText="1"/>
    </xf>
    <xf numFmtId="0" fontId="19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22" fillId="0" borderId="0" xfId="0" applyFont="1" applyAlignment="1" applyProtection="1">
      <alignment horizontal="left"/>
      <protection locked="0"/>
    </xf>
    <xf numFmtId="0" fontId="20" fillId="0" borderId="13" xfId="0" applyFont="1" applyBorder="1" applyAlignment="1">
      <alignment wrapText="1"/>
    </xf>
    <xf numFmtId="0" fontId="22" fillId="0" borderId="12" xfId="0" applyFont="1" applyBorder="1" applyAlignment="1">
      <alignment wrapText="1"/>
    </xf>
    <xf numFmtId="0" fontId="22" fillId="0" borderId="11" xfId="0" applyFont="1" applyBorder="1" applyAlignment="1">
      <alignment wrapText="1"/>
    </xf>
    <xf numFmtId="0" fontId="20" fillId="0" borderId="13" xfId="0" applyFont="1" applyFill="1" applyBorder="1" applyAlignment="1">
      <alignment wrapText="1"/>
    </xf>
    <xf numFmtId="0" fontId="20" fillId="0" borderId="12" xfId="0" applyFont="1" applyFill="1" applyBorder="1" applyAlignment="1">
      <alignment wrapText="1"/>
    </xf>
    <xf numFmtId="0" fontId="20" fillId="0" borderId="11" xfId="0" applyFont="1" applyFill="1" applyBorder="1" applyAlignment="1">
      <alignment wrapText="1"/>
    </xf>
    <xf numFmtId="1" fontId="20" fillId="0" borderId="13" xfId="0" applyNumberFormat="1" applyFont="1" applyFill="1" applyBorder="1" applyAlignment="1">
      <alignment horizontal="center" wrapText="1"/>
    </xf>
    <xf numFmtId="1" fontId="20" fillId="0" borderId="12" xfId="0" applyNumberFormat="1" applyFont="1" applyFill="1" applyBorder="1" applyAlignment="1">
      <alignment horizontal="center" wrapText="1"/>
    </xf>
    <xf numFmtId="1" fontId="20" fillId="0" borderId="11" xfId="0" applyNumberFormat="1" applyFont="1" applyFill="1" applyBorder="1" applyAlignment="1">
      <alignment horizontal="center" wrapText="1"/>
    </xf>
    <xf numFmtId="1" fontId="20" fillId="0" borderId="13" xfId="86" applyNumberFormat="1" applyFont="1" applyFill="1" applyBorder="1" applyAlignment="1">
      <alignment horizontal="center" wrapText="1"/>
    </xf>
    <xf numFmtId="1" fontId="20" fillId="0" borderId="12" xfId="86" applyNumberFormat="1" applyFont="1" applyFill="1" applyBorder="1" applyAlignment="1">
      <alignment horizontal="center" wrapText="1"/>
    </xf>
    <xf numFmtId="1" fontId="20" fillId="0" borderId="11" xfId="86" applyNumberFormat="1" applyFont="1" applyFill="1" applyBorder="1" applyAlignment="1">
      <alignment horizontal="center" wrapText="1"/>
    </xf>
    <xf numFmtId="0" fontId="16" fillId="0" borderId="12" xfId="86" applyBorder="1" applyAlignment="1">
      <alignment horizontal="center" wrapText="1"/>
    </xf>
    <xf numFmtId="0" fontId="16" fillId="0" borderId="11" xfId="86" applyBorder="1" applyAlignment="1">
      <alignment horizontal="center" wrapText="1"/>
    </xf>
    <xf numFmtId="0" fontId="22" fillId="0" borderId="12" xfId="0" applyFont="1" applyBorder="1" applyAlignment="1">
      <alignment horizontal="center" wrapText="1"/>
    </xf>
    <xf numFmtId="0" fontId="22" fillId="0" borderId="11" xfId="0" applyFont="1" applyBorder="1" applyAlignment="1">
      <alignment horizontal="center" wrapText="1"/>
    </xf>
    <xf numFmtId="0" fontId="25" fillId="0" borderId="0" xfId="0" applyFont="1" applyAlignment="1">
      <alignment horizontal="left"/>
    </xf>
    <xf numFmtId="0" fontId="19" fillId="0" borderId="27" xfId="0" applyFont="1" applyFill="1" applyBorder="1" applyAlignment="1">
      <alignment horizontal="center"/>
    </xf>
    <xf numFmtId="0" fontId="22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wrapText="1"/>
    </xf>
  </cellXfs>
  <cellStyles count="1437">
    <cellStyle name="20 % - zvýraznenie1" xfId="60" builtinId="30" customBuiltin="1"/>
    <cellStyle name="20 % - zvýraznenie1 10" xfId="296"/>
    <cellStyle name="20 % - zvýraznenie1 10 2" xfId="635"/>
    <cellStyle name="20 % - zvýraznenie1 10 2 2" xfId="1311"/>
    <cellStyle name="20 % - zvýraznenie1 10 3" xfId="973"/>
    <cellStyle name="20 % - zvýraznenie1 11" xfId="353"/>
    <cellStyle name="20 % - zvýraznenie1 11 2" xfId="692"/>
    <cellStyle name="20 % - zvýraznenie1 11 2 2" xfId="1368"/>
    <cellStyle name="20 % - zvýraznenie1 11 3" xfId="1030"/>
    <cellStyle name="20 % - zvýraznenie1 12" xfId="367"/>
    <cellStyle name="20 % - zvýraznenie1 12 2" xfId="706"/>
    <cellStyle name="20 % - zvýraznenie1 12 2 2" xfId="1382"/>
    <cellStyle name="20 % - zvýraznenie1 12 3" xfId="1044"/>
    <cellStyle name="20 % - zvýraznenie1 13" xfId="381"/>
    <cellStyle name="20 % - zvýraznenie1 13 2" xfId="720"/>
    <cellStyle name="20 % - zvýraznenie1 13 2 2" xfId="1396"/>
    <cellStyle name="20 % - zvýraznenie1 13 3" xfId="1058"/>
    <cellStyle name="20 % - zvýraznenie1 14" xfId="395"/>
    <cellStyle name="20 % - zvýraznenie1 14 2" xfId="734"/>
    <cellStyle name="20 % - zvýraznenie1 14 2 2" xfId="1410"/>
    <cellStyle name="20 % - zvýraznenie1 14 3" xfId="1072"/>
    <cellStyle name="20 % - zvýraznenie1 15" xfId="409"/>
    <cellStyle name="20 % - zvýraznenie1 15 2" xfId="1086"/>
    <cellStyle name="20 % - zvýraznenie1 16" xfId="422"/>
    <cellStyle name="20 % - zvýraznenie1 16 2" xfId="1099"/>
    <cellStyle name="20 % - zvýraznenie1 17" xfId="749"/>
    <cellStyle name="20 % - zvýraznenie1 17 2" xfId="1425"/>
    <cellStyle name="20 % - zvýraznenie1 18" xfId="761"/>
    <cellStyle name="20 % - zvýraznenie1 2" xfId="113"/>
    <cellStyle name="20 % - zvýraznenie1 2 2" xfId="212"/>
    <cellStyle name="20 % - zvýraznenie1 2 2 2" xfId="553"/>
    <cellStyle name="20 % - zvýraznenie1 2 2 2 2" xfId="1229"/>
    <cellStyle name="20 % - zvýraznenie1 2 2 3" xfId="891"/>
    <cellStyle name="20 % - zvýraznenie1 2 3" xfId="312"/>
    <cellStyle name="20 % - zvýraznenie1 2 3 2" xfId="651"/>
    <cellStyle name="20 % - zvýraznenie1 2 3 2 2" xfId="1327"/>
    <cellStyle name="20 % - zvýraznenie1 2 3 3" xfId="989"/>
    <cellStyle name="20 % - zvýraznenie1 2 4" xfId="454"/>
    <cellStyle name="20 % - zvýraznenie1 2 4 2" xfId="1130"/>
    <cellStyle name="20 % - zvýraznenie1 2 5" xfId="792"/>
    <cellStyle name="20 % - zvýraznenie1 3" xfId="126"/>
    <cellStyle name="20 % - zvýraznenie1 3 2" xfId="225"/>
    <cellStyle name="20 % - zvýraznenie1 3 2 2" xfId="566"/>
    <cellStyle name="20 % - zvýraznenie1 3 2 2 2" xfId="1242"/>
    <cellStyle name="20 % - zvýraznenie1 3 2 3" xfId="904"/>
    <cellStyle name="20 % - zvýraznenie1 3 3" xfId="325"/>
    <cellStyle name="20 % - zvýraznenie1 3 3 2" xfId="664"/>
    <cellStyle name="20 % - zvýraznenie1 3 3 2 2" xfId="1340"/>
    <cellStyle name="20 % - zvýraznenie1 3 3 3" xfId="1002"/>
    <cellStyle name="20 % - zvýraznenie1 3 4" xfId="467"/>
    <cellStyle name="20 % - zvýraznenie1 3 4 2" xfId="1143"/>
    <cellStyle name="20 % - zvýraznenie1 3 5" xfId="805"/>
    <cellStyle name="20 % - zvýraznenie1 4" xfId="140"/>
    <cellStyle name="20 % - zvýraznenie1 4 2" xfId="239"/>
    <cellStyle name="20 % - zvýraznenie1 4 2 2" xfId="580"/>
    <cellStyle name="20 % - zvýraznenie1 4 2 2 2" xfId="1256"/>
    <cellStyle name="20 % - zvýraznenie1 4 2 3" xfId="918"/>
    <cellStyle name="20 % - zvýraznenie1 4 3" xfId="339"/>
    <cellStyle name="20 % - zvýraznenie1 4 3 2" xfId="678"/>
    <cellStyle name="20 % - zvýraznenie1 4 3 2 2" xfId="1354"/>
    <cellStyle name="20 % - zvýraznenie1 4 3 3" xfId="1016"/>
    <cellStyle name="20 % - zvýraznenie1 4 4" xfId="481"/>
    <cellStyle name="20 % - zvýraznenie1 4 4 2" xfId="1157"/>
    <cellStyle name="20 % - zvýraznenie1 4 5" xfId="819"/>
    <cellStyle name="20 % - zvýraznenie1 5" xfId="154"/>
    <cellStyle name="20 % - zvýraznenie1 5 2" xfId="495"/>
    <cellStyle name="20 % - zvýraznenie1 5 2 2" xfId="1171"/>
    <cellStyle name="20 % - zvýraznenie1 5 3" xfId="833"/>
    <cellStyle name="20 % - zvýraznenie1 6" xfId="168"/>
    <cellStyle name="20 % - zvýraznenie1 6 2" xfId="509"/>
    <cellStyle name="20 % - zvýraznenie1 6 2 2" xfId="1185"/>
    <cellStyle name="20 % - zvýraznenie1 6 3" xfId="847"/>
    <cellStyle name="20 % - zvýraznenie1 7" xfId="183"/>
    <cellStyle name="20 % - zvýraznenie1 7 2" xfId="524"/>
    <cellStyle name="20 % - zvýraznenie1 7 2 2" xfId="1200"/>
    <cellStyle name="20 % - zvýraznenie1 7 3" xfId="862"/>
    <cellStyle name="20 % - zvýraznenie1 8" xfId="255"/>
    <cellStyle name="20 % - zvýraznenie1 8 2" xfId="594"/>
    <cellStyle name="20 % - zvýraznenie1 8 2 2" xfId="1270"/>
    <cellStyle name="20 % - zvýraznenie1 8 3" xfId="932"/>
    <cellStyle name="20 % - zvýraznenie1 9" xfId="269"/>
    <cellStyle name="20 % - zvýraznenie1 9 2" xfId="608"/>
    <cellStyle name="20 % - zvýraznenie1 9 2 2" xfId="1284"/>
    <cellStyle name="20 % - zvýraznenie1 9 3" xfId="946"/>
    <cellStyle name="20 % - zvýraznenie2" xfId="64" builtinId="34" customBuiltin="1"/>
    <cellStyle name="20 % - zvýraznenie2 10" xfId="298"/>
    <cellStyle name="20 % - zvýraznenie2 10 2" xfId="637"/>
    <cellStyle name="20 % - zvýraznenie2 10 2 2" xfId="1313"/>
    <cellStyle name="20 % - zvýraznenie2 10 3" xfId="975"/>
    <cellStyle name="20 % - zvýraznenie2 11" xfId="355"/>
    <cellStyle name="20 % - zvýraznenie2 11 2" xfId="694"/>
    <cellStyle name="20 % - zvýraznenie2 11 2 2" xfId="1370"/>
    <cellStyle name="20 % - zvýraznenie2 11 3" xfId="1032"/>
    <cellStyle name="20 % - zvýraznenie2 12" xfId="369"/>
    <cellStyle name="20 % - zvýraznenie2 12 2" xfId="708"/>
    <cellStyle name="20 % - zvýraznenie2 12 2 2" xfId="1384"/>
    <cellStyle name="20 % - zvýraznenie2 12 3" xfId="1046"/>
    <cellStyle name="20 % - zvýraznenie2 13" xfId="383"/>
    <cellStyle name="20 % - zvýraznenie2 13 2" xfId="722"/>
    <cellStyle name="20 % - zvýraznenie2 13 2 2" xfId="1398"/>
    <cellStyle name="20 % - zvýraznenie2 13 3" xfId="1060"/>
    <cellStyle name="20 % - zvýraznenie2 14" xfId="397"/>
    <cellStyle name="20 % - zvýraznenie2 14 2" xfId="736"/>
    <cellStyle name="20 % - zvýraznenie2 14 2 2" xfId="1412"/>
    <cellStyle name="20 % - zvýraznenie2 14 3" xfId="1074"/>
    <cellStyle name="20 % - zvýraznenie2 15" xfId="411"/>
    <cellStyle name="20 % - zvýraznenie2 15 2" xfId="1088"/>
    <cellStyle name="20 % - zvýraznenie2 16" xfId="424"/>
    <cellStyle name="20 % - zvýraznenie2 16 2" xfId="1101"/>
    <cellStyle name="20 % - zvýraznenie2 17" xfId="751"/>
    <cellStyle name="20 % - zvýraznenie2 17 2" xfId="1427"/>
    <cellStyle name="20 % - zvýraznenie2 18" xfId="763"/>
    <cellStyle name="20 % - zvýraznenie2 2" xfId="115"/>
    <cellStyle name="20 % - zvýraznenie2 2 2" xfId="214"/>
    <cellStyle name="20 % - zvýraznenie2 2 2 2" xfId="555"/>
    <cellStyle name="20 % - zvýraznenie2 2 2 2 2" xfId="1231"/>
    <cellStyle name="20 % - zvýraznenie2 2 2 3" xfId="893"/>
    <cellStyle name="20 % - zvýraznenie2 2 3" xfId="314"/>
    <cellStyle name="20 % - zvýraznenie2 2 3 2" xfId="653"/>
    <cellStyle name="20 % - zvýraznenie2 2 3 2 2" xfId="1329"/>
    <cellStyle name="20 % - zvýraznenie2 2 3 3" xfId="991"/>
    <cellStyle name="20 % - zvýraznenie2 2 4" xfId="456"/>
    <cellStyle name="20 % - zvýraznenie2 2 4 2" xfId="1132"/>
    <cellStyle name="20 % - zvýraznenie2 2 5" xfId="794"/>
    <cellStyle name="20 % - zvýraznenie2 3" xfId="128"/>
    <cellStyle name="20 % - zvýraznenie2 3 2" xfId="227"/>
    <cellStyle name="20 % - zvýraznenie2 3 2 2" xfId="568"/>
    <cellStyle name="20 % - zvýraznenie2 3 2 2 2" xfId="1244"/>
    <cellStyle name="20 % - zvýraznenie2 3 2 3" xfId="906"/>
    <cellStyle name="20 % - zvýraznenie2 3 3" xfId="327"/>
    <cellStyle name="20 % - zvýraznenie2 3 3 2" xfId="666"/>
    <cellStyle name="20 % - zvýraznenie2 3 3 2 2" xfId="1342"/>
    <cellStyle name="20 % - zvýraznenie2 3 3 3" xfId="1004"/>
    <cellStyle name="20 % - zvýraznenie2 3 4" xfId="469"/>
    <cellStyle name="20 % - zvýraznenie2 3 4 2" xfId="1145"/>
    <cellStyle name="20 % - zvýraznenie2 3 5" xfId="807"/>
    <cellStyle name="20 % - zvýraznenie2 4" xfId="142"/>
    <cellStyle name="20 % - zvýraznenie2 4 2" xfId="241"/>
    <cellStyle name="20 % - zvýraznenie2 4 2 2" xfId="582"/>
    <cellStyle name="20 % - zvýraznenie2 4 2 2 2" xfId="1258"/>
    <cellStyle name="20 % - zvýraznenie2 4 2 3" xfId="920"/>
    <cellStyle name="20 % - zvýraznenie2 4 3" xfId="341"/>
    <cellStyle name="20 % - zvýraznenie2 4 3 2" xfId="680"/>
    <cellStyle name="20 % - zvýraznenie2 4 3 2 2" xfId="1356"/>
    <cellStyle name="20 % - zvýraznenie2 4 3 3" xfId="1018"/>
    <cellStyle name="20 % - zvýraznenie2 4 4" xfId="483"/>
    <cellStyle name="20 % - zvýraznenie2 4 4 2" xfId="1159"/>
    <cellStyle name="20 % - zvýraznenie2 4 5" xfId="821"/>
    <cellStyle name="20 % - zvýraznenie2 5" xfId="156"/>
    <cellStyle name="20 % - zvýraznenie2 5 2" xfId="497"/>
    <cellStyle name="20 % - zvýraznenie2 5 2 2" xfId="1173"/>
    <cellStyle name="20 % - zvýraznenie2 5 3" xfId="835"/>
    <cellStyle name="20 % - zvýraznenie2 6" xfId="170"/>
    <cellStyle name="20 % - zvýraznenie2 6 2" xfId="511"/>
    <cellStyle name="20 % - zvýraznenie2 6 2 2" xfId="1187"/>
    <cellStyle name="20 % - zvýraznenie2 6 3" xfId="849"/>
    <cellStyle name="20 % - zvýraznenie2 7" xfId="185"/>
    <cellStyle name="20 % - zvýraznenie2 7 2" xfId="526"/>
    <cellStyle name="20 % - zvýraznenie2 7 2 2" xfId="1202"/>
    <cellStyle name="20 % - zvýraznenie2 7 3" xfId="864"/>
    <cellStyle name="20 % - zvýraznenie2 8" xfId="257"/>
    <cellStyle name="20 % - zvýraznenie2 8 2" xfId="596"/>
    <cellStyle name="20 % - zvýraznenie2 8 2 2" xfId="1272"/>
    <cellStyle name="20 % - zvýraznenie2 8 3" xfId="934"/>
    <cellStyle name="20 % - zvýraznenie2 9" xfId="271"/>
    <cellStyle name="20 % - zvýraznenie2 9 2" xfId="610"/>
    <cellStyle name="20 % - zvýraznenie2 9 2 2" xfId="1286"/>
    <cellStyle name="20 % - zvýraznenie2 9 3" xfId="948"/>
    <cellStyle name="20 % - zvýraznenie3" xfId="68" builtinId="38" customBuiltin="1"/>
    <cellStyle name="20 % - zvýraznenie3 10" xfId="300"/>
    <cellStyle name="20 % - zvýraznenie3 10 2" xfId="639"/>
    <cellStyle name="20 % - zvýraznenie3 10 2 2" xfId="1315"/>
    <cellStyle name="20 % - zvýraznenie3 10 3" xfId="977"/>
    <cellStyle name="20 % - zvýraznenie3 11" xfId="357"/>
    <cellStyle name="20 % - zvýraznenie3 11 2" xfId="696"/>
    <cellStyle name="20 % - zvýraznenie3 11 2 2" xfId="1372"/>
    <cellStyle name="20 % - zvýraznenie3 11 3" xfId="1034"/>
    <cellStyle name="20 % - zvýraznenie3 12" xfId="371"/>
    <cellStyle name="20 % - zvýraznenie3 12 2" xfId="710"/>
    <cellStyle name="20 % - zvýraznenie3 12 2 2" xfId="1386"/>
    <cellStyle name="20 % - zvýraznenie3 12 3" xfId="1048"/>
    <cellStyle name="20 % - zvýraznenie3 13" xfId="385"/>
    <cellStyle name="20 % - zvýraznenie3 13 2" xfId="724"/>
    <cellStyle name="20 % - zvýraznenie3 13 2 2" xfId="1400"/>
    <cellStyle name="20 % - zvýraznenie3 13 3" xfId="1062"/>
    <cellStyle name="20 % - zvýraznenie3 14" xfId="399"/>
    <cellStyle name="20 % - zvýraznenie3 14 2" xfId="738"/>
    <cellStyle name="20 % - zvýraznenie3 14 2 2" xfId="1414"/>
    <cellStyle name="20 % - zvýraznenie3 14 3" xfId="1076"/>
    <cellStyle name="20 % - zvýraznenie3 15" xfId="413"/>
    <cellStyle name="20 % - zvýraznenie3 15 2" xfId="1090"/>
    <cellStyle name="20 % - zvýraznenie3 16" xfId="426"/>
    <cellStyle name="20 % - zvýraznenie3 16 2" xfId="1103"/>
    <cellStyle name="20 % - zvýraznenie3 17" xfId="753"/>
    <cellStyle name="20 % - zvýraznenie3 17 2" xfId="1429"/>
    <cellStyle name="20 % - zvýraznenie3 18" xfId="765"/>
    <cellStyle name="20 % - zvýraznenie3 2" xfId="117"/>
    <cellStyle name="20 % - zvýraznenie3 2 2" xfId="216"/>
    <cellStyle name="20 % - zvýraznenie3 2 2 2" xfId="557"/>
    <cellStyle name="20 % - zvýraznenie3 2 2 2 2" xfId="1233"/>
    <cellStyle name="20 % - zvýraznenie3 2 2 3" xfId="895"/>
    <cellStyle name="20 % - zvýraznenie3 2 3" xfId="316"/>
    <cellStyle name="20 % - zvýraznenie3 2 3 2" xfId="655"/>
    <cellStyle name="20 % - zvýraznenie3 2 3 2 2" xfId="1331"/>
    <cellStyle name="20 % - zvýraznenie3 2 3 3" xfId="993"/>
    <cellStyle name="20 % - zvýraznenie3 2 4" xfId="458"/>
    <cellStyle name="20 % - zvýraznenie3 2 4 2" xfId="1134"/>
    <cellStyle name="20 % - zvýraznenie3 2 5" xfId="796"/>
    <cellStyle name="20 % - zvýraznenie3 3" xfId="130"/>
    <cellStyle name="20 % - zvýraznenie3 3 2" xfId="229"/>
    <cellStyle name="20 % - zvýraznenie3 3 2 2" xfId="570"/>
    <cellStyle name="20 % - zvýraznenie3 3 2 2 2" xfId="1246"/>
    <cellStyle name="20 % - zvýraznenie3 3 2 3" xfId="908"/>
    <cellStyle name="20 % - zvýraznenie3 3 3" xfId="329"/>
    <cellStyle name="20 % - zvýraznenie3 3 3 2" xfId="668"/>
    <cellStyle name="20 % - zvýraznenie3 3 3 2 2" xfId="1344"/>
    <cellStyle name="20 % - zvýraznenie3 3 3 3" xfId="1006"/>
    <cellStyle name="20 % - zvýraznenie3 3 4" xfId="471"/>
    <cellStyle name="20 % - zvýraznenie3 3 4 2" xfId="1147"/>
    <cellStyle name="20 % - zvýraznenie3 3 5" xfId="809"/>
    <cellStyle name="20 % - zvýraznenie3 4" xfId="144"/>
    <cellStyle name="20 % - zvýraznenie3 4 2" xfId="243"/>
    <cellStyle name="20 % - zvýraznenie3 4 2 2" xfId="584"/>
    <cellStyle name="20 % - zvýraznenie3 4 2 2 2" xfId="1260"/>
    <cellStyle name="20 % - zvýraznenie3 4 2 3" xfId="922"/>
    <cellStyle name="20 % - zvýraznenie3 4 3" xfId="343"/>
    <cellStyle name="20 % - zvýraznenie3 4 3 2" xfId="682"/>
    <cellStyle name="20 % - zvýraznenie3 4 3 2 2" xfId="1358"/>
    <cellStyle name="20 % - zvýraznenie3 4 3 3" xfId="1020"/>
    <cellStyle name="20 % - zvýraznenie3 4 4" xfId="485"/>
    <cellStyle name="20 % - zvýraznenie3 4 4 2" xfId="1161"/>
    <cellStyle name="20 % - zvýraznenie3 4 5" xfId="823"/>
    <cellStyle name="20 % - zvýraznenie3 5" xfId="158"/>
    <cellStyle name="20 % - zvýraznenie3 5 2" xfId="499"/>
    <cellStyle name="20 % - zvýraznenie3 5 2 2" xfId="1175"/>
    <cellStyle name="20 % - zvýraznenie3 5 3" xfId="837"/>
    <cellStyle name="20 % - zvýraznenie3 6" xfId="172"/>
    <cellStyle name="20 % - zvýraznenie3 6 2" xfId="513"/>
    <cellStyle name="20 % - zvýraznenie3 6 2 2" xfId="1189"/>
    <cellStyle name="20 % - zvýraznenie3 6 3" xfId="851"/>
    <cellStyle name="20 % - zvýraznenie3 7" xfId="187"/>
    <cellStyle name="20 % - zvýraznenie3 7 2" xfId="528"/>
    <cellStyle name="20 % - zvýraznenie3 7 2 2" xfId="1204"/>
    <cellStyle name="20 % - zvýraznenie3 7 3" xfId="866"/>
    <cellStyle name="20 % - zvýraznenie3 8" xfId="259"/>
    <cellStyle name="20 % - zvýraznenie3 8 2" xfId="598"/>
    <cellStyle name="20 % - zvýraznenie3 8 2 2" xfId="1274"/>
    <cellStyle name="20 % - zvýraznenie3 8 3" xfId="936"/>
    <cellStyle name="20 % - zvýraznenie3 9" xfId="273"/>
    <cellStyle name="20 % - zvýraznenie3 9 2" xfId="612"/>
    <cellStyle name="20 % - zvýraznenie3 9 2 2" xfId="1288"/>
    <cellStyle name="20 % - zvýraznenie3 9 3" xfId="950"/>
    <cellStyle name="20 % - zvýraznenie4" xfId="72" builtinId="42" customBuiltin="1"/>
    <cellStyle name="20 % - zvýraznenie4 10" xfId="302"/>
    <cellStyle name="20 % - zvýraznenie4 10 2" xfId="641"/>
    <cellStyle name="20 % - zvýraznenie4 10 2 2" xfId="1317"/>
    <cellStyle name="20 % - zvýraznenie4 10 3" xfId="979"/>
    <cellStyle name="20 % - zvýraznenie4 11" xfId="359"/>
    <cellStyle name="20 % - zvýraznenie4 11 2" xfId="698"/>
    <cellStyle name="20 % - zvýraznenie4 11 2 2" xfId="1374"/>
    <cellStyle name="20 % - zvýraznenie4 11 3" xfId="1036"/>
    <cellStyle name="20 % - zvýraznenie4 12" xfId="373"/>
    <cellStyle name="20 % - zvýraznenie4 12 2" xfId="712"/>
    <cellStyle name="20 % - zvýraznenie4 12 2 2" xfId="1388"/>
    <cellStyle name="20 % - zvýraznenie4 12 3" xfId="1050"/>
    <cellStyle name="20 % - zvýraznenie4 13" xfId="387"/>
    <cellStyle name="20 % - zvýraznenie4 13 2" xfId="726"/>
    <cellStyle name="20 % - zvýraznenie4 13 2 2" xfId="1402"/>
    <cellStyle name="20 % - zvýraznenie4 13 3" xfId="1064"/>
    <cellStyle name="20 % - zvýraznenie4 14" xfId="401"/>
    <cellStyle name="20 % - zvýraznenie4 14 2" xfId="740"/>
    <cellStyle name="20 % - zvýraznenie4 14 2 2" xfId="1416"/>
    <cellStyle name="20 % - zvýraznenie4 14 3" xfId="1078"/>
    <cellStyle name="20 % - zvýraznenie4 15" xfId="415"/>
    <cellStyle name="20 % - zvýraznenie4 15 2" xfId="1092"/>
    <cellStyle name="20 % - zvýraznenie4 16" xfId="428"/>
    <cellStyle name="20 % - zvýraznenie4 16 2" xfId="1105"/>
    <cellStyle name="20 % - zvýraznenie4 17" xfId="755"/>
    <cellStyle name="20 % - zvýraznenie4 17 2" xfId="1431"/>
    <cellStyle name="20 % - zvýraznenie4 18" xfId="767"/>
    <cellStyle name="20 % - zvýraznenie4 2" xfId="119"/>
    <cellStyle name="20 % - zvýraznenie4 2 2" xfId="218"/>
    <cellStyle name="20 % - zvýraznenie4 2 2 2" xfId="559"/>
    <cellStyle name="20 % - zvýraznenie4 2 2 2 2" xfId="1235"/>
    <cellStyle name="20 % - zvýraznenie4 2 2 3" xfId="897"/>
    <cellStyle name="20 % - zvýraznenie4 2 3" xfId="318"/>
    <cellStyle name="20 % - zvýraznenie4 2 3 2" xfId="657"/>
    <cellStyle name="20 % - zvýraznenie4 2 3 2 2" xfId="1333"/>
    <cellStyle name="20 % - zvýraznenie4 2 3 3" xfId="995"/>
    <cellStyle name="20 % - zvýraznenie4 2 4" xfId="460"/>
    <cellStyle name="20 % - zvýraznenie4 2 4 2" xfId="1136"/>
    <cellStyle name="20 % - zvýraznenie4 2 5" xfId="798"/>
    <cellStyle name="20 % - zvýraznenie4 3" xfId="132"/>
    <cellStyle name="20 % - zvýraznenie4 3 2" xfId="231"/>
    <cellStyle name="20 % - zvýraznenie4 3 2 2" xfId="572"/>
    <cellStyle name="20 % - zvýraznenie4 3 2 2 2" xfId="1248"/>
    <cellStyle name="20 % - zvýraznenie4 3 2 3" xfId="910"/>
    <cellStyle name="20 % - zvýraznenie4 3 3" xfId="331"/>
    <cellStyle name="20 % - zvýraznenie4 3 3 2" xfId="670"/>
    <cellStyle name="20 % - zvýraznenie4 3 3 2 2" xfId="1346"/>
    <cellStyle name="20 % - zvýraznenie4 3 3 3" xfId="1008"/>
    <cellStyle name="20 % - zvýraznenie4 3 4" xfId="473"/>
    <cellStyle name="20 % - zvýraznenie4 3 4 2" xfId="1149"/>
    <cellStyle name="20 % - zvýraznenie4 3 5" xfId="811"/>
    <cellStyle name="20 % - zvýraznenie4 4" xfId="146"/>
    <cellStyle name="20 % - zvýraznenie4 4 2" xfId="245"/>
    <cellStyle name="20 % - zvýraznenie4 4 2 2" xfId="586"/>
    <cellStyle name="20 % - zvýraznenie4 4 2 2 2" xfId="1262"/>
    <cellStyle name="20 % - zvýraznenie4 4 2 3" xfId="924"/>
    <cellStyle name="20 % - zvýraznenie4 4 3" xfId="345"/>
    <cellStyle name="20 % - zvýraznenie4 4 3 2" xfId="684"/>
    <cellStyle name="20 % - zvýraznenie4 4 3 2 2" xfId="1360"/>
    <cellStyle name="20 % - zvýraznenie4 4 3 3" xfId="1022"/>
    <cellStyle name="20 % - zvýraznenie4 4 4" xfId="487"/>
    <cellStyle name="20 % - zvýraznenie4 4 4 2" xfId="1163"/>
    <cellStyle name="20 % - zvýraznenie4 4 5" xfId="825"/>
    <cellStyle name="20 % - zvýraznenie4 5" xfId="160"/>
    <cellStyle name="20 % - zvýraznenie4 5 2" xfId="501"/>
    <cellStyle name="20 % - zvýraznenie4 5 2 2" xfId="1177"/>
    <cellStyle name="20 % - zvýraznenie4 5 3" xfId="839"/>
    <cellStyle name="20 % - zvýraznenie4 6" xfId="174"/>
    <cellStyle name="20 % - zvýraznenie4 6 2" xfId="515"/>
    <cellStyle name="20 % - zvýraznenie4 6 2 2" xfId="1191"/>
    <cellStyle name="20 % - zvýraznenie4 6 3" xfId="853"/>
    <cellStyle name="20 % - zvýraznenie4 7" xfId="189"/>
    <cellStyle name="20 % - zvýraznenie4 7 2" xfId="530"/>
    <cellStyle name="20 % - zvýraznenie4 7 2 2" xfId="1206"/>
    <cellStyle name="20 % - zvýraznenie4 7 3" xfId="868"/>
    <cellStyle name="20 % - zvýraznenie4 8" xfId="261"/>
    <cellStyle name="20 % - zvýraznenie4 8 2" xfId="600"/>
    <cellStyle name="20 % - zvýraznenie4 8 2 2" xfId="1276"/>
    <cellStyle name="20 % - zvýraznenie4 8 3" xfId="938"/>
    <cellStyle name="20 % - zvýraznenie4 9" xfId="275"/>
    <cellStyle name="20 % - zvýraznenie4 9 2" xfId="614"/>
    <cellStyle name="20 % - zvýraznenie4 9 2 2" xfId="1290"/>
    <cellStyle name="20 % - zvýraznenie4 9 3" xfId="952"/>
    <cellStyle name="20 % - zvýraznenie5" xfId="76" builtinId="46" customBuiltin="1"/>
    <cellStyle name="20 % - zvýraznenie5 10" xfId="304"/>
    <cellStyle name="20 % - zvýraznenie5 10 2" xfId="643"/>
    <cellStyle name="20 % - zvýraznenie5 10 2 2" xfId="1319"/>
    <cellStyle name="20 % - zvýraznenie5 10 3" xfId="981"/>
    <cellStyle name="20 % - zvýraznenie5 11" xfId="361"/>
    <cellStyle name="20 % - zvýraznenie5 11 2" xfId="700"/>
    <cellStyle name="20 % - zvýraznenie5 11 2 2" xfId="1376"/>
    <cellStyle name="20 % - zvýraznenie5 11 3" xfId="1038"/>
    <cellStyle name="20 % - zvýraznenie5 12" xfId="375"/>
    <cellStyle name="20 % - zvýraznenie5 12 2" xfId="714"/>
    <cellStyle name="20 % - zvýraznenie5 12 2 2" xfId="1390"/>
    <cellStyle name="20 % - zvýraznenie5 12 3" xfId="1052"/>
    <cellStyle name="20 % - zvýraznenie5 13" xfId="389"/>
    <cellStyle name="20 % - zvýraznenie5 13 2" xfId="728"/>
    <cellStyle name="20 % - zvýraznenie5 13 2 2" xfId="1404"/>
    <cellStyle name="20 % - zvýraznenie5 13 3" xfId="1066"/>
    <cellStyle name="20 % - zvýraznenie5 14" xfId="403"/>
    <cellStyle name="20 % - zvýraznenie5 14 2" xfId="742"/>
    <cellStyle name="20 % - zvýraznenie5 14 2 2" xfId="1418"/>
    <cellStyle name="20 % - zvýraznenie5 14 3" xfId="1080"/>
    <cellStyle name="20 % - zvýraznenie5 15" xfId="417"/>
    <cellStyle name="20 % - zvýraznenie5 15 2" xfId="1094"/>
    <cellStyle name="20 % - zvýraznenie5 16" xfId="430"/>
    <cellStyle name="20 % - zvýraznenie5 16 2" xfId="1107"/>
    <cellStyle name="20 % - zvýraznenie5 17" xfId="757"/>
    <cellStyle name="20 % - zvýraznenie5 17 2" xfId="1433"/>
    <cellStyle name="20 % - zvýraznenie5 18" xfId="769"/>
    <cellStyle name="20 % - zvýraznenie5 2" xfId="121"/>
    <cellStyle name="20 % - zvýraznenie5 2 2" xfId="220"/>
    <cellStyle name="20 % - zvýraznenie5 2 2 2" xfId="561"/>
    <cellStyle name="20 % - zvýraznenie5 2 2 2 2" xfId="1237"/>
    <cellStyle name="20 % - zvýraznenie5 2 2 3" xfId="899"/>
    <cellStyle name="20 % - zvýraznenie5 2 3" xfId="320"/>
    <cellStyle name="20 % - zvýraznenie5 2 3 2" xfId="659"/>
    <cellStyle name="20 % - zvýraznenie5 2 3 2 2" xfId="1335"/>
    <cellStyle name="20 % - zvýraznenie5 2 3 3" xfId="997"/>
    <cellStyle name="20 % - zvýraznenie5 2 4" xfId="462"/>
    <cellStyle name="20 % - zvýraznenie5 2 4 2" xfId="1138"/>
    <cellStyle name="20 % - zvýraznenie5 2 5" xfId="800"/>
    <cellStyle name="20 % - zvýraznenie5 3" xfId="134"/>
    <cellStyle name="20 % - zvýraznenie5 3 2" xfId="233"/>
    <cellStyle name="20 % - zvýraznenie5 3 2 2" xfId="574"/>
    <cellStyle name="20 % - zvýraznenie5 3 2 2 2" xfId="1250"/>
    <cellStyle name="20 % - zvýraznenie5 3 2 3" xfId="912"/>
    <cellStyle name="20 % - zvýraznenie5 3 3" xfId="333"/>
    <cellStyle name="20 % - zvýraznenie5 3 3 2" xfId="672"/>
    <cellStyle name="20 % - zvýraznenie5 3 3 2 2" xfId="1348"/>
    <cellStyle name="20 % - zvýraznenie5 3 3 3" xfId="1010"/>
    <cellStyle name="20 % - zvýraznenie5 3 4" xfId="475"/>
    <cellStyle name="20 % - zvýraznenie5 3 4 2" xfId="1151"/>
    <cellStyle name="20 % - zvýraznenie5 3 5" xfId="813"/>
    <cellStyle name="20 % - zvýraznenie5 4" xfId="148"/>
    <cellStyle name="20 % - zvýraznenie5 4 2" xfId="247"/>
    <cellStyle name="20 % - zvýraznenie5 4 2 2" xfId="588"/>
    <cellStyle name="20 % - zvýraznenie5 4 2 2 2" xfId="1264"/>
    <cellStyle name="20 % - zvýraznenie5 4 2 3" xfId="926"/>
    <cellStyle name="20 % - zvýraznenie5 4 3" xfId="347"/>
    <cellStyle name="20 % - zvýraznenie5 4 3 2" xfId="686"/>
    <cellStyle name="20 % - zvýraznenie5 4 3 2 2" xfId="1362"/>
    <cellStyle name="20 % - zvýraznenie5 4 3 3" xfId="1024"/>
    <cellStyle name="20 % - zvýraznenie5 4 4" xfId="489"/>
    <cellStyle name="20 % - zvýraznenie5 4 4 2" xfId="1165"/>
    <cellStyle name="20 % - zvýraznenie5 4 5" xfId="827"/>
    <cellStyle name="20 % - zvýraznenie5 5" xfId="162"/>
    <cellStyle name="20 % - zvýraznenie5 5 2" xfId="503"/>
    <cellStyle name="20 % - zvýraznenie5 5 2 2" xfId="1179"/>
    <cellStyle name="20 % - zvýraznenie5 5 3" xfId="841"/>
    <cellStyle name="20 % - zvýraznenie5 6" xfId="176"/>
    <cellStyle name="20 % - zvýraznenie5 6 2" xfId="517"/>
    <cellStyle name="20 % - zvýraznenie5 6 2 2" xfId="1193"/>
    <cellStyle name="20 % - zvýraznenie5 6 3" xfId="855"/>
    <cellStyle name="20 % - zvýraznenie5 7" xfId="191"/>
    <cellStyle name="20 % - zvýraznenie5 7 2" xfId="532"/>
    <cellStyle name="20 % - zvýraznenie5 7 2 2" xfId="1208"/>
    <cellStyle name="20 % - zvýraznenie5 7 3" xfId="870"/>
    <cellStyle name="20 % - zvýraznenie5 8" xfId="263"/>
    <cellStyle name="20 % - zvýraznenie5 8 2" xfId="602"/>
    <cellStyle name="20 % - zvýraznenie5 8 2 2" xfId="1278"/>
    <cellStyle name="20 % - zvýraznenie5 8 3" xfId="940"/>
    <cellStyle name="20 % - zvýraznenie5 9" xfId="277"/>
    <cellStyle name="20 % - zvýraznenie5 9 2" xfId="616"/>
    <cellStyle name="20 % - zvýraznenie5 9 2 2" xfId="1292"/>
    <cellStyle name="20 % - zvýraznenie5 9 3" xfId="954"/>
    <cellStyle name="20 % - zvýraznenie6" xfId="80" builtinId="50" customBuiltin="1"/>
    <cellStyle name="20 % - zvýraznenie6 10" xfId="306"/>
    <cellStyle name="20 % - zvýraznenie6 10 2" xfId="645"/>
    <cellStyle name="20 % - zvýraznenie6 10 2 2" xfId="1321"/>
    <cellStyle name="20 % - zvýraznenie6 10 3" xfId="983"/>
    <cellStyle name="20 % - zvýraznenie6 11" xfId="363"/>
    <cellStyle name="20 % - zvýraznenie6 11 2" xfId="702"/>
    <cellStyle name="20 % - zvýraznenie6 11 2 2" xfId="1378"/>
    <cellStyle name="20 % - zvýraznenie6 11 3" xfId="1040"/>
    <cellStyle name="20 % - zvýraznenie6 12" xfId="377"/>
    <cellStyle name="20 % - zvýraznenie6 12 2" xfId="716"/>
    <cellStyle name="20 % - zvýraznenie6 12 2 2" xfId="1392"/>
    <cellStyle name="20 % - zvýraznenie6 12 3" xfId="1054"/>
    <cellStyle name="20 % - zvýraznenie6 13" xfId="391"/>
    <cellStyle name="20 % - zvýraznenie6 13 2" xfId="730"/>
    <cellStyle name="20 % - zvýraznenie6 13 2 2" xfId="1406"/>
    <cellStyle name="20 % - zvýraznenie6 13 3" xfId="1068"/>
    <cellStyle name="20 % - zvýraznenie6 14" xfId="405"/>
    <cellStyle name="20 % - zvýraznenie6 14 2" xfId="744"/>
    <cellStyle name="20 % - zvýraznenie6 14 2 2" xfId="1420"/>
    <cellStyle name="20 % - zvýraznenie6 14 3" xfId="1082"/>
    <cellStyle name="20 % - zvýraznenie6 15" xfId="419"/>
    <cellStyle name="20 % - zvýraznenie6 15 2" xfId="1096"/>
    <cellStyle name="20 % - zvýraznenie6 16" xfId="432"/>
    <cellStyle name="20 % - zvýraznenie6 16 2" xfId="1109"/>
    <cellStyle name="20 % - zvýraznenie6 17" xfId="759"/>
    <cellStyle name="20 % - zvýraznenie6 17 2" xfId="1435"/>
    <cellStyle name="20 % - zvýraznenie6 18" xfId="771"/>
    <cellStyle name="20 % - zvýraznenie6 2" xfId="123"/>
    <cellStyle name="20 % - zvýraznenie6 2 2" xfId="222"/>
    <cellStyle name="20 % - zvýraznenie6 2 2 2" xfId="563"/>
    <cellStyle name="20 % - zvýraznenie6 2 2 2 2" xfId="1239"/>
    <cellStyle name="20 % - zvýraznenie6 2 2 3" xfId="901"/>
    <cellStyle name="20 % - zvýraznenie6 2 3" xfId="322"/>
    <cellStyle name="20 % - zvýraznenie6 2 3 2" xfId="661"/>
    <cellStyle name="20 % - zvýraznenie6 2 3 2 2" xfId="1337"/>
    <cellStyle name="20 % - zvýraznenie6 2 3 3" xfId="999"/>
    <cellStyle name="20 % - zvýraznenie6 2 4" xfId="464"/>
    <cellStyle name="20 % - zvýraznenie6 2 4 2" xfId="1140"/>
    <cellStyle name="20 % - zvýraznenie6 2 5" xfId="802"/>
    <cellStyle name="20 % - zvýraznenie6 3" xfId="136"/>
    <cellStyle name="20 % - zvýraznenie6 3 2" xfId="235"/>
    <cellStyle name="20 % - zvýraznenie6 3 2 2" xfId="576"/>
    <cellStyle name="20 % - zvýraznenie6 3 2 2 2" xfId="1252"/>
    <cellStyle name="20 % - zvýraznenie6 3 2 3" xfId="914"/>
    <cellStyle name="20 % - zvýraznenie6 3 3" xfId="335"/>
    <cellStyle name="20 % - zvýraznenie6 3 3 2" xfId="674"/>
    <cellStyle name="20 % - zvýraznenie6 3 3 2 2" xfId="1350"/>
    <cellStyle name="20 % - zvýraznenie6 3 3 3" xfId="1012"/>
    <cellStyle name="20 % - zvýraznenie6 3 4" xfId="477"/>
    <cellStyle name="20 % - zvýraznenie6 3 4 2" xfId="1153"/>
    <cellStyle name="20 % - zvýraznenie6 3 5" xfId="815"/>
    <cellStyle name="20 % - zvýraznenie6 4" xfId="150"/>
    <cellStyle name="20 % - zvýraznenie6 4 2" xfId="249"/>
    <cellStyle name="20 % - zvýraznenie6 4 2 2" xfId="590"/>
    <cellStyle name="20 % - zvýraznenie6 4 2 2 2" xfId="1266"/>
    <cellStyle name="20 % - zvýraznenie6 4 2 3" xfId="928"/>
    <cellStyle name="20 % - zvýraznenie6 4 3" xfId="349"/>
    <cellStyle name="20 % - zvýraznenie6 4 3 2" xfId="688"/>
    <cellStyle name="20 % - zvýraznenie6 4 3 2 2" xfId="1364"/>
    <cellStyle name="20 % - zvýraznenie6 4 3 3" xfId="1026"/>
    <cellStyle name="20 % - zvýraznenie6 4 4" xfId="491"/>
    <cellStyle name="20 % - zvýraznenie6 4 4 2" xfId="1167"/>
    <cellStyle name="20 % - zvýraznenie6 4 5" xfId="829"/>
    <cellStyle name="20 % - zvýraznenie6 5" xfId="164"/>
    <cellStyle name="20 % - zvýraznenie6 5 2" xfId="505"/>
    <cellStyle name="20 % - zvýraznenie6 5 2 2" xfId="1181"/>
    <cellStyle name="20 % - zvýraznenie6 5 3" xfId="843"/>
    <cellStyle name="20 % - zvýraznenie6 6" xfId="178"/>
    <cellStyle name="20 % - zvýraznenie6 6 2" xfId="519"/>
    <cellStyle name="20 % - zvýraznenie6 6 2 2" xfId="1195"/>
    <cellStyle name="20 % - zvýraznenie6 6 3" xfId="857"/>
    <cellStyle name="20 % - zvýraznenie6 7" xfId="193"/>
    <cellStyle name="20 % - zvýraznenie6 7 2" xfId="534"/>
    <cellStyle name="20 % - zvýraznenie6 7 2 2" xfId="1210"/>
    <cellStyle name="20 % - zvýraznenie6 7 3" xfId="872"/>
    <cellStyle name="20 % - zvýraznenie6 8" xfId="265"/>
    <cellStyle name="20 % - zvýraznenie6 8 2" xfId="604"/>
    <cellStyle name="20 % - zvýraznenie6 8 2 2" xfId="1280"/>
    <cellStyle name="20 % - zvýraznenie6 8 3" xfId="942"/>
    <cellStyle name="20 % - zvýraznenie6 9" xfId="279"/>
    <cellStyle name="20 % - zvýraznenie6 9 2" xfId="618"/>
    <cellStyle name="20 % - zvýraznenie6 9 2 2" xfId="1294"/>
    <cellStyle name="20 % - zvýraznenie6 9 3" xfId="956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 % - zvýraznenie1" xfId="61" builtinId="31" customBuiltin="1"/>
    <cellStyle name="40 % - zvýraznenie1 10" xfId="297"/>
    <cellStyle name="40 % - zvýraznenie1 10 2" xfId="636"/>
    <cellStyle name="40 % - zvýraznenie1 10 2 2" xfId="1312"/>
    <cellStyle name="40 % - zvýraznenie1 10 3" xfId="974"/>
    <cellStyle name="40 % - zvýraznenie1 11" xfId="354"/>
    <cellStyle name="40 % - zvýraznenie1 11 2" xfId="693"/>
    <cellStyle name="40 % - zvýraznenie1 11 2 2" xfId="1369"/>
    <cellStyle name="40 % - zvýraznenie1 11 3" xfId="1031"/>
    <cellStyle name="40 % - zvýraznenie1 12" xfId="368"/>
    <cellStyle name="40 % - zvýraznenie1 12 2" xfId="707"/>
    <cellStyle name="40 % - zvýraznenie1 12 2 2" xfId="1383"/>
    <cellStyle name="40 % - zvýraznenie1 12 3" xfId="1045"/>
    <cellStyle name="40 % - zvýraznenie1 13" xfId="382"/>
    <cellStyle name="40 % - zvýraznenie1 13 2" xfId="721"/>
    <cellStyle name="40 % - zvýraznenie1 13 2 2" xfId="1397"/>
    <cellStyle name="40 % - zvýraznenie1 13 3" xfId="1059"/>
    <cellStyle name="40 % - zvýraznenie1 14" xfId="396"/>
    <cellStyle name="40 % - zvýraznenie1 14 2" xfId="735"/>
    <cellStyle name="40 % - zvýraznenie1 14 2 2" xfId="1411"/>
    <cellStyle name="40 % - zvýraznenie1 14 3" xfId="1073"/>
    <cellStyle name="40 % - zvýraznenie1 15" xfId="410"/>
    <cellStyle name="40 % - zvýraznenie1 15 2" xfId="1087"/>
    <cellStyle name="40 % - zvýraznenie1 16" xfId="423"/>
    <cellStyle name="40 % - zvýraznenie1 16 2" xfId="1100"/>
    <cellStyle name="40 % - zvýraznenie1 17" xfId="750"/>
    <cellStyle name="40 % - zvýraznenie1 17 2" xfId="1426"/>
    <cellStyle name="40 % - zvýraznenie1 18" xfId="762"/>
    <cellStyle name="40 % - zvýraznenie1 2" xfId="114"/>
    <cellStyle name="40 % - zvýraznenie1 2 2" xfId="213"/>
    <cellStyle name="40 % - zvýraznenie1 2 2 2" xfId="554"/>
    <cellStyle name="40 % - zvýraznenie1 2 2 2 2" xfId="1230"/>
    <cellStyle name="40 % - zvýraznenie1 2 2 3" xfId="892"/>
    <cellStyle name="40 % - zvýraznenie1 2 3" xfId="313"/>
    <cellStyle name="40 % - zvýraznenie1 2 3 2" xfId="652"/>
    <cellStyle name="40 % - zvýraznenie1 2 3 2 2" xfId="1328"/>
    <cellStyle name="40 % - zvýraznenie1 2 3 3" xfId="990"/>
    <cellStyle name="40 % - zvýraznenie1 2 4" xfId="455"/>
    <cellStyle name="40 % - zvýraznenie1 2 4 2" xfId="1131"/>
    <cellStyle name="40 % - zvýraznenie1 2 5" xfId="793"/>
    <cellStyle name="40 % - zvýraznenie1 3" xfId="127"/>
    <cellStyle name="40 % - zvýraznenie1 3 2" xfId="226"/>
    <cellStyle name="40 % - zvýraznenie1 3 2 2" xfId="567"/>
    <cellStyle name="40 % - zvýraznenie1 3 2 2 2" xfId="1243"/>
    <cellStyle name="40 % - zvýraznenie1 3 2 3" xfId="905"/>
    <cellStyle name="40 % - zvýraznenie1 3 3" xfId="326"/>
    <cellStyle name="40 % - zvýraznenie1 3 3 2" xfId="665"/>
    <cellStyle name="40 % - zvýraznenie1 3 3 2 2" xfId="1341"/>
    <cellStyle name="40 % - zvýraznenie1 3 3 3" xfId="1003"/>
    <cellStyle name="40 % - zvýraznenie1 3 4" xfId="468"/>
    <cellStyle name="40 % - zvýraznenie1 3 4 2" xfId="1144"/>
    <cellStyle name="40 % - zvýraznenie1 3 5" xfId="806"/>
    <cellStyle name="40 % - zvýraznenie1 4" xfId="141"/>
    <cellStyle name="40 % - zvýraznenie1 4 2" xfId="240"/>
    <cellStyle name="40 % - zvýraznenie1 4 2 2" xfId="581"/>
    <cellStyle name="40 % - zvýraznenie1 4 2 2 2" xfId="1257"/>
    <cellStyle name="40 % - zvýraznenie1 4 2 3" xfId="919"/>
    <cellStyle name="40 % - zvýraznenie1 4 3" xfId="340"/>
    <cellStyle name="40 % - zvýraznenie1 4 3 2" xfId="679"/>
    <cellStyle name="40 % - zvýraznenie1 4 3 2 2" xfId="1355"/>
    <cellStyle name="40 % - zvýraznenie1 4 3 3" xfId="1017"/>
    <cellStyle name="40 % - zvýraznenie1 4 4" xfId="482"/>
    <cellStyle name="40 % - zvýraznenie1 4 4 2" xfId="1158"/>
    <cellStyle name="40 % - zvýraznenie1 4 5" xfId="820"/>
    <cellStyle name="40 % - zvýraznenie1 5" xfId="155"/>
    <cellStyle name="40 % - zvýraznenie1 5 2" xfId="496"/>
    <cellStyle name="40 % - zvýraznenie1 5 2 2" xfId="1172"/>
    <cellStyle name="40 % - zvýraznenie1 5 3" xfId="834"/>
    <cellStyle name="40 % - zvýraznenie1 6" xfId="169"/>
    <cellStyle name="40 % - zvýraznenie1 6 2" xfId="510"/>
    <cellStyle name="40 % - zvýraznenie1 6 2 2" xfId="1186"/>
    <cellStyle name="40 % - zvýraznenie1 6 3" xfId="848"/>
    <cellStyle name="40 % - zvýraznenie1 7" xfId="184"/>
    <cellStyle name="40 % - zvýraznenie1 7 2" xfId="525"/>
    <cellStyle name="40 % - zvýraznenie1 7 2 2" xfId="1201"/>
    <cellStyle name="40 % - zvýraznenie1 7 3" xfId="863"/>
    <cellStyle name="40 % - zvýraznenie1 8" xfId="256"/>
    <cellStyle name="40 % - zvýraznenie1 8 2" xfId="595"/>
    <cellStyle name="40 % - zvýraznenie1 8 2 2" xfId="1271"/>
    <cellStyle name="40 % - zvýraznenie1 8 3" xfId="933"/>
    <cellStyle name="40 % - zvýraznenie1 9" xfId="270"/>
    <cellStyle name="40 % - zvýraznenie1 9 2" xfId="609"/>
    <cellStyle name="40 % - zvýraznenie1 9 2 2" xfId="1285"/>
    <cellStyle name="40 % - zvýraznenie1 9 3" xfId="947"/>
    <cellStyle name="40 % - zvýraznenie2" xfId="65" builtinId="35" customBuiltin="1"/>
    <cellStyle name="40 % - zvýraznenie2 10" xfId="299"/>
    <cellStyle name="40 % - zvýraznenie2 10 2" xfId="638"/>
    <cellStyle name="40 % - zvýraznenie2 10 2 2" xfId="1314"/>
    <cellStyle name="40 % - zvýraznenie2 10 3" xfId="976"/>
    <cellStyle name="40 % - zvýraznenie2 11" xfId="356"/>
    <cellStyle name="40 % - zvýraznenie2 11 2" xfId="695"/>
    <cellStyle name="40 % - zvýraznenie2 11 2 2" xfId="1371"/>
    <cellStyle name="40 % - zvýraznenie2 11 3" xfId="1033"/>
    <cellStyle name="40 % - zvýraznenie2 12" xfId="370"/>
    <cellStyle name="40 % - zvýraznenie2 12 2" xfId="709"/>
    <cellStyle name="40 % - zvýraznenie2 12 2 2" xfId="1385"/>
    <cellStyle name="40 % - zvýraznenie2 12 3" xfId="1047"/>
    <cellStyle name="40 % - zvýraznenie2 13" xfId="384"/>
    <cellStyle name="40 % - zvýraznenie2 13 2" xfId="723"/>
    <cellStyle name="40 % - zvýraznenie2 13 2 2" xfId="1399"/>
    <cellStyle name="40 % - zvýraznenie2 13 3" xfId="1061"/>
    <cellStyle name="40 % - zvýraznenie2 14" xfId="398"/>
    <cellStyle name="40 % - zvýraznenie2 14 2" xfId="737"/>
    <cellStyle name="40 % - zvýraznenie2 14 2 2" xfId="1413"/>
    <cellStyle name="40 % - zvýraznenie2 14 3" xfId="1075"/>
    <cellStyle name="40 % - zvýraznenie2 15" xfId="412"/>
    <cellStyle name="40 % - zvýraznenie2 15 2" xfId="1089"/>
    <cellStyle name="40 % - zvýraznenie2 16" xfId="425"/>
    <cellStyle name="40 % - zvýraznenie2 16 2" xfId="1102"/>
    <cellStyle name="40 % - zvýraznenie2 17" xfId="752"/>
    <cellStyle name="40 % - zvýraznenie2 17 2" xfId="1428"/>
    <cellStyle name="40 % - zvýraznenie2 18" xfId="764"/>
    <cellStyle name="40 % - zvýraznenie2 2" xfId="116"/>
    <cellStyle name="40 % - zvýraznenie2 2 2" xfId="215"/>
    <cellStyle name="40 % - zvýraznenie2 2 2 2" xfId="556"/>
    <cellStyle name="40 % - zvýraznenie2 2 2 2 2" xfId="1232"/>
    <cellStyle name="40 % - zvýraznenie2 2 2 3" xfId="894"/>
    <cellStyle name="40 % - zvýraznenie2 2 3" xfId="315"/>
    <cellStyle name="40 % - zvýraznenie2 2 3 2" xfId="654"/>
    <cellStyle name="40 % - zvýraznenie2 2 3 2 2" xfId="1330"/>
    <cellStyle name="40 % - zvýraznenie2 2 3 3" xfId="992"/>
    <cellStyle name="40 % - zvýraznenie2 2 4" xfId="457"/>
    <cellStyle name="40 % - zvýraznenie2 2 4 2" xfId="1133"/>
    <cellStyle name="40 % - zvýraznenie2 2 5" xfId="795"/>
    <cellStyle name="40 % - zvýraznenie2 3" xfId="129"/>
    <cellStyle name="40 % - zvýraznenie2 3 2" xfId="228"/>
    <cellStyle name="40 % - zvýraznenie2 3 2 2" xfId="569"/>
    <cellStyle name="40 % - zvýraznenie2 3 2 2 2" xfId="1245"/>
    <cellStyle name="40 % - zvýraznenie2 3 2 3" xfId="907"/>
    <cellStyle name="40 % - zvýraznenie2 3 3" xfId="328"/>
    <cellStyle name="40 % - zvýraznenie2 3 3 2" xfId="667"/>
    <cellStyle name="40 % - zvýraznenie2 3 3 2 2" xfId="1343"/>
    <cellStyle name="40 % - zvýraznenie2 3 3 3" xfId="1005"/>
    <cellStyle name="40 % - zvýraznenie2 3 4" xfId="470"/>
    <cellStyle name="40 % - zvýraznenie2 3 4 2" xfId="1146"/>
    <cellStyle name="40 % - zvýraznenie2 3 5" xfId="808"/>
    <cellStyle name="40 % - zvýraznenie2 4" xfId="143"/>
    <cellStyle name="40 % - zvýraznenie2 4 2" xfId="242"/>
    <cellStyle name="40 % - zvýraznenie2 4 2 2" xfId="583"/>
    <cellStyle name="40 % - zvýraznenie2 4 2 2 2" xfId="1259"/>
    <cellStyle name="40 % - zvýraznenie2 4 2 3" xfId="921"/>
    <cellStyle name="40 % - zvýraznenie2 4 3" xfId="342"/>
    <cellStyle name="40 % - zvýraznenie2 4 3 2" xfId="681"/>
    <cellStyle name="40 % - zvýraznenie2 4 3 2 2" xfId="1357"/>
    <cellStyle name="40 % - zvýraznenie2 4 3 3" xfId="1019"/>
    <cellStyle name="40 % - zvýraznenie2 4 4" xfId="484"/>
    <cellStyle name="40 % - zvýraznenie2 4 4 2" xfId="1160"/>
    <cellStyle name="40 % - zvýraznenie2 4 5" xfId="822"/>
    <cellStyle name="40 % - zvýraznenie2 5" xfId="157"/>
    <cellStyle name="40 % - zvýraznenie2 5 2" xfId="498"/>
    <cellStyle name="40 % - zvýraznenie2 5 2 2" xfId="1174"/>
    <cellStyle name="40 % - zvýraznenie2 5 3" xfId="836"/>
    <cellStyle name="40 % - zvýraznenie2 6" xfId="171"/>
    <cellStyle name="40 % - zvýraznenie2 6 2" xfId="512"/>
    <cellStyle name="40 % - zvýraznenie2 6 2 2" xfId="1188"/>
    <cellStyle name="40 % - zvýraznenie2 6 3" xfId="850"/>
    <cellStyle name="40 % - zvýraznenie2 7" xfId="186"/>
    <cellStyle name="40 % - zvýraznenie2 7 2" xfId="527"/>
    <cellStyle name="40 % - zvýraznenie2 7 2 2" xfId="1203"/>
    <cellStyle name="40 % - zvýraznenie2 7 3" xfId="865"/>
    <cellStyle name="40 % - zvýraznenie2 8" xfId="258"/>
    <cellStyle name="40 % - zvýraznenie2 8 2" xfId="597"/>
    <cellStyle name="40 % - zvýraznenie2 8 2 2" xfId="1273"/>
    <cellStyle name="40 % - zvýraznenie2 8 3" xfId="935"/>
    <cellStyle name="40 % - zvýraznenie2 9" xfId="272"/>
    <cellStyle name="40 % - zvýraznenie2 9 2" xfId="611"/>
    <cellStyle name="40 % - zvýraznenie2 9 2 2" xfId="1287"/>
    <cellStyle name="40 % - zvýraznenie2 9 3" xfId="949"/>
    <cellStyle name="40 % - zvýraznenie3" xfId="69" builtinId="39" customBuiltin="1"/>
    <cellStyle name="40 % - zvýraznenie3 10" xfId="301"/>
    <cellStyle name="40 % - zvýraznenie3 10 2" xfId="640"/>
    <cellStyle name="40 % - zvýraznenie3 10 2 2" xfId="1316"/>
    <cellStyle name="40 % - zvýraznenie3 10 3" xfId="978"/>
    <cellStyle name="40 % - zvýraznenie3 11" xfId="358"/>
    <cellStyle name="40 % - zvýraznenie3 11 2" xfId="697"/>
    <cellStyle name="40 % - zvýraznenie3 11 2 2" xfId="1373"/>
    <cellStyle name="40 % - zvýraznenie3 11 3" xfId="1035"/>
    <cellStyle name="40 % - zvýraznenie3 12" xfId="372"/>
    <cellStyle name="40 % - zvýraznenie3 12 2" xfId="711"/>
    <cellStyle name="40 % - zvýraznenie3 12 2 2" xfId="1387"/>
    <cellStyle name="40 % - zvýraznenie3 12 3" xfId="1049"/>
    <cellStyle name="40 % - zvýraznenie3 13" xfId="386"/>
    <cellStyle name="40 % - zvýraznenie3 13 2" xfId="725"/>
    <cellStyle name="40 % - zvýraznenie3 13 2 2" xfId="1401"/>
    <cellStyle name="40 % - zvýraznenie3 13 3" xfId="1063"/>
    <cellStyle name="40 % - zvýraznenie3 14" xfId="400"/>
    <cellStyle name="40 % - zvýraznenie3 14 2" xfId="739"/>
    <cellStyle name="40 % - zvýraznenie3 14 2 2" xfId="1415"/>
    <cellStyle name="40 % - zvýraznenie3 14 3" xfId="1077"/>
    <cellStyle name="40 % - zvýraznenie3 15" xfId="414"/>
    <cellStyle name="40 % - zvýraznenie3 15 2" xfId="1091"/>
    <cellStyle name="40 % - zvýraznenie3 16" xfId="427"/>
    <cellStyle name="40 % - zvýraznenie3 16 2" xfId="1104"/>
    <cellStyle name="40 % - zvýraznenie3 17" xfId="754"/>
    <cellStyle name="40 % - zvýraznenie3 17 2" xfId="1430"/>
    <cellStyle name="40 % - zvýraznenie3 18" xfId="766"/>
    <cellStyle name="40 % - zvýraznenie3 2" xfId="118"/>
    <cellStyle name="40 % - zvýraznenie3 2 2" xfId="217"/>
    <cellStyle name="40 % - zvýraznenie3 2 2 2" xfId="558"/>
    <cellStyle name="40 % - zvýraznenie3 2 2 2 2" xfId="1234"/>
    <cellStyle name="40 % - zvýraznenie3 2 2 3" xfId="896"/>
    <cellStyle name="40 % - zvýraznenie3 2 3" xfId="317"/>
    <cellStyle name="40 % - zvýraznenie3 2 3 2" xfId="656"/>
    <cellStyle name="40 % - zvýraznenie3 2 3 2 2" xfId="1332"/>
    <cellStyle name="40 % - zvýraznenie3 2 3 3" xfId="994"/>
    <cellStyle name="40 % - zvýraznenie3 2 4" xfId="459"/>
    <cellStyle name="40 % - zvýraznenie3 2 4 2" xfId="1135"/>
    <cellStyle name="40 % - zvýraznenie3 2 5" xfId="797"/>
    <cellStyle name="40 % - zvýraznenie3 3" xfId="131"/>
    <cellStyle name="40 % - zvýraznenie3 3 2" xfId="230"/>
    <cellStyle name="40 % - zvýraznenie3 3 2 2" xfId="571"/>
    <cellStyle name="40 % - zvýraznenie3 3 2 2 2" xfId="1247"/>
    <cellStyle name="40 % - zvýraznenie3 3 2 3" xfId="909"/>
    <cellStyle name="40 % - zvýraznenie3 3 3" xfId="330"/>
    <cellStyle name="40 % - zvýraznenie3 3 3 2" xfId="669"/>
    <cellStyle name="40 % - zvýraznenie3 3 3 2 2" xfId="1345"/>
    <cellStyle name="40 % - zvýraznenie3 3 3 3" xfId="1007"/>
    <cellStyle name="40 % - zvýraznenie3 3 4" xfId="472"/>
    <cellStyle name="40 % - zvýraznenie3 3 4 2" xfId="1148"/>
    <cellStyle name="40 % - zvýraznenie3 3 5" xfId="810"/>
    <cellStyle name="40 % - zvýraznenie3 4" xfId="145"/>
    <cellStyle name="40 % - zvýraznenie3 4 2" xfId="244"/>
    <cellStyle name="40 % - zvýraznenie3 4 2 2" xfId="585"/>
    <cellStyle name="40 % - zvýraznenie3 4 2 2 2" xfId="1261"/>
    <cellStyle name="40 % - zvýraznenie3 4 2 3" xfId="923"/>
    <cellStyle name="40 % - zvýraznenie3 4 3" xfId="344"/>
    <cellStyle name="40 % - zvýraznenie3 4 3 2" xfId="683"/>
    <cellStyle name="40 % - zvýraznenie3 4 3 2 2" xfId="1359"/>
    <cellStyle name="40 % - zvýraznenie3 4 3 3" xfId="1021"/>
    <cellStyle name="40 % - zvýraznenie3 4 4" xfId="486"/>
    <cellStyle name="40 % - zvýraznenie3 4 4 2" xfId="1162"/>
    <cellStyle name="40 % - zvýraznenie3 4 5" xfId="824"/>
    <cellStyle name="40 % - zvýraznenie3 5" xfId="159"/>
    <cellStyle name="40 % - zvýraznenie3 5 2" xfId="500"/>
    <cellStyle name="40 % - zvýraznenie3 5 2 2" xfId="1176"/>
    <cellStyle name="40 % - zvýraznenie3 5 3" xfId="838"/>
    <cellStyle name="40 % - zvýraznenie3 6" xfId="173"/>
    <cellStyle name="40 % - zvýraznenie3 6 2" xfId="514"/>
    <cellStyle name="40 % - zvýraznenie3 6 2 2" xfId="1190"/>
    <cellStyle name="40 % - zvýraznenie3 6 3" xfId="852"/>
    <cellStyle name="40 % - zvýraznenie3 7" xfId="188"/>
    <cellStyle name="40 % - zvýraznenie3 7 2" xfId="529"/>
    <cellStyle name="40 % - zvýraznenie3 7 2 2" xfId="1205"/>
    <cellStyle name="40 % - zvýraznenie3 7 3" xfId="867"/>
    <cellStyle name="40 % - zvýraznenie3 8" xfId="260"/>
    <cellStyle name="40 % - zvýraznenie3 8 2" xfId="599"/>
    <cellStyle name="40 % - zvýraznenie3 8 2 2" xfId="1275"/>
    <cellStyle name="40 % - zvýraznenie3 8 3" xfId="937"/>
    <cellStyle name="40 % - zvýraznenie3 9" xfId="274"/>
    <cellStyle name="40 % - zvýraznenie3 9 2" xfId="613"/>
    <cellStyle name="40 % - zvýraznenie3 9 2 2" xfId="1289"/>
    <cellStyle name="40 % - zvýraznenie3 9 3" xfId="951"/>
    <cellStyle name="40 % - zvýraznenie4" xfId="73" builtinId="43" customBuiltin="1"/>
    <cellStyle name="40 % - zvýraznenie4 10" xfId="303"/>
    <cellStyle name="40 % - zvýraznenie4 10 2" xfId="642"/>
    <cellStyle name="40 % - zvýraznenie4 10 2 2" xfId="1318"/>
    <cellStyle name="40 % - zvýraznenie4 10 3" xfId="980"/>
    <cellStyle name="40 % - zvýraznenie4 11" xfId="360"/>
    <cellStyle name="40 % - zvýraznenie4 11 2" xfId="699"/>
    <cellStyle name="40 % - zvýraznenie4 11 2 2" xfId="1375"/>
    <cellStyle name="40 % - zvýraznenie4 11 3" xfId="1037"/>
    <cellStyle name="40 % - zvýraznenie4 12" xfId="374"/>
    <cellStyle name="40 % - zvýraznenie4 12 2" xfId="713"/>
    <cellStyle name="40 % - zvýraznenie4 12 2 2" xfId="1389"/>
    <cellStyle name="40 % - zvýraznenie4 12 3" xfId="1051"/>
    <cellStyle name="40 % - zvýraznenie4 13" xfId="388"/>
    <cellStyle name="40 % - zvýraznenie4 13 2" xfId="727"/>
    <cellStyle name="40 % - zvýraznenie4 13 2 2" xfId="1403"/>
    <cellStyle name="40 % - zvýraznenie4 13 3" xfId="1065"/>
    <cellStyle name="40 % - zvýraznenie4 14" xfId="402"/>
    <cellStyle name="40 % - zvýraznenie4 14 2" xfId="741"/>
    <cellStyle name="40 % - zvýraznenie4 14 2 2" xfId="1417"/>
    <cellStyle name="40 % - zvýraznenie4 14 3" xfId="1079"/>
    <cellStyle name="40 % - zvýraznenie4 15" xfId="416"/>
    <cellStyle name="40 % - zvýraznenie4 15 2" xfId="1093"/>
    <cellStyle name="40 % - zvýraznenie4 16" xfId="429"/>
    <cellStyle name="40 % - zvýraznenie4 16 2" xfId="1106"/>
    <cellStyle name="40 % - zvýraznenie4 17" xfId="756"/>
    <cellStyle name="40 % - zvýraznenie4 17 2" xfId="1432"/>
    <cellStyle name="40 % - zvýraznenie4 18" xfId="768"/>
    <cellStyle name="40 % - zvýraznenie4 2" xfId="120"/>
    <cellStyle name="40 % - zvýraznenie4 2 2" xfId="219"/>
    <cellStyle name="40 % - zvýraznenie4 2 2 2" xfId="560"/>
    <cellStyle name="40 % - zvýraznenie4 2 2 2 2" xfId="1236"/>
    <cellStyle name="40 % - zvýraznenie4 2 2 3" xfId="898"/>
    <cellStyle name="40 % - zvýraznenie4 2 3" xfId="319"/>
    <cellStyle name="40 % - zvýraznenie4 2 3 2" xfId="658"/>
    <cellStyle name="40 % - zvýraznenie4 2 3 2 2" xfId="1334"/>
    <cellStyle name="40 % - zvýraznenie4 2 3 3" xfId="996"/>
    <cellStyle name="40 % - zvýraznenie4 2 4" xfId="461"/>
    <cellStyle name="40 % - zvýraznenie4 2 4 2" xfId="1137"/>
    <cellStyle name="40 % - zvýraznenie4 2 5" xfId="799"/>
    <cellStyle name="40 % - zvýraznenie4 3" xfId="133"/>
    <cellStyle name="40 % - zvýraznenie4 3 2" xfId="232"/>
    <cellStyle name="40 % - zvýraznenie4 3 2 2" xfId="573"/>
    <cellStyle name="40 % - zvýraznenie4 3 2 2 2" xfId="1249"/>
    <cellStyle name="40 % - zvýraznenie4 3 2 3" xfId="911"/>
    <cellStyle name="40 % - zvýraznenie4 3 3" xfId="332"/>
    <cellStyle name="40 % - zvýraznenie4 3 3 2" xfId="671"/>
    <cellStyle name="40 % - zvýraznenie4 3 3 2 2" xfId="1347"/>
    <cellStyle name="40 % - zvýraznenie4 3 3 3" xfId="1009"/>
    <cellStyle name="40 % - zvýraznenie4 3 4" xfId="474"/>
    <cellStyle name="40 % - zvýraznenie4 3 4 2" xfId="1150"/>
    <cellStyle name="40 % - zvýraznenie4 3 5" xfId="812"/>
    <cellStyle name="40 % - zvýraznenie4 4" xfId="147"/>
    <cellStyle name="40 % - zvýraznenie4 4 2" xfId="246"/>
    <cellStyle name="40 % - zvýraznenie4 4 2 2" xfId="587"/>
    <cellStyle name="40 % - zvýraznenie4 4 2 2 2" xfId="1263"/>
    <cellStyle name="40 % - zvýraznenie4 4 2 3" xfId="925"/>
    <cellStyle name="40 % - zvýraznenie4 4 3" xfId="346"/>
    <cellStyle name="40 % - zvýraznenie4 4 3 2" xfId="685"/>
    <cellStyle name="40 % - zvýraznenie4 4 3 2 2" xfId="1361"/>
    <cellStyle name="40 % - zvýraznenie4 4 3 3" xfId="1023"/>
    <cellStyle name="40 % - zvýraznenie4 4 4" xfId="488"/>
    <cellStyle name="40 % - zvýraznenie4 4 4 2" xfId="1164"/>
    <cellStyle name="40 % - zvýraznenie4 4 5" xfId="826"/>
    <cellStyle name="40 % - zvýraznenie4 5" xfId="161"/>
    <cellStyle name="40 % - zvýraznenie4 5 2" xfId="502"/>
    <cellStyle name="40 % - zvýraznenie4 5 2 2" xfId="1178"/>
    <cellStyle name="40 % - zvýraznenie4 5 3" xfId="840"/>
    <cellStyle name="40 % - zvýraznenie4 6" xfId="175"/>
    <cellStyle name="40 % - zvýraznenie4 6 2" xfId="516"/>
    <cellStyle name="40 % - zvýraznenie4 6 2 2" xfId="1192"/>
    <cellStyle name="40 % - zvýraznenie4 6 3" xfId="854"/>
    <cellStyle name="40 % - zvýraznenie4 7" xfId="190"/>
    <cellStyle name="40 % - zvýraznenie4 7 2" xfId="531"/>
    <cellStyle name="40 % - zvýraznenie4 7 2 2" xfId="1207"/>
    <cellStyle name="40 % - zvýraznenie4 7 3" xfId="869"/>
    <cellStyle name="40 % - zvýraznenie4 8" xfId="262"/>
    <cellStyle name="40 % - zvýraznenie4 8 2" xfId="601"/>
    <cellStyle name="40 % - zvýraznenie4 8 2 2" xfId="1277"/>
    <cellStyle name="40 % - zvýraznenie4 8 3" xfId="939"/>
    <cellStyle name="40 % - zvýraznenie4 9" xfId="276"/>
    <cellStyle name="40 % - zvýraznenie4 9 2" xfId="615"/>
    <cellStyle name="40 % - zvýraznenie4 9 2 2" xfId="1291"/>
    <cellStyle name="40 % - zvýraznenie4 9 3" xfId="953"/>
    <cellStyle name="40 % - zvýraznenie5" xfId="77" builtinId="47" customBuiltin="1"/>
    <cellStyle name="40 % - zvýraznenie5 10" xfId="305"/>
    <cellStyle name="40 % - zvýraznenie5 10 2" xfId="644"/>
    <cellStyle name="40 % - zvýraznenie5 10 2 2" xfId="1320"/>
    <cellStyle name="40 % - zvýraznenie5 10 3" xfId="982"/>
    <cellStyle name="40 % - zvýraznenie5 11" xfId="362"/>
    <cellStyle name="40 % - zvýraznenie5 11 2" xfId="701"/>
    <cellStyle name="40 % - zvýraznenie5 11 2 2" xfId="1377"/>
    <cellStyle name="40 % - zvýraznenie5 11 3" xfId="1039"/>
    <cellStyle name="40 % - zvýraznenie5 12" xfId="376"/>
    <cellStyle name="40 % - zvýraznenie5 12 2" xfId="715"/>
    <cellStyle name="40 % - zvýraznenie5 12 2 2" xfId="1391"/>
    <cellStyle name="40 % - zvýraznenie5 12 3" xfId="1053"/>
    <cellStyle name="40 % - zvýraznenie5 13" xfId="390"/>
    <cellStyle name="40 % - zvýraznenie5 13 2" xfId="729"/>
    <cellStyle name="40 % - zvýraznenie5 13 2 2" xfId="1405"/>
    <cellStyle name="40 % - zvýraznenie5 13 3" xfId="1067"/>
    <cellStyle name="40 % - zvýraznenie5 14" xfId="404"/>
    <cellStyle name="40 % - zvýraznenie5 14 2" xfId="743"/>
    <cellStyle name="40 % - zvýraznenie5 14 2 2" xfId="1419"/>
    <cellStyle name="40 % - zvýraznenie5 14 3" xfId="1081"/>
    <cellStyle name="40 % - zvýraznenie5 15" xfId="418"/>
    <cellStyle name="40 % - zvýraznenie5 15 2" xfId="1095"/>
    <cellStyle name="40 % - zvýraznenie5 16" xfId="431"/>
    <cellStyle name="40 % - zvýraznenie5 16 2" xfId="1108"/>
    <cellStyle name="40 % - zvýraznenie5 17" xfId="758"/>
    <cellStyle name="40 % - zvýraznenie5 17 2" xfId="1434"/>
    <cellStyle name="40 % - zvýraznenie5 18" xfId="770"/>
    <cellStyle name="40 % - zvýraznenie5 2" xfId="122"/>
    <cellStyle name="40 % - zvýraznenie5 2 2" xfId="221"/>
    <cellStyle name="40 % - zvýraznenie5 2 2 2" xfId="562"/>
    <cellStyle name="40 % - zvýraznenie5 2 2 2 2" xfId="1238"/>
    <cellStyle name="40 % - zvýraznenie5 2 2 3" xfId="900"/>
    <cellStyle name="40 % - zvýraznenie5 2 3" xfId="321"/>
    <cellStyle name="40 % - zvýraznenie5 2 3 2" xfId="660"/>
    <cellStyle name="40 % - zvýraznenie5 2 3 2 2" xfId="1336"/>
    <cellStyle name="40 % - zvýraznenie5 2 3 3" xfId="998"/>
    <cellStyle name="40 % - zvýraznenie5 2 4" xfId="463"/>
    <cellStyle name="40 % - zvýraznenie5 2 4 2" xfId="1139"/>
    <cellStyle name="40 % - zvýraznenie5 2 5" xfId="801"/>
    <cellStyle name="40 % - zvýraznenie5 3" xfId="135"/>
    <cellStyle name="40 % - zvýraznenie5 3 2" xfId="234"/>
    <cellStyle name="40 % - zvýraznenie5 3 2 2" xfId="575"/>
    <cellStyle name="40 % - zvýraznenie5 3 2 2 2" xfId="1251"/>
    <cellStyle name="40 % - zvýraznenie5 3 2 3" xfId="913"/>
    <cellStyle name="40 % - zvýraznenie5 3 3" xfId="334"/>
    <cellStyle name="40 % - zvýraznenie5 3 3 2" xfId="673"/>
    <cellStyle name="40 % - zvýraznenie5 3 3 2 2" xfId="1349"/>
    <cellStyle name="40 % - zvýraznenie5 3 3 3" xfId="1011"/>
    <cellStyle name="40 % - zvýraznenie5 3 4" xfId="476"/>
    <cellStyle name="40 % - zvýraznenie5 3 4 2" xfId="1152"/>
    <cellStyle name="40 % - zvýraznenie5 3 5" xfId="814"/>
    <cellStyle name="40 % - zvýraznenie5 4" xfId="149"/>
    <cellStyle name="40 % - zvýraznenie5 4 2" xfId="248"/>
    <cellStyle name="40 % - zvýraznenie5 4 2 2" xfId="589"/>
    <cellStyle name="40 % - zvýraznenie5 4 2 2 2" xfId="1265"/>
    <cellStyle name="40 % - zvýraznenie5 4 2 3" xfId="927"/>
    <cellStyle name="40 % - zvýraznenie5 4 3" xfId="348"/>
    <cellStyle name="40 % - zvýraznenie5 4 3 2" xfId="687"/>
    <cellStyle name="40 % - zvýraznenie5 4 3 2 2" xfId="1363"/>
    <cellStyle name="40 % - zvýraznenie5 4 3 3" xfId="1025"/>
    <cellStyle name="40 % - zvýraznenie5 4 4" xfId="490"/>
    <cellStyle name="40 % - zvýraznenie5 4 4 2" xfId="1166"/>
    <cellStyle name="40 % - zvýraznenie5 4 5" xfId="828"/>
    <cellStyle name="40 % - zvýraznenie5 5" xfId="163"/>
    <cellStyle name="40 % - zvýraznenie5 5 2" xfId="504"/>
    <cellStyle name="40 % - zvýraznenie5 5 2 2" xfId="1180"/>
    <cellStyle name="40 % - zvýraznenie5 5 3" xfId="842"/>
    <cellStyle name="40 % - zvýraznenie5 6" xfId="177"/>
    <cellStyle name="40 % - zvýraznenie5 6 2" xfId="518"/>
    <cellStyle name="40 % - zvýraznenie5 6 2 2" xfId="1194"/>
    <cellStyle name="40 % - zvýraznenie5 6 3" xfId="856"/>
    <cellStyle name="40 % - zvýraznenie5 7" xfId="192"/>
    <cellStyle name="40 % - zvýraznenie5 7 2" xfId="533"/>
    <cellStyle name="40 % - zvýraznenie5 7 2 2" xfId="1209"/>
    <cellStyle name="40 % - zvýraznenie5 7 3" xfId="871"/>
    <cellStyle name="40 % - zvýraznenie5 8" xfId="264"/>
    <cellStyle name="40 % - zvýraznenie5 8 2" xfId="603"/>
    <cellStyle name="40 % - zvýraznenie5 8 2 2" xfId="1279"/>
    <cellStyle name="40 % - zvýraznenie5 8 3" xfId="941"/>
    <cellStyle name="40 % - zvýraznenie5 9" xfId="278"/>
    <cellStyle name="40 % - zvýraznenie5 9 2" xfId="617"/>
    <cellStyle name="40 % - zvýraznenie5 9 2 2" xfId="1293"/>
    <cellStyle name="40 % - zvýraznenie5 9 3" xfId="955"/>
    <cellStyle name="40 % - zvýraznenie6" xfId="81" builtinId="51" customBuiltin="1"/>
    <cellStyle name="40 % - zvýraznenie6 10" xfId="307"/>
    <cellStyle name="40 % - zvýraznenie6 10 2" xfId="646"/>
    <cellStyle name="40 % - zvýraznenie6 10 2 2" xfId="1322"/>
    <cellStyle name="40 % - zvýraznenie6 10 3" xfId="984"/>
    <cellStyle name="40 % - zvýraznenie6 11" xfId="364"/>
    <cellStyle name="40 % - zvýraznenie6 11 2" xfId="703"/>
    <cellStyle name="40 % - zvýraznenie6 11 2 2" xfId="1379"/>
    <cellStyle name="40 % - zvýraznenie6 11 3" xfId="1041"/>
    <cellStyle name="40 % - zvýraznenie6 12" xfId="378"/>
    <cellStyle name="40 % - zvýraznenie6 12 2" xfId="717"/>
    <cellStyle name="40 % - zvýraznenie6 12 2 2" xfId="1393"/>
    <cellStyle name="40 % - zvýraznenie6 12 3" xfId="1055"/>
    <cellStyle name="40 % - zvýraznenie6 13" xfId="392"/>
    <cellStyle name="40 % - zvýraznenie6 13 2" xfId="731"/>
    <cellStyle name="40 % - zvýraznenie6 13 2 2" xfId="1407"/>
    <cellStyle name="40 % - zvýraznenie6 13 3" xfId="1069"/>
    <cellStyle name="40 % - zvýraznenie6 14" xfId="406"/>
    <cellStyle name="40 % - zvýraznenie6 14 2" xfId="745"/>
    <cellStyle name="40 % - zvýraznenie6 14 2 2" xfId="1421"/>
    <cellStyle name="40 % - zvýraznenie6 14 3" xfId="1083"/>
    <cellStyle name="40 % - zvýraznenie6 15" xfId="420"/>
    <cellStyle name="40 % - zvýraznenie6 15 2" xfId="1097"/>
    <cellStyle name="40 % - zvýraznenie6 16" xfId="433"/>
    <cellStyle name="40 % - zvýraznenie6 16 2" xfId="1110"/>
    <cellStyle name="40 % - zvýraznenie6 17" xfId="760"/>
    <cellStyle name="40 % - zvýraznenie6 17 2" xfId="1436"/>
    <cellStyle name="40 % - zvýraznenie6 18" xfId="772"/>
    <cellStyle name="40 % - zvýraznenie6 2" xfId="124"/>
    <cellStyle name="40 % - zvýraznenie6 2 2" xfId="223"/>
    <cellStyle name="40 % - zvýraznenie6 2 2 2" xfId="564"/>
    <cellStyle name="40 % - zvýraznenie6 2 2 2 2" xfId="1240"/>
    <cellStyle name="40 % - zvýraznenie6 2 2 3" xfId="902"/>
    <cellStyle name="40 % - zvýraznenie6 2 3" xfId="323"/>
    <cellStyle name="40 % - zvýraznenie6 2 3 2" xfId="662"/>
    <cellStyle name="40 % - zvýraznenie6 2 3 2 2" xfId="1338"/>
    <cellStyle name="40 % - zvýraznenie6 2 3 3" xfId="1000"/>
    <cellStyle name="40 % - zvýraznenie6 2 4" xfId="465"/>
    <cellStyle name="40 % - zvýraznenie6 2 4 2" xfId="1141"/>
    <cellStyle name="40 % - zvýraznenie6 2 5" xfId="803"/>
    <cellStyle name="40 % - zvýraznenie6 3" xfId="137"/>
    <cellStyle name="40 % - zvýraznenie6 3 2" xfId="236"/>
    <cellStyle name="40 % - zvýraznenie6 3 2 2" xfId="577"/>
    <cellStyle name="40 % - zvýraznenie6 3 2 2 2" xfId="1253"/>
    <cellStyle name="40 % - zvýraznenie6 3 2 3" xfId="915"/>
    <cellStyle name="40 % - zvýraznenie6 3 3" xfId="336"/>
    <cellStyle name="40 % - zvýraznenie6 3 3 2" xfId="675"/>
    <cellStyle name="40 % - zvýraznenie6 3 3 2 2" xfId="1351"/>
    <cellStyle name="40 % - zvýraznenie6 3 3 3" xfId="1013"/>
    <cellStyle name="40 % - zvýraznenie6 3 4" xfId="478"/>
    <cellStyle name="40 % - zvýraznenie6 3 4 2" xfId="1154"/>
    <cellStyle name="40 % - zvýraznenie6 3 5" xfId="816"/>
    <cellStyle name="40 % - zvýraznenie6 4" xfId="151"/>
    <cellStyle name="40 % - zvýraznenie6 4 2" xfId="250"/>
    <cellStyle name="40 % - zvýraznenie6 4 2 2" xfId="591"/>
    <cellStyle name="40 % - zvýraznenie6 4 2 2 2" xfId="1267"/>
    <cellStyle name="40 % - zvýraznenie6 4 2 3" xfId="929"/>
    <cellStyle name="40 % - zvýraznenie6 4 3" xfId="350"/>
    <cellStyle name="40 % - zvýraznenie6 4 3 2" xfId="689"/>
    <cellStyle name="40 % - zvýraznenie6 4 3 2 2" xfId="1365"/>
    <cellStyle name="40 % - zvýraznenie6 4 3 3" xfId="1027"/>
    <cellStyle name="40 % - zvýraznenie6 4 4" xfId="492"/>
    <cellStyle name="40 % - zvýraznenie6 4 4 2" xfId="1168"/>
    <cellStyle name="40 % - zvýraznenie6 4 5" xfId="830"/>
    <cellStyle name="40 % - zvýraznenie6 5" xfId="165"/>
    <cellStyle name="40 % - zvýraznenie6 5 2" xfId="506"/>
    <cellStyle name="40 % - zvýraznenie6 5 2 2" xfId="1182"/>
    <cellStyle name="40 % - zvýraznenie6 5 3" xfId="844"/>
    <cellStyle name="40 % - zvýraznenie6 6" xfId="179"/>
    <cellStyle name="40 % - zvýraznenie6 6 2" xfId="520"/>
    <cellStyle name="40 % - zvýraznenie6 6 2 2" xfId="1196"/>
    <cellStyle name="40 % - zvýraznenie6 6 3" xfId="858"/>
    <cellStyle name="40 % - zvýraznenie6 7" xfId="194"/>
    <cellStyle name="40 % - zvýraznenie6 7 2" xfId="535"/>
    <cellStyle name="40 % - zvýraznenie6 7 2 2" xfId="1211"/>
    <cellStyle name="40 % - zvýraznenie6 7 3" xfId="873"/>
    <cellStyle name="40 % - zvýraznenie6 8" xfId="266"/>
    <cellStyle name="40 % - zvýraznenie6 8 2" xfId="605"/>
    <cellStyle name="40 % - zvýraznenie6 8 2 2" xfId="1281"/>
    <cellStyle name="40 % - zvýraznenie6 8 3" xfId="943"/>
    <cellStyle name="40 % - zvýraznenie6 9" xfId="280"/>
    <cellStyle name="40 % - zvýraznenie6 9 2" xfId="619"/>
    <cellStyle name="40 % - zvýraznenie6 9 2 2" xfId="1295"/>
    <cellStyle name="40 % - zvýraznenie6 9 3" xfId="957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 % - zvýraznenie1" xfId="62" builtinId="32" customBuiltin="1"/>
    <cellStyle name="60 % - zvýraznenie2" xfId="66" builtinId="36" customBuiltin="1"/>
    <cellStyle name="60 % - zvýraznenie3" xfId="70" builtinId="40" customBuiltin="1"/>
    <cellStyle name="60 % - zvýraznenie4" xfId="74" builtinId="44" customBuiltin="1"/>
    <cellStyle name="60 % - zvýraznenie5" xfId="78" builtinId="48" customBuiltin="1"/>
    <cellStyle name="60 % - zvýraznenie6" xfId="82" builtinId="52" customBuiltin="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Dobrá" xfId="48" builtinId="26" customBuiltin="1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Kontrolná bunka" xfId="55" builtinId="23" customBuiltin="1"/>
    <cellStyle name="Linked Cell" xfId="35"/>
    <cellStyle name="Nadpis 1" xfId="44" builtinId="16" customBuiltin="1"/>
    <cellStyle name="Nadpis 2" xfId="45" builtinId="17" customBuiltin="1"/>
    <cellStyle name="Nadpis 3" xfId="46" builtinId="18" customBuiltin="1"/>
    <cellStyle name="Nadpis 4" xfId="47" builtinId="19" customBuiltin="1"/>
    <cellStyle name="Neutral" xfId="36"/>
    <cellStyle name="Neutrálna" xfId="50" builtinId="28" customBuiltin="1"/>
    <cellStyle name="Normal_GlobalOptions" xfId="252"/>
    <cellStyle name="Normálna" xfId="0" builtinId="0"/>
    <cellStyle name="Normálna 10" xfId="108"/>
    <cellStyle name="Normálna 10 2" xfId="208"/>
    <cellStyle name="Normálna 10 2 2" xfId="549"/>
    <cellStyle name="Normálna 10 2 2 2" xfId="1225"/>
    <cellStyle name="Normálna 10 2 3" xfId="887"/>
    <cellStyle name="Normálna 10 3" xfId="308"/>
    <cellStyle name="Normálna 10 3 2" xfId="647"/>
    <cellStyle name="Normálna 10 3 2 2" xfId="1323"/>
    <cellStyle name="Normálna 10 3 3" xfId="985"/>
    <cellStyle name="Normálna 10 4" xfId="450"/>
    <cellStyle name="Normálna 10 4 2" xfId="1126"/>
    <cellStyle name="Normálna 10 5" xfId="788"/>
    <cellStyle name="Normálna 11" xfId="110"/>
    <cellStyle name="Normálna 11 2" xfId="210"/>
    <cellStyle name="Normálna 11 2 2" xfId="551"/>
    <cellStyle name="Normálna 11 2 2 2" xfId="1227"/>
    <cellStyle name="Normálna 11 2 3" xfId="889"/>
    <cellStyle name="Normálna 11 3" xfId="310"/>
    <cellStyle name="Normálna 11 3 2" xfId="649"/>
    <cellStyle name="Normálna 11 3 2 2" xfId="1325"/>
    <cellStyle name="Normálna 11 3 3" xfId="987"/>
    <cellStyle name="Normálna 11 4" xfId="452"/>
    <cellStyle name="Normálna 11 4 2" xfId="1128"/>
    <cellStyle name="Normálna 11 5" xfId="790"/>
    <cellStyle name="Normálna 12" xfId="111"/>
    <cellStyle name="Normálna 13" xfId="138"/>
    <cellStyle name="Normálna 13 2" xfId="237"/>
    <cellStyle name="Normálna 13 2 2" xfId="578"/>
    <cellStyle name="Normálna 13 2 2 2" xfId="1254"/>
    <cellStyle name="Normálna 13 2 3" xfId="916"/>
    <cellStyle name="Normálna 13 3" xfId="337"/>
    <cellStyle name="Normálna 13 3 2" xfId="676"/>
    <cellStyle name="Normálna 13 3 2 2" xfId="1352"/>
    <cellStyle name="Normálna 13 3 3" xfId="1014"/>
    <cellStyle name="Normálna 13 4" xfId="479"/>
    <cellStyle name="Normálna 13 4 2" xfId="1155"/>
    <cellStyle name="Normálna 13 5" xfId="817"/>
    <cellStyle name="Normálna 14" xfId="152"/>
    <cellStyle name="Normálna 14 2" xfId="251"/>
    <cellStyle name="Normálna 14 3" xfId="493"/>
    <cellStyle name="Normálna 14 3 2" xfId="1169"/>
    <cellStyle name="Normálna 14 4" xfId="831"/>
    <cellStyle name="Normálna 15" xfId="166"/>
    <cellStyle name="Normálna 15 2" xfId="507"/>
    <cellStyle name="Normálna 15 2 2" xfId="1183"/>
    <cellStyle name="Normálna 15 3" xfId="845"/>
    <cellStyle name="Normálna 16" xfId="180"/>
    <cellStyle name="Normálna 16 2" xfId="521"/>
    <cellStyle name="Normálna 16 2 2" xfId="1197"/>
    <cellStyle name="Normálna 16 3" xfId="859"/>
    <cellStyle name="Normálna 17" xfId="253"/>
    <cellStyle name="Normálna 17 2" xfId="592"/>
    <cellStyle name="Normálna 17 2 2" xfId="1268"/>
    <cellStyle name="Normálna 17 3" xfId="930"/>
    <cellStyle name="Normálna 18" xfId="267"/>
    <cellStyle name="Normálna 18 2" xfId="606"/>
    <cellStyle name="Normálna 18 2 2" xfId="1282"/>
    <cellStyle name="Normálna 18 3" xfId="944"/>
    <cellStyle name="Normálna 19" xfId="351"/>
    <cellStyle name="Normálna 19 2" xfId="690"/>
    <cellStyle name="Normálna 19 2 2" xfId="1366"/>
    <cellStyle name="Normálna 19 3" xfId="1028"/>
    <cellStyle name="Normálna 2" xfId="84"/>
    <cellStyle name="Normálna 2 2" xfId="90"/>
    <cellStyle name="Normálna 2 2 2" xfId="94"/>
    <cellStyle name="Normálna 2 2 2 2" xfId="104"/>
    <cellStyle name="Normálna 2 2 2 2 2" xfId="205"/>
    <cellStyle name="Normálna 2 2 2 2 2 2" xfId="546"/>
    <cellStyle name="Normálna 2 2 2 2 2 2 2" xfId="1222"/>
    <cellStyle name="Normálna 2 2 2 2 2 3" xfId="884"/>
    <cellStyle name="Normálna 2 2 2 2 3" xfId="293"/>
    <cellStyle name="Normálna 2 2 2 2 3 2" xfId="632"/>
    <cellStyle name="Normálna 2 2 2 2 3 2 2" xfId="1308"/>
    <cellStyle name="Normálna 2 2 2 2 3 3" xfId="970"/>
    <cellStyle name="Normálna 2 2 2 2 4" xfId="447"/>
    <cellStyle name="Normálna 2 2 2 2 4 2" xfId="1123"/>
    <cellStyle name="Normálna 2 2 2 2 5" xfId="785"/>
    <cellStyle name="Normálna 2 2 2 3" xfId="197"/>
    <cellStyle name="Normálna 2 2 2 3 2" xfId="538"/>
    <cellStyle name="Normálna 2 2 2 3 2 2" xfId="1214"/>
    <cellStyle name="Normálna 2 2 2 3 3" xfId="876"/>
    <cellStyle name="Normálna 2 2 2 4" xfId="285"/>
    <cellStyle name="Normálna 2 2 2 4 2" xfId="624"/>
    <cellStyle name="Normálna 2 2 2 4 2 2" xfId="1300"/>
    <cellStyle name="Normálna 2 2 2 4 3" xfId="962"/>
    <cellStyle name="Normálna 2 2 2 5" xfId="439"/>
    <cellStyle name="Normálna 2 2 2 5 2" xfId="1115"/>
    <cellStyle name="Normálna 2 2 2 6" xfId="777"/>
    <cellStyle name="Normálna 2 2 3" xfId="97"/>
    <cellStyle name="Normálna 2 2 3 2" xfId="107"/>
    <cellStyle name="Normálna 2 2 3 2 2" xfId="207"/>
    <cellStyle name="Normálna 2 2 3 2 2 2" xfId="548"/>
    <cellStyle name="Normálna 2 2 3 2 2 2 2" xfId="1224"/>
    <cellStyle name="Normálna 2 2 3 2 2 3" xfId="886"/>
    <cellStyle name="Normálna 2 2 3 2 3" xfId="295"/>
    <cellStyle name="Normálna 2 2 3 2 3 2" xfId="634"/>
    <cellStyle name="Normálna 2 2 3 2 3 2 2" xfId="1310"/>
    <cellStyle name="Normálna 2 2 3 2 3 3" xfId="972"/>
    <cellStyle name="Normálna 2 2 3 2 4" xfId="449"/>
    <cellStyle name="Normálna 2 2 3 2 4 2" xfId="1125"/>
    <cellStyle name="Normálna 2 2 3 2 5" xfId="787"/>
    <cellStyle name="Normálna 2 2 3 3" xfId="199"/>
    <cellStyle name="Normálna 2 2 3 3 2" xfId="540"/>
    <cellStyle name="Normálna 2 2 3 3 2 2" xfId="1216"/>
    <cellStyle name="Normálna 2 2 3 3 3" xfId="878"/>
    <cellStyle name="Normálna 2 2 3 4" xfId="287"/>
    <cellStyle name="Normálna 2 2 3 4 2" xfId="626"/>
    <cellStyle name="Normálna 2 2 3 4 2 2" xfId="1302"/>
    <cellStyle name="Normálna 2 2 3 4 3" xfId="964"/>
    <cellStyle name="Normálna 2 2 3 5" xfId="441"/>
    <cellStyle name="Normálna 2 2 3 5 2" xfId="1117"/>
    <cellStyle name="Normálna 2 2 3 6" xfId="779"/>
    <cellStyle name="Normálna 2 2 4" xfId="101"/>
    <cellStyle name="Normálna 2 2 4 2" xfId="202"/>
    <cellStyle name="Normálna 2 2 4 2 2" xfId="543"/>
    <cellStyle name="Normálna 2 2 4 2 2 2" xfId="1219"/>
    <cellStyle name="Normálna 2 2 4 2 3" xfId="881"/>
    <cellStyle name="Normálna 2 2 4 3" xfId="290"/>
    <cellStyle name="Normálna 2 2 4 3 2" xfId="629"/>
    <cellStyle name="Normálna 2 2 4 3 2 2" xfId="1305"/>
    <cellStyle name="Normálna 2 2 4 3 3" xfId="967"/>
    <cellStyle name="Normálna 2 2 4 4" xfId="444"/>
    <cellStyle name="Normálna 2 2 4 4 2" xfId="1120"/>
    <cellStyle name="Normálna 2 2 4 5" xfId="782"/>
    <cellStyle name="Normálna 2 2 5" xfId="181"/>
    <cellStyle name="Normálna 2 2 5 2" xfId="522"/>
    <cellStyle name="Normálna 2 2 5 2 2" xfId="1198"/>
    <cellStyle name="Normálna 2 2 5 3" xfId="860"/>
    <cellStyle name="Normálna 2 2 6" xfId="282"/>
    <cellStyle name="Normálna 2 2 6 2" xfId="621"/>
    <cellStyle name="Normálna 2 2 6 2 2" xfId="1297"/>
    <cellStyle name="Normálna 2 2 6 3" xfId="959"/>
    <cellStyle name="Normálna 2 2 7" xfId="436"/>
    <cellStyle name="Normálna 2 2 7 2" xfId="1112"/>
    <cellStyle name="Normálna 2 2 8" xfId="774"/>
    <cellStyle name="Normálna 2 3" xfId="86"/>
    <cellStyle name="Normálna 2 4" xfId="93"/>
    <cellStyle name="Normálna 2 4 2" xfId="103"/>
    <cellStyle name="Normálna 2 4 2 2" xfId="204"/>
    <cellStyle name="Normálna 2 4 2 2 2" xfId="545"/>
    <cellStyle name="Normálna 2 4 2 2 2 2" xfId="1221"/>
    <cellStyle name="Normálna 2 4 2 2 3" xfId="883"/>
    <cellStyle name="Normálna 2 4 2 3" xfId="292"/>
    <cellStyle name="Normálna 2 4 2 3 2" xfId="631"/>
    <cellStyle name="Normálna 2 4 2 3 2 2" xfId="1307"/>
    <cellStyle name="Normálna 2 4 2 3 3" xfId="969"/>
    <cellStyle name="Normálna 2 4 2 4" xfId="446"/>
    <cellStyle name="Normálna 2 4 2 4 2" xfId="1122"/>
    <cellStyle name="Normálna 2 4 2 5" xfId="784"/>
    <cellStyle name="Normálna 2 4 3" xfId="196"/>
    <cellStyle name="Normálna 2 4 3 2" xfId="537"/>
    <cellStyle name="Normálna 2 4 3 2 2" xfId="1213"/>
    <cellStyle name="Normálna 2 4 3 3" xfId="875"/>
    <cellStyle name="Normálna 2 4 4" xfId="284"/>
    <cellStyle name="Normálna 2 4 4 2" xfId="623"/>
    <cellStyle name="Normálna 2 4 4 2 2" xfId="1299"/>
    <cellStyle name="Normálna 2 4 4 3" xfId="961"/>
    <cellStyle name="Normálna 2 4 5" xfId="438"/>
    <cellStyle name="Normálna 2 4 5 2" xfId="1114"/>
    <cellStyle name="Normálna 2 4 6" xfId="776"/>
    <cellStyle name="Normálna 2 5" xfId="96"/>
    <cellStyle name="Normálna 2 5 2" xfId="106"/>
    <cellStyle name="Normálna 2 6" xfId="100"/>
    <cellStyle name="Normálna 2 6 2" xfId="201"/>
    <cellStyle name="Normálna 2 6 2 2" xfId="542"/>
    <cellStyle name="Normálna 2 6 2 2 2" xfId="1218"/>
    <cellStyle name="Normálna 2 6 2 3" xfId="880"/>
    <cellStyle name="Normálna 2 6 3" xfId="289"/>
    <cellStyle name="Normálna 2 6 3 2" xfId="628"/>
    <cellStyle name="Normálna 2 6 3 2 2" xfId="1304"/>
    <cellStyle name="Normálna 2 6 3 3" xfId="966"/>
    <cellStyle name="Normálna 2 6 4" xfId="443"/>
    <cellStyle name="Normálna 2 6 4 2" xfId="1119"/>
    <cellStyle name="Normálna 2 6 5" xfId="781"/>
    <cellStyle name="Normálna 2 7" xfId="281"/>
    <cellStyle name="Normálna 2 7 2" xfId="620"/>
    <cellStyle name="Normálna 2 7 2 2" xfId="1296"/>
    <cellStyle name="Normálna 2 7 3" xfId="958"/>
    <cellStyle name="Normálna 2 8" xfId="435"/>
    <cellStyle name="Normálna 2 8 2" xfId="1111"/>
    <cellStyle name="Normálna 2 9" xfId="773"/>
    <cellStyle name="Normálna 20" xfId="365"/>
    <cellStyle name="Normálna 20 2" xfId="704"/>
    <cellStyle name="Normálna 20 2 2" xfId="1380"/>
    <cellStyle name="Normálna 20 3" xfId="1042"/>
    <cellStyle name="Normálna 21" xfId="379"/>
    <cellStyle name="Normálna 21 2" xfId="718"/>
    <cellStyle name="Normálna 21 2 2" xfId="1394"/>
    <cellStyle name="Normálna 21 3" xfId="1056"/>
    <cellStyle name="Normálna 22" xfId="393"/>
    <cellStyle name="Normálna 22 2" xfId="732"/>
    <cellStyle name="Normálna 22 2 2" xfId="1408"/>
    <cellStyle name="Normálna 22 3" xfId="1070"/>
    <cellStyle name="Normálna 23" xfId="407"/>
    <cellStyle name="Normálna 23 2" xfId="434"/>
    <cellStyle name="Normálna 23 3" xfId="1084"/>
    <cellStyle name="Normálna 24" xfId="421"/>
    <cellStyle name="Normálna 24 2" xfId="1098"/>
    <cellStyle name="Normálna 25" xfId="747"/>
    <cellStyle name="Normálna 25 2" xfId="1423"/>
    <cellStyle name="Normálna 3" xfId="85"/>
    <cellStyle name="Normálna 4" xfId="88"/>
    <cellStyle name="Normálna 5" xfId="92"/>
    <cellStyle name="Normálna 6" xfId="91"/>
    <cellStyle name="Normálna 6 2" xfId="102"/>
    <cellStyle name="Normálna 6 2 2" xfId="203"/>
    <cellStyle name="Normálna 6 2 2 2" xfId="544"/>
    <cellStyle name="Normálna 6 2 2 2 2" xfId="1220"/>
    <cellStyle name="Normálna 6 2 2 3" xfId="882"/>
    <cellStyle name="Normálna 6 2 3" xfId="291"/>
    <cellStyle name="Normálna 6 2 3 2" xfId="630"/>
    <cellStyle name="Normálna 6 2 3 2 2" xfId="1306"/>
    <cellStyle name="Normálna 6 2 3 3" xfId="968"/>
    <cellStyle name="Normálna 6 2 4" xfId="445"/>
    <cellStyle name="Normálna 6 2 4 2" xfId="1121"/>
    <cellStyle name="Normálna 6 2 5" xfId="783"/>
    <cellStyle name="Normálna 6 3" xfId="195"/>
    <cellStyle name="Normálna 6 3 2" xfId="536"/>
    <cellStyle name="Normálna 6 3 2 2" xfId="1212"/>
    <cellStyle name="Normálna 6 3 3" xfId="874"/>
    <cellStyle name="Normálna 6 4" xfId="283"/>
    <cellStyle name="Normálna 6 4 2" xfId="622"/>
    <cellStyle name="Normálna 6 4 2 2" xfId="1298"/>
    <cellStyle name="Normálna 6 4 3" xfId="960"/>
    <cellStyle name="Normálna 6 5" xfId="437"/>
    <cellStyle name="Normálna 6 5 2" xfId="1113"/>
    <cellStyle name="Normálna 6 6" xfId="775"/>
    <cellStyle name="Normálna 7" xfId="95"/>
    <cellStyle name="Normálna 7 2" xfId="105"/>
    <cellStyle name="Normálna 7 2 2" xfId="206"/>
    <cellStyle name="Normálna 7 2 2 2" xfId="547"/>
    <cellStyle name="Normálna 7 2 2 2 2" xfId="1223"/>
    <cellStyle name="Normálna 7 2 2 3" xfId="885"/>
    <cellStyle name="Normálna 7 2 3" xfId="294"/>
    <cellStyle name="Normálna 7 2 3 2" xfId="633"/>
    <cellStyle name="Normálna 7 2 3 2 2" xfId="1309"/>
    <cellStyle name="Normálna 7 2 3 3" xfId="971"/>
    <cellStyle name="Normálna 7 2 4" xfId="448"/>
    <cellStyle name="Normálna 7 2 4 2" xfId="1124"/>
    <cellStyle name="Normálna 7 2 5" xfId="786"/>
    <cellStyle name="Normálna 7 3" xfId="198"/>
    <cellStyle name="Normálna 7 3 2" xfId="539"/>
    <cellStyle name="Normálna 7 3 2 2" xfId="1215"/>
    <cellStyle name="Normálna 7 3 3" xfId="877"/>
    <cellStyle name="Normálna 7 4" xfId="286"/>
    <cellStyle name="Normálna 7 4 2" xfId="625"/>
    <cellStyle name="Normálna 7 4 2 2" xfId="1301"/>
    <cellStyle name="Normálna 7 4 3" xfId="963"/>
    <cellStyle name="Normálna 7 5" xfId="440"/>
    <cellStyle name="Normálna 7 5 2" xfId="1116"/>
    <cellStyle name="Normálna 7 6" xfId="778"/>
    <cellStyle name="Normálna 8" xfId="98"/>
    <cellStyle name="Normálna 8 2" xfId="200"/>
    <cellStyle name="Normálna 8 2 2" xfId="541"/>
    <cellStyle name="Normálna 8 2 2 2" xfId="1217"/>
    <cellStyle name="Normálna 8 2 3" xfId="879"/>
    <cellStyle name="Normálna 8 3" xfId="288"/>
    <cellStyle name="Normálna 8 3 2" xfId="627"/>
    <cellStyle name="Normálna 8 3 2 2" xfId="1303"/>
    <cellStyle name="Normálna 8 3 3" xfId="965"/>
    <cellStyle name="Normálna 8 4" xfId="442"/>
    <cellStyle name="Normálna 8 4 2" xfId="1118"/>
    <cellStyle name="Normálna 8 5" xfId="780"/>
    <cellStyle name="Normálna 9" xfId="99"/>
    <cellStyle name="normálne 3" xfId="87"/>
    <cellStyle name="normálne 62" xfId="42"/>
    <cellStyle name="Note" xfId="37"/>
    <cellStyle name="Note 2" xfId="89"/>
    <cellStyle name="Note 3" xfId="83"/>
    <cellStyle name="Output" xfId="38"/>
    <cellStyle name="Poznámka 10" xfId="268"/>
    <cellStyle name="Poznámka 10 2" xfId="607"/>
    <cellStyle name="Poznámka 10 2 2" xfId="1283"/>
    <cellStyle name="Poznámka 10 3" xfId="945"/>
    <cellStyle name="Poznámka 11" xfId="352"/>
    <cellStyle name="Poznámka 11 2" xfId="691"/>
    <cellStyle name="Poznámka 11 2 2" xfId="1367"/>
    <cellStyle name="Poznámka 11 3" xfId="1029"/>
    <cellStyle name="Poznámka 12" xfId="366"/>
    <cellStyle name="Poznámka 12 2" xfId="705"/>
    <cellStyle name="Poznámka 12 2 2" xfId="1381"/>
    <cellStyle name="Poznámka 12 3" xfId="1043"/>
    <cellStyle name="Poznámka 13" xfId="380"/>
    <cellStyle name="Poznámka 13 2" xfId="719"/>
    <cellStyle name="Poznámka 13 2 2" xfId="1395"/>
    <cellStyle name="Poznámka 13 3" xfId="1057"/>
    <cellStyle name="Poznámka 14" xfId="394"/>
    <cellStyle name="Poznámka 14 2" xfId="733"/>
    <cellStyle name="Poznámka 14 2 2" xfId="1409"/>
    <cellStyle name="Poznámka 14 3" xfId="1071"/>
    <cellStyle name="Poznámka 15" xfId="408"/>
    <cellStyle name="Poznámka 15 2" xfId="1085"/>
    <cellStyle name="Poznámka 16" xfId="746"/>
    <cellStyle name="Poznámka 16 2" xfId="1422"/>
    <cellStyle name="Poznámka 17" xfId="748"/>
    <cellStyle name="Poznámka 17 2" xfId="1424"/>
    <cellStyle name="Poznámka 2" xfId="109"/>
    <cellStyle name="Poznámka 2 2" xfId="209"/>
    <cellStyle name="Poznámka 2 2 2" xfId="550"/>
    <cellStyle name="Poznámka 2 2 2 2" xfId="1226"/>
    <cellStyle name="Poznámka 2 2 3" xfId="888"/>
    <cellStyle name="Poznámka 2 3" xfId="309"/>
    <cellStyle name="Poznámka 2 3 2" xfId="648"/>
    <cellStyle name="Poznámka 2 3 2 2" xfId="1324"/>
    <cellStyle name="Poznámka 2 3 3" xfId="986"/>
    <cellStyle name="Poznámka 2 4" xfId="451"/>
    <cellStyle name="Poznámka 2 4 2" xfId="1127"/>
    <cellStyle name="Poznámka 2 5" xfId="789"/>
    <cellStyle name="Poznámka 3" xfId="112"/>
    <cellStyle name="Poznámka 3 2" xfId="211"/>
    <cellStyle name="Poznámka 3 2 2" xfId="552"/>
    <cellStyle name="Poznámka 3 2 2 2" xfId="1228"/>
    <cellStyle name="Poznámka 3 2 3" xfId="890"/>
    <cellStyle name="Poznámka 3 3" xfId="311"/>
    <cellStyle name="Poznámka 3 3 2" xfId="650"/>
    <cellStyle name="Poznámka 3 3 2 2" xfId="1326"/>
    <cellStyle name="Poznámka 3 3 3" xfId="988"/>
    <cellStyle name="Poznámka 3 4" xfId="453"/>
    <cellStyle name="Poznámka 3 4 2" xfId="1129"/>
    <cellStyle name="Poznámka 3 5" xfId="791"/>
    <cellStyle name="Poznámka 4" xfId="125"/>
    <cellStyle name="Poznámka 4 2" xfId="224"/>
    <cellStyle name="Poznámka 4 2 2" xfId="565"/>
    <cellStyle name="Poznámka 4 2 2 2" xfId="1241"/>
    <cellStyle name="Poznámka 4 2 3" xfId="903"/>
    <cellStyle name="Poznámka 4 3" xfId="324"/>
    <cellStyle name="Poznámka 4 3 2" xfId="663"/>
    <cellStyle name="Poznámka 4 3 2 2" xfId="1339"/>
    <cellStyle name="Poznámka 4 3 3" xfId="1001"/>
    <cellStyle name="Poznámka 4 4" xfId="466"/>
    <cellStyle name="Poznámka 4 4 2" xfId="1142"/>
    <cellStyle name="Poznámka 4 5" xfId="804"/>
    <cellStyle name="Poznámka 5" xfId="139"/>
    <cellStyle name="Poznámka 5 2" xfId="238"/>
    <cellStyle name="Poznámka 5 2 2" xfId="579"/>
    <cellStyle name="Poznámka 5 2 2 2" xfId="1255"/>
    <cellStyle name="Poznámka 5 2 3" xfId="917"/>
    <cellStyle name="Poznámka 5 3" xfId="338"/>
    <cellStyle name="Poznámka 5 3 2" xfId="677"/>
    <cellStyle name="Poznámka 5 3 2 2" xfId="1353"/>
    <cellStyle name="Poznámka 5 3 3" xfId="1015"/>
    <cellStyle name="Poznámka 5 4" xfId="480"/>
    <cellStyle name="Poznámka 5 4 2" xfId="1156"/>
    <cellStyle name="Poznámka 5 5" xfId="818"/>
    <cellStyle name="Poznámka 6" xfId="153"/>
    <cellStyle name="Poznámka 6 2" xfId="494"/>
    <cellStyle name="Poznámka 6 2 2" xfId="1170"/>
    <cellStyle name="Poznámka 6 3" xfId="832"/>
    <cellStyle name="Poznámka 7" xfId="167"/>
    <cellStyle name="Poznámka 7 2" xfId="508"/>
    <cellStyle name="Poznámka 7 2 2" xfId="1184"/>
    <cellStyle name="Poznámka 7 3" xfId="846"/>
    <cellStyle name="Poznámka 8" xfId="182"/>
    <cellStyle name="Poznámka 8 2" xfId="523"/>
    <cellStyle name="Poznámka 8 2 2" xfId="1199"/>
    <cellStyle name="Poznámka 8 3" xfId="861"/>
    <cellStyle name="Poznámka 9" xfId="254"/>
    <cellStyle name="Poznámka 9 2" xfId="593"/>
    <cellStyle name="Poznámka 9 2 2" xfId="1269"/>
    <cellStyle name="Poznámka 9 3" xfId="931"/>
    <cellStyle name="Prepojená bunka" xfId="54" builtinId="24" customBuiltin="1"/>
    <cellStyle name="Spolu" xfId="58" builtinId="25" customBuiltin="1"/>
    <cellStyle name="Text upozornenia" xfId="56" builtinId="11" customBuiltin="1"/>
    <cellStyle name="Title" xfId="39"/>
    <cellStyle name="Titul" xfId="43" builtinId="15" customBuiltin="1"/>
    <cellStyle name="Total" xfId="40"/>
    <cellStyle name="Vstup" xfId="51" builtinId="20" customBuiltin="1"/>
    <cellStyle name="Výpočet" xfId="53" builtinId="22" customBuiltin="1"/>
    <cellStyle name="Výstup" xfId="52" builtinId="21" customBuiltin="1"/>
    <cellStyle name="Vysvetľujúci text" xfId="57" builtinId="53" customBuiltin="1"/>
    <cellStyle name="Warning Text" xfId="41"/>
    <cellStyle name="Zlá" xfId="49" builtinId="27" customBuiltin="1"/>
    <cellStyle name="Zvýraznenie1" xfId="59" builtinId="29" customBuiltin="1"/>
    <cellStyle name="Zvýraznenie2" xfId="63" builtinId="33" customBuiltin="1"/>
    <cellStyle name="Zvýraznenie3" xfId="67" builtinId="37" customBuiltin="1"/>
    <cellStyle name="Zvýraznenie4" xfId="71" builtinId="41" customBuiltin="1"/>
    <cellStyle name="Zvýraznenie5" xfId="75" builtinId="45" customBuiltin="1"/>
    <cellStyle name="Zvýraznenie6" xfId="79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23"/>
  <sheetViews>
    <sheetView tabSelected="1" zoomScale="110" zoomScaleNormal="11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A75" sqref="A75"/>
    </sheetView>
  </sheetViews>
  <sheetFormatPr defaultColWidth="9.140625" defaultRowHeight="12.75" x14ac:dyDescent="0.2"/>
  <cols>
    <col min="1" max="1" width="53.5703125" style="91" customWidth="1"/>
    <col min="2" max="2" width="8.28515625" style="22" bestFit="1" customWidth="1"/>
    <col min="3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182" t="s">
        <v>367</v>
      </c>
      <c r="C2" s="240" t="s">
        <v>385</v>
      </c>
      <c r="D2" s="182"/>
      <c r="E2" s="118"/>
      <c r="F2" s="182"/>
      <c r="G2" s="240"/>
      <c r="H2" s="240"/>
      <c r="I2" s="182"/>
      <c r="J2" s="182"/>
      <c r="K2" s="182"/>
      <c r="L2" s="182"/>
      <c r="M2" s="182"/>
      <c r="N2" s="261" t="s">
        <v>257</v>
      </c>
    </row>
    <row r="3" spans="1:14" ht="12.75" customHeight="1" x14ac:dyDescent="0.2">
      <c r="A3" s="7" t="s">
        <v>1</v>
      </c>
      <c r="B3" s="181"/>
      <c r="C3" s="201"/>
      <c r="D3" s="181"/>
      <c r="E3" s="181"/>
      <c r="F3" s="181"/>
      <c r="G3" s="181"/>
      <c r="H3" s="181"/>
      <c r="I3" s="181"/>
      <c r="J3" s="197"/>
      <c r="K3" s="181"/>
      <c r="L3" s="181"/>
      <c r="M3" s="181"/>
      <c r="N3" s="262"/>
    </row>
    <row r="4" spans="1:14" s="6" customFormat="1" ht="12" customHeight="1" x14ac:dyDescent="0.2">
      <c r="A4" s="192" t="s">
        <v>458</v>
      </c>
      <c r="B4" s="249">
        <v>182345</v>
      </c>
      <c r="C4" s="249">
        <v>172766</v>
      </c>
      <c r="D4" s="120"/>
      <c r="E4" s="120"/>
      <c r="F4" s="120"/>
      <c r="G4" s="120"/>
      <c r="H4" s="205"/>
      <c r="I4" s="120"/>
      <c r="J4" s="249"/>
      <c r="K4" s="249"/>
      <c r="L4" s="249"/>
      <c r="M4" s="249"/>
      <c r="N4" s="120">
        <f>AVERAGE(B4:M4)</f>
        <v>177555.5</v>
      </c>
    </row>
    <row r="5" spans="1:14" ht="12.75" customHeight="1" x14ac:dyDescent="0.2">
      <c r="A5" s="81" t="s">
        <v>221</v>
      </c>
      <c r="B5" s="227">
        <v>6617</v>
      </c>
      <c r="C5" s="227">
        <v>6413</v>
      </c>
      <c r="D5" s="106"/>
      <c r="E5" s="106"/>
      <c r="F5" s="106"/>
      <c r="G5" s="106"/>
      <c r="H5" s="227"/>
      <c r="I5" s="227"/>
      <c r="J5" s="227"/>
      <c r="K5" s="227"/>
      <c r="L5" s="227"/>
      <c r="M5" s="227"/>
      <c r="N5" s="125">
        <f t="shared" ref="N5:N76" si="0">AVERAGE(B5:M5)</f>
        <v>6515</v>
      </c>
    </row>
    <row r="6" spans="1:14" ht="12.75" customHeight="1" x14ac:dyDescent="0.2">
      <c r="A6" s="81" t="s">
        <v>220</v>
      </c>
      <c r="B6" s="227">
        <v>4769</v>
      </c>
      <c r="C6" s="227">
        <v>4729</v>
      </c>
      <c r="D6" s="106"/>
      <c r="E6" s="106"/>
      <c r="F6" s="106"/>
      <c r="G6" s="106"/>
      <c r="H6" s="227"/>
      <c r="I6" s="227"/>
      <c r="J6" s="227"/>
      <c r="K6" s="227"/>
      <c r="L6" s="227"/>
      <c r="M6" s="227"/>
      <c r="N6" s="125">
        <f t="shared" si="0"/>
        <v>4749</v>
      </c>
    </row>
    <row r="7" spans="1:14" ht="12.75" customHeight="1" x14ac:dyDescent="0.2">
      <c r="A7" s="81" t="s">
        <v>223</v>
      </c>
      <c r="B7" s="227">
        <v>121966</v>
      </c>
      <c r="C7" s="227">
        <v>122408</v>
      </c>
      <c r="D7" s="106"/>
      <c r="E7" s="106"/>
      <c r="F7" s="106"/>
      <c r="G7" s="106"/>
      <c r="H7" s="227"/>
      <c r="I7" s="227"/>
      <c r="J7" s="227"/>
      <c r="K7" s="227"/>
      <c r="L7" s="227"/>
      <c r="M7" s="227"/>
      <c r="N7" s="125">
        <f t="shared" si="0"/>
        <v>122187</v>
      </c>
    </row>
    <row r="8" spans="1:14" ht="12.75" customHeight="1" x14ac:dyDescent="0.2">
      <c r="A8" s="81" t="s">
        <v>224</v>
      </c>
      <c r="B8" s="227">
        <v>54003</v>
      </c>
      <c r="C8" s="227">
        <v>57001</v>
      </c>
      <c r="D8" s="106"/>
      <c r="E8" s="106"/>
      <c r="F8" s="106"/>
      <c r="G8" s="106"/>
      <c r="H8" s="227"/>
      <c r="I8" s="227"/>
      <c r="J8" s="227"/>
      <c r="K8" s="227"/>
      <c r="L8" s="227"/>
      <c r="M8" s="227"/>
      <c r="N8" s="125">
        <f t="shared" si="0"/>
        <v>55502</v>
      </c>
    </row>
    <row r="9" spans="1:14" ht="12.75" customHeight="1" x14ac:dyDescent="0.2">
      <c r="A9" s="81" t="s">
        <v>398</v>
      </c>
      <c r="B9" s="106">
        <v>269</v>
      </c>
      <c r="C9" s="106">
        <v>255</v>
      </c>
      <c r="D9" s="106"/>
      <c r="E9" s="106"/>
      <c r="F9" s="106"/>
      <c r="G9" s="106"/>
      <c r="H9" s="106"/>
      <c r="I9" s="106"/>
      <c r="J9" s="106"/>
      <c r="K9" s="106"/>
      <c r="L9" s="106"/>
      <c r="M9" s="227"/>
      <c r="N9" s="125">
        <f t="shared" si="0"/>
        <v>262</v>
      </c>
    </row>
    <row r="10" spans="1:14" s="11" customFormat="1" ht="12.75" customHeight="1" x14ac:dyDescent="0.2">
      <c r="A10" s="81" t="s">
        <v>368</v>
      </c>
      <c r="B10" s="227">
        <v>1444</v>
      </c>
      <c r="C10" s="227">
        <v>526</v>
      </c>
      <c r="D10" s="106"/>
      <c r="E10" s="106"/>
      <c r="F10" s="106"/>
      <c r="G10" s="106"/>
      <c r="H10" s="227"/>
      <c r="I10" s="227"/>
      <c r="J10" s="227"/>
      <c r="K10" s="106"/>
      <c r="L10" s="227"/>
      <c r="M10" s="227"/>
      <c r="N10" s="125">
        <f t="shared" si="0"/>
        <v>985</v>
      </c>
    </row>
    <row r="11" spans="1:14" s="11" customFormat="1" ht="12.75" customHeight="1" x14ac:dyDescent="0.2">
      <c r="A11" s="81" t="s">
        <v>369</v>
      </c>
      <c r="B11" s="227">
        <v>1618</v>
      </c>
      <c r="C11" s="227">
        <v>1239</v>
      </c>
      <c r="D11" s="106"/>
      <c r="E11" s="106"/>
      <c r="F11" s="106"/>
      <c r="G11" s="106"/>
      <c r="H11" s="227"/>
      <c r="I11" s="227"/>
      <c r="J11" s="227"/>
      <c r="K11" s="106"/>
      <c r="L11" s="227"/>
      <c r="M11" s="227"/>
      <c r="N11" s="125">
        <f t="shared" si="0"/>
        <v>1428.5</v>
      </c>
    </row>
    <row r="12" spans="1:14" ht="12.75" customHeight="1" x14ac:dyDescent="0.2">
      <c r="A12" s="81" t="s">
        <v>222</v>
      </c>
      <c r="B12" s="227">
        <v>354143</v>
      </c>
      <c r="C12" s="227">
        <v>341143</v>
      </c>
      <c r="D12" s="106"/>
      <c r="E12" s="106"/>
      <c r="F12" s="106"/>
      <c r="G12" s="106"/>
      <c r="H12" s="227"/>
      <c r="I12" s="227"/>
      <c r="J12" s="227"/>
      <c r="K12" s="227"/>
      <c r="L12" s="227"/>
      <c r="M12" s="227"/>
      <c r="N12" s="125">
        <f t="shared" si="0"/>
        <v>347643</v>
      </c>
    </row>
    <row r="13" spans="1:14" ht="12.75" customHeight="1" x14ac:dyDescent="0.2">
      <c r="A13" s="81" t="s">
        <v>124</v>
      </c>
      <c r="B13" s="227">
        <v>124456</v>
      </c>
      <c r="C13" s="227">
        <v>122647</v>
      </c>
      <c r="D13" s="106"/>
      <c r="E13" s="106"/>
      <c r="F13" s="106"/>
      <c r="G13" s="106"/>
      <c r="H13" s="227"/>
      <c r="I13" s="227"/>
      <c r="J13" s="227"/>
      <c r="K13" s="106"/>
      <c r="L13" s="227"/>
      <c r="M13" s="227"/>
      <c r="N13" s="125">
        <f t="shared" si="0"/>
        <v>123551.5</v>
      </c>
    </row>
    <row r="14" spans="1:14" ht="12.75" customHeight="1" x14ac:dyDescent="0.2">
      <c r="A14" s="81" t="s">
        <v>226</v>
      </c>
      <c r="B14" s="227">
        <v>112811</v>
      </c>
      <c r="C14" s="227">
        <v>111075</v>
      </c>
      <c r="D14" s="106"/>
      <c r="E14" s="106"/>
      <c r="F14" s="106"/>
      <c r="G14" s="106"/>
      <c r="H14" s="227"/>
      <c r="I14" s="227"/>
      <c r="J14" s="227"/>
      <c r="K14" s="106"/>
      <c r="L14" s="227"/>
      <c r="M14" s="227"/>
      <c r="N14" s="125">
        <f t="shared" si="0"/>
        <v>111943</v>
      </c>
    </row>
    <row r="15" spans="1:14" ht="12.75" customHeight="1" x14ac:dyDescent="0.2">
      <c r="A15" s="81" t="s">
        <v>227</v>
      </c>
      <c r="B15" s="227">
        <v>11645</v>
      </c>
      <c r="C15" s="227">
        <v>11548</v>
      </c>
      <c r="D15" s="106"/>
      <c r="E15" s="106"/>
      <c r="F15" s="106"/>
      <c r="G15" s="106"/>
      <c r="H15" s="227"/>
      <c r="I15" s="227"/>
      <c r="J15" s="227"/>
      <c r="K15" s="106"/>
      <c r="L15" s="227"/>
      <c r="M15" s="227"/>
      <c r="N15" s="125">
        <f t="shared" si="0"/>
        <v>11596.5</v>
      </c>
    </row>
    <row r="16" spans="1:14" ht="12.75" customHeight="1" x14ac:dyDescent="0.2">
      <c r="A16" s="81" t="s">
        <v>218</v>
      </c>
      <c r="B16" s="227">
        <v>599357</v>
      </c>
      <c r="C16" s="106">
        <v>360776</v>
      </c>
      <c r="D16" s="106"/>
      <c r="E16" s="106"/>
      <c r="F16" s="106"/>
      <c r="G16" s="106"/>
      <c r="H16" s="227"/>
      <c r="I16" s="106"/>
      <c r="J16" s="227"/>
      <c r="K16" s="227"/>
      <c r="L16" s="227"/>
      <c r="M16" s="227"/>
      <c r="N16" s="125">
        <f t="shared" si="0"/>
        <v>480066.5</v>
      </c>
    </row>
    <row r="17" spans="1:17" ht="12.75" customHeight="1" x14ac:dyDescent="0.2">
      <c r="A17" s="81" t="s">
        <v>225</v>
      </c>
      <c r="B17" s="227">
        <v>64077</v>
      </c>
      <c r="C17" s="227">
        <v>57367</v>
      </c>
      <c r="D17" s="106"/>
      <c r="E17" s="106"/>
      <c r="F17" s="106"/>
      <c r="G17" s="106"/>
      <c r="H17" s="227"/>
      <c r="I17" s="227"/>
      <c r="J17" s="227"/>
      <c r="K17" s="227"/>
      <c r="L17" s="227"/>
      <c r="M17" s="227"/>
      <c r="N17" s="125">
        <f t="shared" si="0"/>
        <v>60722</v>
      </c>
    </row>
    <row r="18" spans="1:17" ht="12.75" customHeight="1" x14ac:dyDescent="0.2">
      <c r="A18" s="81" t="s">
        <v>399</v>
      </c>
      <c r="B18" s="227">
        <v>3429</v>
      </c>
      <c r="C18" s="227">
        <v>430</v>
      </c>
      <c r="D18" s="106"/>
      <c r="E18" s="106"/>
      <c r="F18" s="106"/>
      <c r="G18" s="106"/>
      <c r="H18" s="227"/>
      <c r="I18" s="227"/>
      <c r="J18" s="227"/>
      <c r="K18" s="227"/>
      <c r="L18" s="227"/>
      <c r="M18" s="227"/>
      <c r="N18" s="125">
        <f t="shared" si="0"/>
        <v>1929.5</v>
      </c>
    </row>
    <row r="19" spans="1:17" ht="12.75" customHeight="1" x14ac:dyDescent="0.2">
      <c r="A19" s="81" t="s">
        <v>400</v>
      </c>
      <c r="B19" s="227">
        <v>323</v>
      </c>
      <c r="C19" s="227">
        <v>152</v>
      </c>
      <c r="D19" s="106"/>
      <c r="E19" s="106"/>
      <c r="F19" s="106"/>
      <c r="G19" s="106"/>
      <c r="H19" s="227"/>
      <c r="I19" s="227"/>
      <c r="J19" s="227"/>
      <c r="K19" s="227"/>
      <c r="L19" s="227"/>
      <c r="M19" s="227"/>
      <c r="N19" s="125">
        <f t="shared" si="0"/>
        <v>237.5</v>
      </c>
    </row>
    <row r="20" spans="1:17" ht="12.75" customHeight="1" x14ac:dyDescent="0.2">
      <c r="A20" s="81" t="s">
        <v>461</v>
      </c>
      <c r="B20" s="229">
        <v>82514</v>
      </c>
      <c r="C20" s="229">
        <v>73311</v>
      </c>
      <c r="D20" s="106"/>
      <c r="E20" s="106"/>
      <c r="F20" s="106"/>
      <c r="G20" s="106"/>
      <c r="H20" s="227"/>
      <c r="I20" s="227"/>
      <c r="J20" s="227"/>
      <c r="K20" s="227"/>
      <c r="L20" s="227"/>
      <c r="M20" s="227"/>
      <c r="N20" s="125">
        <f t="shared" si="0"/>
        <v>77912.5</v>
      </c>
    </row>
    <row r="21" spans="1:17" ht="12.75" customHeight="1" x14ac:dyDescent="0.2">
      <c r="A21" s="81" t="s">
        <v>403</v>
      </c>
      <c r="B21" s="227">
        <v>4001</v>
      </c>
      <c r="C21" s="227">
        <v>2197</v>
      </c>
      <c r="D21" s="106"/>
      <c r="E21" s="106"/>
      <c r="F21" s="106"/>
      <c r="G21" s="106"/>
      <c r="H21" s="227"/>
      <c r="I21" s="227"/>
      <c r="J21" s="227"/>
      <c r="K21" s="227"/>
      <c r="L21" s="227"/>
      <c r="M21" s="227"/>
      <c r="N21" s="125">
        <f t="shared" si="0"/>
        <v>3099</v>
      </c>
    </row>
    <row r="22" spans="1:17" ht="12.75" customHeight="1" x14ac:dyDescent="0.2">
      <c r="A22" s="81" t="s">
        <v>404</v>
      </c>
      <c r="B22" s="227">
        <v>47557</v>
      </c>
      <c r="C22" s="227">
        <v>52231</v>
      </c>
      <c r="D22" s="227"/>
      <c r="E22" s="227"/>
      <c r="F22" s="227"/>
      <c r="G22" s="227"/>
      <c r="H22" s="227"/>
      <c r="I22" s="227"/>
      <c r="J22" s="227"/>
      <c r="K22" s="227"/>
      <c r="L22" s="227"/>
      <c r="M22" s="227"/>
      <c r="N22" s="125">
        <f t="shared" si="0"/>
        <v>49894</v>
      </c>
    </row>
    <row r="23" spans="1:17" ht="12.75" customHeight="1" x14ac:dyDescent="0.2">
      <c r="A23" s="81" t="s">
        <v>405</v>
      </c>
      <c r="B23" s="227">
        <v>14614</v>
      </c>
      <c r="C23" s="227">
        <v>15713</v>
      </c>
      <c r="D23" s="227"/>
      <c r="E23" s="227"/>
      <c r="F23" s="227"/>
      <c r="G23" s="227"/>
      <c r="H23" s="227"/>
      <c r="I23" s="227"/>
      <c r="J23" s="227"/>
      <c r="K23" s="227"/>
      <c r="L23" s="227"/>
      <c r="M23" s="227"/>
      <c r="N23" s="125">
        <f t="shared" si="0"/>
        <v>15163.5</v>
      </c>
    </row>
    <row r="24" spans="1:17" ht="12.75" customHeight="1" x14ac:dyDescent="0.2">
      <c r="A24" s="81" t="s">
        <v>406</v>
      </c>
      <c r="B24" s="227">
        <v>768</v>
      </c>
      <c r="C24" s="227">
        <v>275</v>
      </c>
      <c r="D24" s="227"/>
      <c r="E24" s="227"/>
      <c r="F24" s="227"/>
      <c r="G24" s="227"/>
      <c r="H24" s="227"/>
      <c r="I24" s="227"/>
      <c r="J24" s="227"/>
      <c r="K24" s="227"/>
      <c r="L24" s="227"/>
      <c r="M24" s="227"/>
      <c r="N24" s="125">
        <f t="shared" si="0"/>
        <v>521.5</v>
      </c>
    </row>
    <row r="25" spans="1:17" ht="12.75" customHeight="1" x14ac:dyDescent="0.2">
      <c r="A25" s="81" t="s">
        <v>407</v>
      </c>
      <c r="B25" s="227">
        <v>0</v>
      </c>
      <c r="C25" s="227">
        <v>1536</v>
      </c>
      <c r="D25" s="227"/>
      <c r="E25" s="227"/>
      <c r="F25" s="227"/>
      <c r="G25" s="227"/>
      <c r="H25" s="227"/>
      <c r="I25" s="227"/>
      <c r="J25" s="227"/>
      <c r="K25" s="227"/>
      <c r="L25" s="227"/>
      <c r="M25" s="227"/>
      <c r="N25" s="125">
        <f t="shared" si="0"/>
        <v>768</v>
      </c>
    </row>
    <row r="26" spans="1:17" ht="12.75" customHeight="1" x14ac:dyDescent="0.2">
      <c r="A26" s="81" t="s">
        <v>408</v>
      </c>
      <c r="B26" s="227">
        <v>0</v>
      </c>
      <c r="C26" s="227">
        <v>1330</v>
      </c>
      <c r="D26" s="227"/>
      <c r="E26" s="227"/>
      <c r="F26" s="227"/>
      <c r="G26" s="227"/>
      <c r="H26" s="227"/>
      <c r="I26" s="227"/>
      <c r="J26" s="227"/>
      <c r="K26" s="227"/>
      <c r="L26" s="227"/>
      <c r="M26" s="227"/>
      <c r="N26" s="125">
        <f t="shared" si="0"/>
        <v>665</v>
      </c>
    </row>
    <row r="27" spans="1:17" ht="12.75" customHeight="1" x14ac:dyDescent="0.2">
      <c r="A27" s="81" t="s">
        <v>409</v>
      </c>
      <c r="B27" s="227">
        <v>15574</v>
      </c>
      <c r="C27" s="227">
        <v>29</v>
      </c>
      <c r="D27" s="227"/>
      <c r="E27" s="227"/>
      <c r="F27" s="227"/>
      <c r="G27" s="227"/>
      <c r="H27" s="227"/>
      <c r="I27" s="227"/>
      <c r="J27" s="227"/>
      <c r="K27" s="227"/>
      <c r="L27" s="227"/>
      <c r="M27" s="227"/>
      <c r="N27" s="125">
        <f t="shared" si="0"/>
        <v>7801.5</v>
      </c>
    </row>
    <row r="28" spans="1:17" s="11" customFormat="1" ht="12.75" customHeight="1" x14ac:dyDescent="0.2">
      <c r="A28" s="81" t="s">
        <v>411</v>
      </c>
      <c r="B28" s="227">
        <v>64152</v>
      </c>
      <c r="C28" s="227">
        <v>23772</v>
      </c>
      <c r="D28" s="106"/>
      <c r="E28" s="106"/>
      <c r="F28" s="106"/>
      <c r="G28" s="106"/>
      <c r="H28" s="227"/>
      <c r="I28" s="227"/>
      <c r="J28" s="227"/>
      <c r="K28" s="227"/>
      <c r="L28" s="227"/>
      <c r="M28" s="227"/>
      <c r="N28" s="125">
        <f>AVERAGE(B28:M28)</f>
        <v>43962</v>
      </c>
    </row>
    <row r="29" spans="1:17" s="11" customFormat="1" ht="12.75" customHeight="1" x14ac:dyDescent="0.2">
      <c r="A29" s="81" t="s">
        <v>460</v>
      </c>
      <c r="B29" s="227">
        <v>0</v>
      </c>
      <c r="C29" s="227">
        <v>39972</v>
      </c>
      <c r="D29" s="227"/>
      <c r="E29" s="227"/>
      <c r="F29" s="227"/>
      <c r="G29" s="227"/>
      <c r="H29" s="227"/>
      <c r="I29" s="227"/>
      <c r="J29" s="227"/>
      <c r="K29" s="227"/>
      <c r="L29" s="227"/>
      <c r="M29" s="227"/>
      <c r="N29" s="125">
        <f>AVERAGE(B29:M29)</f>
        <v>19986</v>
      </c>
    </row>
    <row r="30" spans="1:17" ht="12.75" customHeight="1" x14ac:dyDescent="0.2">
      <c r="A30" s="81" t="s">
        <v>459</v>
      </c>
      <c r="B30" s="227">
        <v>36466</v>
      </c>
      <c r="C30" s="227">
        <v>28166</v>
      </c>
      <c r="D30" s="106"/>
      <c r="E30" s="106"/>
      <c r="F30" s="106"/>
      <c r="G30" s="106"/>
      <c r="H30" s="227"/>
      <c r="I30" s="227"/>
      <c r="J30" s="227"/>
      <c r="K30" s="227"/>
      <c r="L30" s="227"/>
      <c r="M30" s="227"/>
      <c r="N30" s="125">
        <f t="shared" si="0"/>
        <v>32316</v>
      </c>
      <c r="O30" s="14"/>
      <c r="P30" s="14"/>
      <c r="Q30" s="14"/>
    </row>
    <row r="31" spans="1:17" ht="12.75" customHeight="1" x14ac:dyDescent="0.2">
      <c r="A31" s="194" t="s">
        <v>401</v>
      </c>
      <c r="B31" s="227">
        <v>0</v>
      </c>
      <c r="C31" s="227">
        <v>1292</v>
      </c>
      <c r="D31" s="227"/>
      <c r="E31" s="227"/>
      <c r="F31" s="227"/>
      <c r="G31" s="227"/>
      <c r="H31" s="227"/>
      <c r="I31" s="227"/>
      <c r="J31" s="227"/>
      <c r="K31" s="227"/>
      <c r="L31" s="227"/>
      <c r="M31" s="227"/>
      <c r="N31" s="125">
        <f t="shared" si="0"/>
        <v>646</v>
      </c>
      <c r="O31" s="14"/>
      <c r="P31" s="14"/>
      <c r="Q31" s="14"/>
    </row>
    <row r="32" spans="1:17" ht="12.75" customHeight="1" x14ac:dyDescent="0.2">
      <c r="A32" s="194" t="s">
        <v>402</v>
      </c>
      <c r="B32" s="227">
        <v>0</v>
      </c>
      <c r="C32" s="227">
        <v>1025</v>
      </c>
      <c r="D32" s="227"/>
      <c r="E32" s="227"/>
      <c r="F32" s="227"/>
      <c r="G32" s="227"/>
      <c r="H32" s="227"/>
      <c r="I32" s="227"/>
      <c r="J32" s="227"/>
      <c r="K32" s="227"/>
      <c r="L32" s="227"/>
      <c r="M32" s="227"/>
      <c r="N32" s="125">
        <f t="shared" si="0"/>
        <v>512.5</v>
      </c>
      <c r="O32" s="14"/>
      <c r="P32" s="14"/>
      <c r="Q32" s="14"/>
    </row>
    <row r="33" spans="1:17" s="11" customFormat="1" ht="12.75" customHeight="1" x14ac:dyDescent="0.2">
      <c r="A33" s="81" t="s">
        <v>412</v>
      </c>
      <c r="B33" s="227">
        <v>1456</v>
      </c>
      <c r="C33" s="227">
        <v>409</v>
      </c>
      <c r="D33" s="227"/>
      <c r="E33" s="227"/>
      <c r="F33" s="227"/>
      <c r="G33" s="227"/>
      <c r="H33" s="227"/>
      <c r="I33" s="227"/>
      <c r="J33" s="227"/>
      <c r="K33" s="227"/>
      <c r="L33" s="227"/>
      <c r="M33" s="227"/>
      <c r="N33" s="125">
        <f t="shared" ref="N33" si="1">AVERAGE(B33:M33)</f>
        <v>932.5</v>
      </c>
    </row>
    <row r="34" spans="1:17" ht="12.75" customHeight="1" x14ac:dyDescent="0.2">
      <c r="A34" s="81" t="s">
        <v>413</v>
      </c>
      <c r="B34" s="227">
        <v>350692</v>
      </c>
      <c r="C34" s="227">
        <v>137779</v>
      </c>
      <c r="D34" s="106"/>
      <c r="E34" s="106"/>
      <c r="F34" s="106"/>
      <c r="G34" s="106"/>
      <c r="H34" s="227"/>
      <c r="I34" s="227"/>
      <c r="J34" s="227"/>
      <c r="K34" s="227"/>
      <c r="L34" s="227"/>
      <c r="M34" s="227"/>
      <c r="N34" s="125">
        <f>AVERAGE(B34:M34)</f>
        <v>244235.5</v>
      </c>
    </row>
    <row r="35" spans="1:17" ht="12.75" customHeight="1" x14ac:dyDescent="0.2">
      <c r="A35" s="194" t="s">
        <v>462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25"/>
      <c r="O35" s="14"/>
      <c r="P35" s="14"/>
      <c r="Q35" s="14"/>
    </row>
    <row r="36" spans="1:17" s="12" customFormat="1" ht="12.75" customHeight="1" x14ac:dyDescent="0.2">
      <c r="A36" s="81" t="s">
        <v>214</v>
      </c>
      <c r="B36" s="106">
        <v>93272</v>
      </c>
      <c r="C36" s="106">
        <v>85333</v>
      </c>
      <c r="D36" s="106"/>
      <c r="E36" s="106"/>
      <c r="F36" s="106"/>
      <c r="G36" s="106"/>
      <c r="H36" s="17"/>
      <c r="I36" s="17"/>
      <c r="J36" s="17"/>
      <c r="K36" s="17"/>
      <c r="L36" s="17"/>
      <c r="M36" s="17"/>
      <c r="N36" s="125">
        <f t="shared" si="0"/>
        <v>89302.5</v>
      </c>
      <c r="O36" s="27"/>
      <c r="P36" s="27"/>
      <c r="Q36" s="27"/>
    </row>
    <row r="37" spans="1:17" ht="12.75" customHeight="1" x14ac:dyDescent="0.2">
      <c r="A37" s="81" t="s">
        <v>215</v>
      </c>
      <c r="B37" s="227">
        <v>12948</v>
      </c>
      <c r="C37" s="227">
        <v>13280</v>
      </c>
      <c r="D37" s="106"/>
      <c r="E37" s="106"/>
      <c r="F37" s="106"/>
      <c r="G37" s="106"/>
      <c r="H37" s="106"/>
      <c r="I37" s="227"/>
      <c r="J37" s="227"/>
      <c r="K37" s="227"/>
      <c r="L37" s="227"/>
      <c r="M37" s="106"/>
      <c r="N37" s="125">
        <f t="shared" si="0"/>
        <v>13114</v>
      </c>
      <c r="O37" s="27"/>
      <c r="P37" s="27"/>
      <c r="Q37" s="27"/>
    </row>
    <row r="38" spans="1:17" s="12" customFormat="1" ht="12.75" customHeight="1" x14ac:dyDescent="0.2">
      <c r="A38" s="81" t="s">
        <v>216</v>
      </c>
      <c r="B38" s="227">
        <v>106</v>
      </c>
      <c r="C38" s="106">
        <v>111</v>
      </c>
      <c r="D38" s="106"/>
      <c r="E38" s="106"/>
      <c r="F38" s="106"/>
      <c r="G38" s="106"/>
      <c r="H38" s="17"/>
      <c r="I38" s="202"/>
      <c r="J38" s="202"/>
      <c r="K38" s="17"/>
      <c r="L38" s="202"/>
      <c r="M38" s="17"/>
      <c r="N38" s="125">
        <f t="shared" si="0"/>
        <v>108.5</v>
      </c>
      <c r="O38" s="14"/>
      <c r="P38" s="14"/>
      <c r="Q38" s="14"/>
    </row>
    <row r="39" spans="1:17" s="12" customFormat="1" ht="12.75" customHeight="1" x14ac:dyDescent="0.2">
      <c r="A39" s="190" t="s">
        <v>217</v>
      </c>
      <c r="B39" s="131">
        <v>0</v>
      </c>
      <c r="C39" s="131">
        <v>81810</v>
      </c>
      <c r="D39" s="131"/>
      <c r="E39" s="131"/>
      <c r="F39" s="131"/>
      <c r="G39" s="131"/>
      <c r="H39" s="191"/>
      <c r="I39" s="191"/>
      <c r="J39" s="191"/>
      <c r="K39" s="191"/>
      <c r="L39" s="191"/>
      <c r="M39" s="191"/>
      <c r="N39" s="125">
        <f t="shared" si="0"/>
        <v>40905</v>
      </c>
      <c r="O39" s="14"/>
      <c r="P39" s="14"/>
      <c r="Q39" s="14"/>
    </row>
    <row r="40" spans="1:17" s="12" customFormat="1" ht="12.75" customHeight="1" x14ac:dyDescent="0.2">
      <c r="A40" s="81" t="s">
        <v>211</v>
      </c>
      <c r="B40" s="202">
        <v>232</v>
      </c>
      <c r="C40" s="202">
        <v>210</v>
      </c>
      <c r="D40" s="202"/>
      <c r="E40" s="202"/>
      <c r="F40" s="202"/>
      <c r="G40" s="202"/>
      <c r="H40" s="202"/>
      <c r="I40" s="202"/>
      <c r="J40" s="202"/>
      <c r="K40" s="202"/>
      <c r="L40" s="202"/>
      <c r="M40" s="202"/>
      <c r="N40" s="125">
        <f t="shared" si="0"/>
        <v>221</v>
      </c>
      <c r="O40" s="9"/>
      <c r="P40" s="9"/>
      <c r="Q40" s="9"/>
    </row>
    <row r="41" spans="1:17" s="21" customFormat="1" ht="12.75" customHeight="1" x14ac:dyDescent="0.2">
      <c r="A41" s="193" t="s">
        <v>228</v>
      </c>
      <c r="B41" s="120">
        <f t="shared" ref="B41:C41" si="2">B42+B43</f>
        <v>9499</v>
      </c>
      <c r="C41" s="249">
        <f t="shared" si="2"/>
        <v>9550</v>
      </c>
      <c r="D41" s="205"/>
      <c r="E41" s="205"/>
      <c r="F41" s="205"/>
      <c r="G41" s="205"/>
      <c r="H41" s="205"/>
      <c r="I41" s="249"/>
      <c r="J41" s="249"/>
      <c r="K41" s="249"/>
      <c r="L41" s="249"/>
      <c r="M41" s="249"/>
      <c r="N41" s="120">
        <f t="shared" si="0"/>
        <v>9524.5</v>
      </c>
      <c r="O41" s="6"/>
      <c r="P41" s="6"/>
      <c r="Q41" s="6"/>
    </row>
    <row r="42" spans="1:17" ht="12.75" customHeight="1" x14ac:dyDescent="0.2">
      <c r="A42" s="82" t="s">
        <v>137</v>
      </c>
      <c r="B42" s="202">
        <v>8874</v>
      </c>
      <c r="C42" s="202">
        <v>8921</v>
      </c>
      <c r="D42" s="17"/>
      <c r="E42" s="17"/>
      <c r="F42" s="17"/>
      <c r="G42" s="17"/>
      <c r="H42" s="227"/>
      <c r="I42" s="106"/>
      <c r="J42" s="227"/>
      <c r="K42" s="227"/>
      <c r="L42" s="227"/>
      <c r="M42" s="227"/>
      <c r="N42" s="125">
        <f t="shared" si="0"/>
        <v>8897.5</v>
      </c>
    </row>
    <row r="43" spans="1:17" ht="12.75" customHeight="1" x14ac:dyDescent="0.2">
      <c r="A43" s="82" t="s">
        <v>138</v>
      </c>
      <c r="B43" s="202">
        <v>625</v>
      </c>
      <c r="C43" s="202">
        <v>629</v>
      </c>
      <c r="D43" s="17"/>
      <c r="E43" s="17"/>
      <c r="F43" s="17"/>
      <c r="G43" s="17"/>
      <c r="H43" s="227"/>
      <c r="I43" s="106"/>
      <c r="J43" s="227"/>
      <c r="K43" s="227"/>
      <c r="L43" s="227"/>
      <c r="M43" s="227"/>
      <c r="N43" s="125">
        <f t="shared" si="0"/>
        <v>627</v>
      </c>
      <c r="O43" s="11"/>
      <c r="P43" s="11"/>
      <c r="Q43" s="11"/>
    </row>
    <row r="44" spans="1:17" ht="12.75" customHeight="1" x14ac:dyDescent="0.2">
      <c r="A44" s="82" t="s">
        <v>139</v>
      </c>
      <c r="B44" s="202">
        <v>13322</v>
      </c>
      <c r="C44" s="202">
        <v>13412</v>
      </c>
      <c r="D44" s="17"/>
      <c r="E44" s="17"/>
      <c r="F44" s="17"/>
      <c r="G44" s="17"/>
      <c r="H44" s="227"/>
      <c r="I44" s="106"/>
      <c r="J44" s="227"/>
      <c r="K44" s="227"/>
      <c r="L44" s="227"/>
      <c r="M44" s="227"/>
      <c r="N44" s="125">
        <f t="shared" si="0"/>
        <v>13367</v>
      </c>
      <c r="O44" s="6"/>
      <c r="P44" s="6"/>
      <c r="Q44" s="6"/>
    </row>
    <row r="45" spans="1:17" ht="12.75" customHeight="1" x14ac:dyDescent="0.2">
      <c r="A45" s="82" t="s">
        <v>140</v>
      </c>
      <c r="B45" s="202">
        <v>1029</v>
      </c>
      <c r="C45" s="202">
        <v>1041</v>
      </c>
      <c r="D45" s="17"/>
      <c r="E45" s="17"/>
      <c r="F45" s="17"/>
      <c r="G45" s="17"/>
      <c r="H45" s="227"/>
      <c r="I45" s="106"/>
      <c r="J45" s="227"/>
      <c r="K45" s="227"/>
      <c r="L45" s="227"/>
      <c r="M45" s="227"/>
      <c r="N45" s="125">
        <f t="shared" si="0"/>
        <v>1035</v>
      </c>
    </row>
    <row r="46" spans="1:17" ht="12.75" customHeight="1" x14ac:dyDescent="0.2">
      <c r="A46" s="193" t="s">
        <v>229</v>
      </c>
      <c r="B46" s="254">
        <f>B47+B48+B49+B50+B51+B52+B57+B58+B64+B66+B67+B68+B69+B70+B71</f>
        <v>839972</v>
      </c>
      <c r="C46" s="254">
        <f>C47+C48+C49+C50+C51+C52+C57+C58+C64+C66+C67+C68+C69+C70+C71</f>
        <v>842291</v>
      </c>
      <c r="D46" s="249"/>
      <c r="E46" s="249"/>
      <c r="F46" s="249"/>
      <c r="G46" s="249"/>
      <c r="H46" s="249"/>
      <c r="I46" s="249"/>
      <c r="J46" s="249"/>
      <c r="K46" s="249"/>
      <c r="L46" s="249"/>
      <c r="M46" s="249"/>
      <c r="N46" s="249">
        <f t="shared" si="0"/>
        <v>841131.5</v>
      </c>
      <c r="O46" s="14"/>
      <c r="P46" s="14"/>
      <c r="Q46" s="14"/>
    </row>
    <row r="47" spans="1:17" s="14" customFormat="1" ht="12.75" customHeight="1" x14ac:dyDescent="0.2">
      <c r="A47" s="101" t="s">
        <v>454</v>
      </c>
      <c r="B47" s="126">
        <v>4160</v>
      </c>
      <c r="C47" s="126">
        <v>2933</v>
      </c>
      <c r="D47" s="126"/>
      <c r="E47" s="126"/>
      <c r="F47" s="126"/>
      <c r="G47" s="126"/>
      <c r="H47" s="126"/>
      <c r="I47" s="126"/>
      <c r="J47" s="206"/>
      <c r="K47" s="126"/>
      <c r="L47" s="126"/>
      <c r="M47" s="126"/>
      <c r="N47" s="125">
        <f t="shared" si="0"/>
        <v>3546.5</v>
      </c>
    </row>
    <row r="48" spans="1:17" s="27" customFormat="1" ht="12.75" customHeight="1" x14ac:dyDescent="0.2">
      <c r="A48" s="88" t="s">
        <v>455</v>
      </c>
      <c r="B48" s="106">
        <v>3780</v>
      </c>
      <c r="C48" s="106">
        <v>4151</v>
      </c>
      <c r="D48" s="106"/>
      <c r="E48" s="106"/>
      <c r="F48" s="106"/>
      <c r="G48" s="106"/>
      <c r="H48" s="106"/>
      <c r="I48" s="106"/>
      <c r="J48" s="227"/>
      <c r="K48" s="106"/>
      <c r="L48" s="106"/>
      <c r="M48" s="106"/>
      <c r="N48" s="125">
        <f t="shared" si="0"/>
        <v>3965.5</v>
      </c>
      <c r="O48" s="14"/>
      <c r="P48" s="14"/>
      <c r="Q48" s="14"/>
    </row>
    <row r="49" spans="1:17" s="27" customFormat="1" ht="12.75" customHeight="1" x14ac:dyDescent="0.2">
      <c r="A49" s="89" t="s">
        <v>152</v>
      </c>
      <c r="B49" s="106">
        <v>52</v>
      </c>
      <c r="C49" s="106">
        <v>61</v>
      </c>
      <c r="D49" s="106"/>
      <c r="E49" s="106"/>
      <c r="F49" s="106"/>
      <c r="G49" s="106"/>
      <c r="H49" s="106"/>
      <c r="I49" s="106"/>
      <c r="J49" s="227"/>
      <c r="K49" s="106"/>
      <c r="L49" s="106"/>
      <c r="M49" s="106"/>
      <c r="N49" s="125">
        <f t="shared" si="0"/>
        <v>56.5</v>
      </c>
      <c r="O49" s="14"/>
      <c r="P49" s="14"/>
      <c r="Q49" s="14"/>
    </row>
    <row r="50" spans="1:17" s="14" customFormat="1" ht="12.75" customHeight="1" x14ac:dyDescent="0.2">
      <c r="A50" s="88" t="s">
        <v>456</v>
      </c>
      <c r="B50" s="106">
        <v>11</v>
      </c>
      <c r="C50" s="106">
        <v>22</v>
      </c>
      <c r="D50" s="106"/>
      <c r="E50" s="106"/>
      <c r="F50" s="106"/>
      <c r="G50" s="106"/>
      <c r="H50" s="106"/>
      <c r="I50" s="106"/>
      <c r="J50" s="227"/>
      <c r="K50" s="106"/>
      <c r="L50" s="106"/>
      <c r="M50" s="106"/>
      <c r="N50" s="125">
        <f t="shared" si="0"/>
        <v>16.5</v>
      </c>
    </row>
    <row r="51" spans="1:17" s="14" customFormat="1" ht="12.75" customHeight="1" x14ac:dyDescent="0.2">
      <c r="A51" s="88" t="s">
        <v>233</v>
      </c>
      <c r="B51" s="106">
        <v>4099</v>
      </c>
      <c r="C51" s="106">
        <v>4512</v>
      </c>
      <c r="D51" s="106"/>
      <c r="E51" s="106"/>
      <c r="F51" s="106"/>
      <c r="G51" s="106"/>
      <c r="H51" s="106"/>
      <c r="I51" s="106"/>
      <c r="J51" s="227"/>
      <c r="K51" s="106"/>
      <c r="L51" s="106"/>
      <c r="M51" s="106"/>
      <c r="N51" s="125">
        <f t="shared" si="0"/>
        <v>4305.5</v>
      </c>
    </row>
    <row r="52" spans="1:17" ht="12.75" customHeight="1" x14ac:dyDescent="0.2">
      <c r="A52" s="84" t="s">
        <v>232</v>
      </c>
      <c r="B52" s="106">
        <v>670800</v>
      </c>
      <c r="C52" s="106">
        <v>672967</v>
      </c>
      <c r="D52" s="106"/>
      <c r="E52" s="106"/>
      <c r="F52" s="106"/>
      <c r="G52" s="106"/>
      <c r="H52" s="106"/>
      <c r="I52" s="227"/>
      <c r="J52" s="227"/>
      <c r="K52" s="227"/>
      <c r="L52" s="227"/>
      <c r="M52" s="227"/>
      <c r="N52" s="125">
        <f t="shared" si="0"/>
        <v>671883.5</v>
      </c>
      <c r="O52" s="14"/>
      <c r="P52" s="14"/>
      <c r="Q52" s="14"/>
    </row>
    <row r="53" spans="1:17" ht="12.75" customHeight="1" x14ac:dyDescent="0.2">
      <c r="A53" s="138" t="s">
        <v>129</v>
      </c>
      <c r="B53" s="107">
        <v>1120334</v>
      </c>
      <c r="C53" s="107">
        <v>1124352</v>
      </c>
      <c r="D53" s="107"/>
      <c r="E53" s="107"/>
      <c r="F53" s="107"/>
      <c r="G53" s="107"/>
      <c r="H53" s="107"/>
      <c r="I53" s="228"/>
      <c r="J53" s="228"/>
      <c r="K53" s="228"/>
      <c r="L53" s="228"/>
      <c r="M53" s="228"/>
      <c r="N53" s="125">
        <f t="shared" si="0"/>
        <v>1122343</v>
      </c>
      <c r="O53" s="14"/>
      <c r="P53" s="14"/>
      <c r="Q53" s="14"/>
    </row>
    <row r="54" spans="1:17" ht="12.75" customHeight="1" x14ac:dyDescent="0.2">
      <c r="A54" s="137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120"/>
      <c r="O54" s="14"/>
      <c r="P54" s="14"/>
      <c r="Q54" s="14"/>
    </row>
    <row r="55" spans="1:17" s="11" customFormat="1" ht="12.75" customHeight="1" x14ac:dyDescent="0.2">
      <c r="A55" s="137"/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20"/>
      <c r="O55" s="6"/>
      <c r="P55" s="6"/>
      <c r="Q55" s="6"/>
    </row>
    <row r="56" spans="1:17" s="6" customFormat="1" ht="12" customHeight="1" x14ac:dyDescent="0.25">
      <c r="A56" s="4"/>
      <c r="B56" s="156" t="s">
        <v>367</v>
      </c>
      <c r="C56" s="156" t="s">
        <v>385</v>
      </c>
      <c r="D56" s="156"/>
      <c r="E56" s="156"/>
      <c r="F56" s="156"/>
      <c r="G56" s="156"/>
      <c r="H56" s="156"/>
      <c r="I56" s="156"/>
      <c r="J56" s="156"/>
      <c r="K56" s="156"/>
      <c r="L56" s="156"/>
      <c r="M56" s="156"/>
      <c r="N56" s="120"/>
      <c r="O56" s="16"/>
      <c r="P56" s="16"/>
      <c r="Q56" s="16"/>
    </row>
    <row r="57" spans="1:17" ht="12.75" customHeight="1" x14ac:dyDescent="0.25">
      <c r="A57" s="87" t="s">
        <v>240</v>
      </c>
      <c r="B57" s="227">
        <v>2786</v>
      </c>
      <c r="C57" s="204">
        <v>2802</v>
      </c>
      <c r="D57" s="196"/>
      <c r="E57" s="106"/>
      <c r="F57" s="121"/>
      <c r="G57" s="106"/>
      <c r="H57" s="106"/>
      <c r="I57" s="227"/>
      <c r="J57" s="227"/>
      <c r="K57" s="106"/>
      <c r="L57" s="106"/>
      <c r="M57" s="106"/>
      <c r="N57" s="125">
        <f t="shared" si="0"/>
        <v>2794</v>
      </c>
      <c r="O57" s="16"/>
      <c r="P57" s="16"/>
      <c r="Q57" s="16"/>
    </row>
    <row r="58" spans="1:17" s="14" customFormat="1" ht="12.75" customHeight="1" x14ac:dyDescent="0.25">
      <c r="A58" s="84" t="s">
        <v>230</v>
      </c>
      <c r="B58" s="126">
        <v>142836</v>
      </c>
      <c r="C58" s="206">
        <v>143290</v>
      </c>
      <c r="D58" s="126"/>
      <c r="E58" s="126"/>
      <c r="F58" s="126"/>
      <c r="G58" s="126"/>
      <c r="H58" s="206"/>
      <c r="I58" s="206"/>
      <c r="J58" s="206"/>
      <c r="K58" s="206"/>
      <c r="L58" s="206"/>
      <c r="M58" s="206"/>
      <c r="N58" s="125">
        <f t="shared" si="0"/>
        <v>143063</v>
      </c>
      <c r="O58" s="16"/>
      <c r="P58" s="16"/>
      <c r="Q58" s="16"/>
    </row>
    <row r="59" spans="1:17" s="14" customFormat="1" ht="12.75" customHeight="1" x14ac:dyDescent="0.25">
      <c r="A59" s="84" t="s">
        <v>219</v>
      </c>
      <c r="B59" s="126"/>
      <c r="C59" s="206"/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5"/>
      <c r="O59" s="16"/>
      <c r="P59" s="16"/>
      <c r="Q59" s="16"/>
    </row>
    <row r="60" spans="1:17" s="14" customFormat="1" ht="12.75" customHeight="1" x14ac:dyDescent="0.25">
      <c r="A60" s="84" t="s">
        <v>388</v>
      </c>
      <c r="B60" s="126">
        <v>141177</v>
      </c>
      <c r="C60" s="206">
        <v>141568</v>
      </c>
      <c r="D60" s="126"/>
      <c r="E60" s="126"/>
      <c r="F60" s="126"/>
      <c r="G60" s="126"/>
      <c r="H60" s="206"/>
      <c r="I60" s="206"/>
      <c r="J60" s="206"/>
      <c r="K60" s="206"/>
      <c r="L60" s="206"/>
      <c r="M60" s="206"/>
      <c r="N60" s="125">
        <f t="shared" si="0"/>
        <v>141372.5</v>
      </c>
      <c r="O60" s="16"/>
      <c r="P60" s="16"/>
      <c r="Q60" s="16"/>
    </row>
    <row r="61" spans="1:17" s="14" customFormat="1" ht="12.75" customHeight="1" x14ac:dyDescent="0.25">
      <c r="A61" s="84" t="s">
        <v>251</v>
      </c>
      <c r="B61" s="126">
        <v>3</v>
      </c>
      <c r="C61" s="206">
        <v>4</v>
      </c>
      <c r="D61" s="126"/>
      <c r="E61" s="126"/>
      <c r="F61" s="126"/>
      <c r="G61" s="126"/>
      <c r="H61" s="206"/>
      <c r="I61" s="206"/>
      <c r="J61" s="206"/>
      <c r="K61" s="206"/>
      <c r="L61" s="206"/>
      <c r="M61" s="206"/>
      <c r="N61" s="125">
        <f t="shared" si="0"/>
        <v>3.5</v>
      </c>
      <c r="O61" s="16"/>
      <c r="P61" s="16"/>
      <c r="Q61" s="16"/>
    </row>
    <row r="62" spans="1:17" s="14" customFormat="1" ht="12.75" customHeight="1" x14ac:dyDescent="0.25">
      <c r="A62" s="84" t="s">
        <v>212</v>
      </c>
      <c r="B62" s="126">
        <v>359</v>
      </c>
      <c r="C62" s="206">
        <v>414</v>
      </c>
      <c r="D62" s="126"/>
      <c r="E62" s="126"/>
      <c r="F62" s="126"/>
      <c r="G62" s="126"/>
      <c r="H62" s="206"/>
      <c r="I62" s="206"/>
      <c r="J62" s="206"/>
      <c r="K62" s="206"/>
      <c r="L62" s="206"/>
      <c r="M62" s="206"/>
      <c r="N62" s="125">
        <f t="shared" si="0"/>
        <v>386.5</v>
      </c>
      <c r="O62" s="16"/>
      <c r="P62" s="16"/>
      <c r="Q62" s="16"/>
    </row>
    <row r="63" spans="1:17" s="14" customFormat="1" ht="12.75" customHeight="1" x14ac:dyDescent="0.25">
      <c r="A63" s="84" t="s">
        <v>370</v>
      </c>
      <c r="B63" s="126">
        <v>1297</v>
      </c>
      <c r="C63" s="206">
        <v>1304</v>
      </c>
      <c r="D63" s="126"/>
      <c r="E63" s="126"/>
      <c r="F63" s="126"/>
      <c r="G63" s="126"/>
      <c r="H63" s="126"/>
      <c r="I63" s="126"/>
      <c r="J63" s="126"/>
      <c r="K63" s="206"/>
      <c r="L63" s="126"/>
      <c r="M63" s="126"/>
      <c r="N63" s="125">
        <f t="shared" si="0"/>
        <v>1300.5</v>
      </c>
      <c r="O63" s="16"/>
      <c r="P63" s="16"/>
      <c r="Q63" s="16"/>
    </row>
    <row r="64" spans="1:17" s="14" customFormat="1" ht="12.75" customHeight="1" x14ac:dyDescent="0.25">
      <c r="A64" s="84" t="s">
        <v>231</v>
      </c>
      <c r="B64" s="126">
        <v>1758</v>
      </c>
      <c r="C64" s="206">
        <v>1849</v>
      </c>
      <c r="D64" s="126"/>
      <c r="E64" s="126"/>
      <c r="F64" s="126"/>
      <c r="G64" s="126"/>
      <c r="H64" s="126"/>
      <c r="I64" s="126"/>
      <c r="J64" s="206"/>
      <c r="K64" s="206"/>
      <c r="L64" s="126"/>
      <c r="M64" s="126"/>
      <c r="N64" s="125">
        <f t="shared" si="0"/>
        <v>1803.5</v>
      </c>
      <c r="O64" s="16"/>
      <c r="P64" s="16"/>
      <c r="Q64" s="16"/>
    </row>
    <row r="65" spans="1:17" s="14" customFormat="1" ht="12.75" customHeight="1" x14ac:dyDescent="0.25">
      <c r="A65" s="84" t="s">
        <v>241</v>
      </c>
      <c r="B65" s="126">
        <v>1554</v>
      </c>
      <c r="C65" s="206">
        <v>1657</v>
      </c>
      <c r="D65" s="126"/>
      <c r="E65" s="126"/>
      <c r="F65" s="126"/>
      <c r="G65" s="126"/>
      <c r="H65" s="126"/>
      <c r="I65" s="126"/>
      <c r="J65" s="206"/>
      <c r="K65" s="206"/>
      <c r="L65" s="126"/>
      <c r="M65" s="126"/>
      <c r="N65" s="125">
        <f t="shared" si="0"/>
        <v>1605.5</v>
      </c>
      <c r="O65" s="16"/>
      <c r="P65" s="16"/>
      <c r="Q65" s="16"/>
    </row>
    <row r="66" spans="1:17" s="14" customFormat="1" ht="12.75" customHeight="1" x14ac:dyDescent="0.25">
      <c r="A66" s="90" t="s">
        <v>234</v>
      </c>
      <c r="B66" s="126">
        <v>48</v>
      </c>
      <c r="C66" s="206">
        <v>74</v>
      </c>
      <c r="D66" s="126"/>
      <c r="E66" s="126"/>
      <c r="F66" s="126"/>
      <c r="G66" s="126"/>
      <c r="H66" s="126"/>
      <c r="I66" s="126"/>
      <c r="J66" s="206"/>
      <c r="K66" s="206"/>
      <c r="L66" s="126"/>
      <c r="M66" s="126"/>
      <c r="N66" s="125">
        <f t="shared" si="0"/>
        <v>61</v>
      </c>
      <c r="O66" s="16"/>
      <c r="P66" s="16"/>
      <c r="Q66" s="16"/>
    </row>
    <row r="67" spans="1:17" s="14" customFormat="1" ht="12.75" customHeight="1" x14ac:dyDescent="0.25">
      <c r="A67" s="81" t="s">
        <v>235</v>
      </c>
      <c r="B67" s="126">
        <v>23</v>
      </c>
      <c r="C67" s="206">
        <v>41</v>
      </c>
      <c r="D67" s="126"/>
      <c r="E67" s="126"/>
      <c r="F67" s="126"/>
      <c r="G67" s="126"/>
      <c r="H67" s="126"/>
      <c r="I67" s="126"/>
      <c r="J67" s="206"/>
      <c r="K67" s="206"/>
      <c r="L67" s="126"/>
      <c r="M67" s="126"/>
      <c r="N67" s="125">
        <f t="shared" si="0"/>
        <v>32</v>
      </c>
      <c r="O67" s="16"/>
      <c r="P67" s="16"/>
      <c r="Q67" s="16"/>
    </row>
    <row r="68" spans="1:17" s="14" customFormat="1" ht="12.75" customHeight="1" x14ac:dyDescent="0.25">
      <c r="A68" s="90" t="s">
        <v>239</v>
      </c>
      <c r="B68" s="126">
        <v>8159</v>
      </c>
      <c r="C68" s="206">
        <v>8126</v>
      </c>
      <c r="D68" s="126"/>
      <c r="E68" s="126"/>
      <c r="F68" s="126"/>
      <c r="G68" s="126"/>
      <c r="H68" s="126"/>
      <c r="I68" s="126"/>
      <c r="J68" s="206"/>
      <c r="K68" s="126"/>
      <c r="L68" s="126"/>
      <c r="M68" s="126"/>
      <c r="N68" s="125">
        <f t="shared" si="0"/>
        <v>8142.5</v>
      </c>
      <c r="O68" s="20"/>
      <c r="P68" s="20"/>
      <c r="Q68" s="20"/>
    </row>
    <row r="69" spans="1:17" s="14" customFormat="1" ht="12.75" customHeight="1" x14ac:dyDescent="0.2">
      <c r="A69" s="81" t="s">
        <v>236</v>
      </c>
      <c r="B69" s="126">
        <v>1198</v>
      </c>
      <c r="C69" s="206">
        <v>1205</v>
      </c>
      <c r="D69" s="126"/>
      <c r="E69" s="126"/>
      <c r="F69" s="126"/>
      <c r="G69" s="126"/>
      <c r="H69" s="126"/>
      <c r="I69" s="126"/>
      <c r="J69" s="206"/>
      <c r="K69" s="126"/>
      <c r="L69" s="126"/>
      <c r="M69" s="126"/>
      <c r="N69" s="125">
        <f t="shared" si="0"/>
        <v>1201.5</v>
      </c>
      <c r="O69" s="6"/>
      <c r="P69" s="6"/>
      <c r="Q69" s="6"/>
    </row>
    <row r="70" spans="1:17" s="14" customFormat="1" ht="12.75" customHeight="1" x14ac:dyDescent="0.25">
      <c r="A70" s="81" t="s">
        <v>237</v>
      </c>
      <c r="B70" s="126">
        <v>206</v>
      </c>
      <c r="C70" s="206">
        <v>203</v>
      </c>
      <c r="D70" s="126"/>
      <c r="E70" s="126"/>
      <c r="F70" s="126"/>
      <c r="G70" s="126"/>
      <c r="H70" s="206"/>
      <c r="I70" s="126"/>
      <c r="J70" s="206"/>
      <c r="K70" s="126"/>
      <c r="L70" s="126"/>
      <c r="M70" s="126"/>
      <c r="N70" s="125">
        <f t="shared" si="0"/>
        <v>204.5</v>
      </c>
      <c r="O70" s="16"/>
      <c r="P70" s="16"/>
      <c r="Q70" s="16"/>
    </row>
    <row r="71" spans="1:17" s="14" customFormat="1" ht="12.75" customHeight="1" x14ac:dyDescent="0.25">
      <c r="A71" s="102" t="s">
        <v>238</v>
      </c>
      <c r="B71" s="126">
        <v>56</v>
      </c>
      <c r="C71" s="206">
        <v>55</v>
      </c>
      <c r="D71" s="126"/>
      <c r="E71" s="126"/>
      <c r="F71" s="126"/>
      <c r="G71" s="126"/>
      <c r="H71" s="126"/>
      <c r="I71" s="126"/>
      <c r="J71" s="206"/>
      <c r="K71" s="126"/>
      <c r="L71" s="126"/>
      <c r="M71" s="126"/>
      <c r="N71" s="125">
        <f t="shared" si="0"/>
        <v>55.5</v>
      </c>
      <c r="O71" s="16"/>
      <c r="P71" s="16"/>
      <c r="Q71" s="16"/>
    </row>
    <row r="72" spans="1:17" s="6" customFormat="1" ht="12.75" customHeight="1" x14ac:dyDescent="0.25">
      <c r="A72" s="116" t="s">
        <v>463</v>
      </c>
      <c r="B72" s="249">
        <v>169779</v>
      </c>
      <c r="C72" s="249">
        <v>170564</v>
      </c>
      <c r="D72" s="120"/>
      <c r="E72" s="120"/>
      <c r="F72" s="120"/>
      <c r="G72" s="120"/>
      <c r="H72" s="205"/>
      <c r="I72" s="120"/>
      <c r="J72" s="249"/>
      <c r="K72" s="249"/>
      <c r="L72" s="249"/>
      <c r="M72" s="249"/>
      <c r="N72" s="120">
        <f t="shared" si="0"/>
        <v>170171.5</v>
      </c>
      <c r="O72" s="16"/>
      <c r="P72" s="16"/>
      <c r="Q72" s="16"/>
    </row>
    <row r="73" spans="1:17" s="16" customFormat="1" ht="12.75" customHeight="1" x14ac:dyDescent="0.25">
      <c r="A73" s="92" t="s">
        <v>193</v>
      </c>
      <c r="B73" s="227">
        <v>8144</v>
      </c>
      <c r="C73" s="227">
        <v>9018</v>
      </c>
      <c r="D73" s="106"/>
      <c r="E73" s="106"/>
      <c r="F73" s="106"/>
      <c r="G73" s="106"/>
      <c r="H73" s="227"/>
      <c r="I73" s="227"/>
      <c r="J73" s="227"/>
      <c r="K73" s="227"/>
      <c r="L73" s="227"/>
      <c r="M73" s="227"/>
      <c r="N73" s="125">
        <f t="shared" si="0"/>
        <v>8581</v>
      </c>
      <c r="O73" s="21"/>
      <c r="P73" s="21"/>
      <c r="Q73" s="21"/>
    </row>
    <row r="74" spans="1:17" s="16" customFormat="1" ht="12.75" customHeight="1" x14ac:dyDescent="0.25">
      <c r="A74" s="92" t="s">
        <v>160</v>
      </c>
      <c r="B74" s="227">
        <v>2774</v>
      </c>
      <c r="C74" s="227">
        <v>2714</v>
      </c>
      <c r="D74" s="106"/>
      <c r="E74" s="106"/>
      <c r="F74" s="106"/>
      <c r="G74" s="106"/>
      <c r="H74" s="227"/>
      <c r="I74" s="227"/>
      <c r="J74" s="227"/>
      <c r="K74" s="227"/>
      <c r="L74" s="227"/>
      <c r="M74" s="227"/>
      <c r="N74" s="125">
        <f t="shared" si="0"/>
        <v>2744</v>
      </c>
      <c r="O74" s="21"/>
      <c r="P74" s="21"/>
      <c r="Q74" s="21"/>
    </row>
    <row r="75" spans="1:17" s="16" customFormat="1" ht="12.75" customHeight="1" x14ac:dyDescent="0.25">
      <c r="A75" s="92" t="s">
        <v>355</v>
      </c>
      <c r="B75" s="227">
        <v>166407</v>
      </c>
      <c r="C75" s="227">
        <v>166834</v>
      </c>
      <c r="D75" s="106"/>
      <c r="E75" s="106"/>
      <c r="F75" s="106"/>
      <c r="G75" s="106"/>
      <c r="H75" s="227"/>
      <c r="I75" s="106"/>
      <c r="J75" s="227"/>
      <c r="K75" s="227"/>
      <c r="L75" s="227"/>
      <c r="M75" s="227"/>
      <c r="N75" s="125">
        <f t="shared" si="0"/>
        <v>166620.5</v>
      </c>
      <c r="O75" s="21"/>
      <c r="P75" s="21"/>
      <c r="Q75" s="21"/>
    </row>
    <row r="76" spans="1:17" s="16" customFormat="1" ht="12.75" customHeight="1" x14ac:dyDescent="0.25">
      <c r="A76" s="92" t="s">
        <v>161</v>
      </c>
      <c r="B76" s="227">
        <v>54929</v>
      </c>
      <c r="C76" s="227">
        <v>55097</v>
      </c>
      <c r="D76" s="106"/>
      <c r="E76" s="106"/>
      <c r="F76" s="106"/>
      <c r="G76" s="106"/>
      <c r="H76" s="227"/>
      <c r="I76" s="227"/>
      <c r="J76" s="227"/>
      <c r="K76" s="227"/>
      <c r="L76" s="227"/>
      <c r="M76" s="227"/>
      <c r="N76" s="125">
        <f t="shared" si="0"/>
        <v>55013</v>
      </c>
      <c r="O76" s="21"/>
      <c r="P76" s="21"/>
      <c r="Q76" s="21"/>
    </row>
    <row r="77" spans="1:17" s="16" customFormat="1" ht="12.75" customHeight="1" x14ac:dyDescent="0.25">
      <c r="A77" s="92" t="s">
        <v>162</v>
      </c>
      <c r="B77" s="227">
        <v>93301</v>
      </c>
      <c r="C77" s="227">
        <v>93454</v>
      </c>
      <c r="D77" s="106"/>
      <c r="E77" s="106"/>
      <c r="F77" s="106"/>
      <c r="G77" s="106"/>
      <c r="H77" s="227"/>
      <c r="I77" s="227"/>
      <c r="J77" s="227"/>
      <c r="K77" s="227"/>
      <c r="L77" s="227"/>
      <c r="M77" s="227"/>
      <c r="N77" s="125">
        <f t="shared" ref="N77:N109" si="3">AVERAGE(B77:M77)</f>
        <v>93377.5</v>
      </c>
      <c r="O77" s="21"/>
      <c r="P77" s="21"/>
      <c r="Q77" s="21"/>
    </row>
    <row r="78" spans="1:17" s="16" customFormat="1" ht="12.75" customHeight="1" x14ac:dyDescent="0.25">
      <c r="A78" s="92" t="s">
        <v>163</v>
      </c>
      <c r="B78" s="227">
        <v>69235</v>
      </c>
      <c r="C78" s="227">
        <v>69469</v>
      </c>
      <c r="D78" s="106"/>
      <c r="E78" s="106"/>
      <c r="F78" s="106"/>
      <c r="G78" s="106"/>
      <c r="H78" s="227"/>
      <c r="I78" s="227"/>
      <c r="J78" s="227"/>
      <c r="K78" s="227"/>
      <c r="L78" s="227"/>
      <c r="M78" s="227"/>
      <c r="N78" s="125">
        <f t="shared" si="3"/>
        <v>69352</v>
      </c>
      <c r="O78" s="21"/>
      <c r="P78" s="21"/>
      <c r="Q78" s="21"/>
    </row>
    <row r="79" spans="1:17" s="16" customFormat="1" ht="12.75" customHeight="1" x14ac:dyDescent="0.25">
      <c r="A79" s="114" t="s">
        <v>164</v>
      </c>
      <c r="B79" s="227">
        <v>74</v>
      </c>
      <c r="C79" s="227">
        <v>75</v>
      </c>
      <c r="D79" s="106"/>
      <c r="E79" s="106"/>
      <c r="F79" s="106"/>
      <c r="G79" s="106"/>
      <c r="H79" s="227"/>
      <c r="I79" s="227"/>
      <c r="J79" s="227"/>
      <c r="K79" s="227"/>
      <c r="L79" s="227"/>
      <c r="M79" s="227"/>
      <c r="N79" s="125">
        <f t="shared" si="3"/>
        <v>74.5</v>
      </c>
      <c r="O79" s="21"/>
      <c r="P79" s="21"/>
      <c r="Q79" s="21"/>
    </row>
    <row r="80" spans="1:17" s="20" customFormat="1" ht="12.75" customHeight="1" x14ac:dyDescent="0.25">
      <c r="A80" s="94" t="s">
        <v>165</v>
      </c>
      <c r="B80" s="227">
        <v>208</v>
      </c>
      <c r="C80" s="227">
        <v>364</v>
      </c>
      <c r="D80" s="106"/>
      <c r="E80" s="106"/>
      <c r="F80" s="106"/>
      <c r="G80" s="106"/>
      <c r="H80" s="227"/>
      <c r="I80" s="227"/>
      <c r="J80" s="227"/>
      <c r="K80" s="227"/>
      <c r="L80" s="227"/>
      <c r="M80" s="227"/>
      <c r="N80" s="125">
        <f t="shared" si="3"/>
        <v>286</v>
      </c>
      <c r="O80" s="21"/>
      <c r="P80" s="21"/>
      <c r="Q80" s="21"/>
    </row>
    <row r="81" spans="1:17" s="6" customFormat="1" ht="12.75" customHeight="1" x14ac:dyDescent="0.2">
      <c r="A81" s="94" t="s">
        <v>178</v>
      </c>
      <c r="B81" s="227">
        <v>4</v>
      </c>
      <c r="C81" s="227">
        <v>4</v>
      </c>
      <c r="D81" s="106"/>
      <c r="E81" s="106"/>
      <c r="F81" s="106"/>
      <c r="G81" s="106"/>
      <c r="H81" s="227"/>
      <c r="I81" s="227"/>
      <c r="J81" s="227"/>
      <c r="K81" s="227"/>
      <c r="L81" s="227"/>
      <c r="M81" s="227"/>
      <c r="N81" s="125">
        <f t="shared" si="3"/>
        <v>4</v>
      </c>
      <c r="O81" s="21"/>
      <c r="P81" s="21"/>
      <c r="Q81" s="21"/>
    </row>
    <row r="82" spans="1:17" s="16" customFormat="1" ht="12.75" customHeight="1" x14ac:dyDescent="0.25">
      <c r="A82" s="94" t="s">
        <v>166</v>
      </c>
      <c r="B82" s="227">
        <v>6</v>
      </c>
      <c r="C82" s="227">
        <v>7</v>
      </c>
      <c r="D82" s="106"/>
      <c r="E82" s="106"/>
      <c r="F82" s="106"/>
      <c r="G82" s="106"/>
      <c r="H82" s="227"/>
      <c r="I82" s="227"/>
      <c r="J82" s="227"/>
      <c r="K82" s="227"/>
      <c r="L82" s="227"/>
      <c r="M82" s="227"/>
      <c r="N82" s="125">
        <f t="shared" si="3"/>
        <v>6.5</v>
      </c>
      <c r="O82" s="21"/>
      <c r="P82" s="21"/>
      <c r="Q82" s="21"/>
    </row>
    <row r="83" spans="1:17" s="16" customFormat="1" ht="12.75" customHeight="1" x14ac:dyDescent="0.25">
      <c r="A83" s="92" t="s">
        <v>167</v>
      </c>
      <c r="B83" s="227">
        <v>48</v>
      </c>
      <c r="C83" s="227">
        <v>45</v>
      </c>
      <c r="D83" s="106"/>
      <c r="E83" s="106"/>
      <c r="F83" s="106"/>
      <c r="G83" s="106"/>
      <c r="H83" s="227"/>
      <c r="I83" s="227"/>
      <c r="J83" s="227"/>
      <c r="K83" s="227"/>
      <c r="L83" s="227"/>
      <c r="M83" s="227"/>
      <c r="N83" s="125">
        <f t="shared" si="3"/>
        <v>46.5</v>
      </c>
      <c r="O83" s="21"/>
      <c r="P83" s="21"/>
      <c r="Q83" s="21"/>
    </row>
    <row r="84" spans="1:17" s="16" customFormat="1" ht="12.75" customHeight="1" x14ac:dyDescent="0.25">
      <c r="A84" s="92" t="s">
        <v>168</v>
      </c>
      <c r="B84" s="227">
        <v>36</v>
      </c>
      <c r="C84" s="227">
        <v>52</v>
      </c>
      <c r="D84" s="106"/>
      <c r="E84" s="106"/>
      <c r="F84" s="106"/>
      <c r="G84" s="106"/>
      <c r="H84" s="227"/>
      <c r="I84" s="227"/>
      <c r="J84" s="227"/>
      <c r="K84" s="227"/>
      <c r="L84" s="227"/>
      <c r="M84" s="227"/>
      <c r="N84" s="125">
        <f t="shared" si="3"/>
        <v>44</v>
      </c>
      <c r="O84" s="21"/>
      <c r="P84" s="21"/>
      <c r="Q84" s="21"/>
    </row>
    <row r="85" spans="1:17" s="21" customFormat="1" ht="12.75" customHeight="1" x14ac:dyDescent="0.2">
      <c r="A85" s="92" t="s">
        <v>169</v>
      </c>
      <c r="B85" s="202">
        <v>110</v>
      </c>
      <c r="C85" s="202">
        <v>136</v>
      </c>
      <c r="D85" s="17"/>
      <c r="E85" s="17"/>
      <c r="F85" s="17"/>
      <c r="G85" s="17"/>
      <c r="H85" s="202"/>
      <c r="I85" s="202"/>
      <c r="J85" s="202"/>
      <c r="K85" s="202"/>
      <c r="L85" s="202"/>
      <c r="M85" s="202"/>
      <c r="N85" s="125">
        <f t="shared" si="3"/>
        <v>123</v>
      </c>
    </row>
    <row r="86" spans="1:17" s="21" customFormat="1" ht="12.75" customHeight="1" x14ac:dyDescent="0.2">
      <c r="A86" s="92" t="s">
        <v>170</v>
      </c>
      <c r="B86" s="202">
        <v>10</v>
      </c>
      <c r="C86" s="202">
        <v>11</v>
      </c>
      <c r="D86" s="17"/>
      <c r="E86" s="17"/>
      <c r="F86" s="17"/>
      <c r="G86" s="17"/>
      <c r="H86" s="17"/>
      <c r="I86" s="17"/>
      <c r="J86" s="202"/>
      <c r="K86" s="202"/>
      <c r="L86" s="202"/>
      <c r="M86" s="202"/>
      <c r="N86" s="125">
        <f t="shared" si="3"/>
        <v>10.5</v>
      </c>
    </row>
    <row r="87" spans="1:17" s="21" customFormat="1" ht="12.75" customHeight="1" x14ac:dyDescent="0.2">
      <c r="A87" s="94" t="s">
        <v>171</v>
      </c>
      <c r="B87" s="202">
        <v>29</v>
      </c>
      <c r="C87" s="202">
        <v>49</v>
      </c>
      <c r="D87" s="17"/>
      <c r="E87" s="17"/>
      <c r="F87" s="17"/>
      <c r="G87" s="17"/>
      <c r="H87" s="202"/>
      <c r="I87" s="202"/>
      <c r="J87" s="202"/>
      <c r="K87" s="202"/>
      <c r="L87" s="202"/>
      <c r="M87" s="202"/>
      <c r="N87" s="125">
        <f t="shared" si="3"/>
        <v>39</v>
      </c>
    </row>
    <row r="88" spans="1:17" s="21" customFormat="1" ht="12.75" customHeight="1" x14ac:dyDescent="0.2">
      <c r="A88" s="94" t="s">
        <v>172</v>
      </c>
      <c r="B88" s="202">
        <v>75</v>
      </c>
      <c r="C88" s="202">
        <v>78</v>
      </c>
      <c r="D88" s="17"/>
      <c r="E88" s="17"/>
      <c r="F88" s="17"/>
      <c r="G88" s="17"/>
      <c r="H88" s="202"/>
      <c r="I88" s="202"/>
      <c r="J88" s="202"/>
      <c r="K88" s="202"/>
      <c r="L88" s="202"/>
      <c r="M88" s="202"/>
      <c r="N88" s="125">
        <f t="shared" si="3"/>
        <v>76.5</v>
      </c>
    </row>
    <row r="89" spans="1:17" s="21" customFormat="1" ht="12.75" customHeight="1" x14ac:dyDescent="0.2">
      <c r="A89" s="93" t="s">
        <v>173</v>
      </c>
      <c r="B89" s="203">
        <v>0</v>
      </c>
      <c r="C89" s="203">
        <v>1</v>
      </c>
      <c r="D89" s="18"/>
      <c r="E89" s="18"/>
      <c r="F89" s="18"/>
      <c r="G89" s="18"/>
      <c r="H89" s="18"/>
      <c r="I89" s="18"/>
      <c r="J89" s="18"/>
      <c r="K89" s="203"/>
      <c r="L89" s="203"/>
      <c r="M89" s="203"/>
      <c r="N89" s="125">
        <f t="shared" si="3"/>
        <v>0.5</v>
      </c>
    </row>
    <row r="90" spans="1:17" s="21" customFormat="1" ht="12.75" customHeight="1" x14ac:dyDescent="0.2">
      <c r="A90" s="95"/>
      <c r="B90" s="127"/>
      <c r="C90" s="127"/>
      <c r="D90" s="127"/>
      <c r="E90" s="127"/>
      <c r="F90" s="127"/>
      <c r="G90" s="127"/>
      <c r="H90" s="127"/>
      <c r="I90" s="127"/>
      <c r="J90" s="127"/>
      <c r="K90" s="127"/>
      <c r="L90" s="127"/>
      <c r="M90" s="127"/>
      <c r="N90" s="120"/>
    </row>
    <row r="91" spans="1:17" s="21" customFormat="1" ht="12.75" customHeight="1" x14ac:dyDescent="0.2">
      <c r="A91" s="117" t="s">
        <v>464</v>
      </c>
      <c r="B91" s="233">
        <v>58924</v>
      </c>
      <c r="C91" s="233">
        <v>59009</v>
      </c>
      <c r="D91" s="130"/>
      <c r="E91" s="130"/>
      <c r="F91" s="130"/>
      <c r="G91" s="233"/>
      <c r="H91" s="233"/>
      <c r="I91" s="233"/>
      <c r="J91" s="233"/>
      <c r="K91" s="233"/>
      <c r="L91" s="233"/>
      <c r="M91" s="233"/>
      <c r="N91" s="120">
        <f t="shared" si="3"/>
        <v>58966.5</v>
      </c>
    </row>
    <row r="92" spans="1:17" s="21" customFormat="1" ht="12.75" customHeight="1" x14ac:dyDescent="0.2">
      <c r="A92" s="92" t="s">
        <v>244</v>
      </c>
      <c r="B92" s="231">
        <v>21941</v>
      </c>
      <c r="C92" s="231">
        <v>21750</v>
      </c>
      <c r="D92" s="128"/>
      <c r="E92" s="128"/>
      <c r="F92" s="128"/>
      <c r="G92" s="231"/>
      <c r="H92" s="231"/>
      <c r="I92" s="231"/>
      <c r="J92" s="231"/>
      <c r="K92" s="231"/>
      <c r="L92" s="231"/>
      <c r="M92" s="231"/>
      <c r="N92" s="125">
        <f t="shared" si="3"/>
        <v>21845.5</v>
      </c>
    </row>
    <row r="93" spans="1:17" s="21" customFormat="1" ht="12.75" customHeight="1" x14ac:dyDescent="0.2">
      <c r="A93" s="92" t="s">
        <v>259</v>
      </c>
      <c r="B93" s="231">
        <v>21543</v>
      </c>
      <c r="C93" s="231">
        <v>21356</v>
      </c>
      <c r="D93" s="128"/>
      <c r="E93" s="128"/>
      <c r="F93" s="128"/>
      <c r="G93" s="231"/>
      <c r="H93" s="231"/>
      <c r="I93" s="231"/>
      <c r="J93" s="231"/>
      <c r="K93" s="231"/>
      <c r="L93" s="231"/>
      <c r="M93" s="231"/>
      <c r="N93" s="125">
        <f t="shared" si="3"/>
        <v>21449.5</v>
      </c>
    </row>
    <row r="94" spans="1:17" s="21" customFormat="1" ht="12.75" customHeight="1" x14ac:dyDescent="0.2">
      <c r="A94" s="92" t="s">
        <v>260</v>
      </c>
      <c r="B94" s="231">
        <v>398</v>
      </c>
      <c r="C94" s="231">
        <v>394</v>
      </c>
      <c r="D94" s="128"/>
      <c r="E94" s="128"/>
      <c r="F94" s="128"/>
      <c r="G94" s="231"/>
      <c r="H94" s="231"/>
      <c r="I94" s="231"/>
      <c r="J94" s="231"/>
      <c r="K94" s="231"/>
      <c r="L94" s="231"/>
      <c r="M94" s="231"/>
      <c r="N94" s="125">
        <f t="shared" si="3"/>
        <v>396</v>
      </c>
      <c r="O94" s="9"/>
      <c r="P94" s="9"/>
      <c r="Q94" s="9"/>
    </row>
    <row r="95" spans="1:17" s="21" customFormat="1" ht="12.75" customHeight="1" x14ac:dyDescent="0.2">
      <c r="A95" s="92" t="s">
        <v>247</v>
      </c>
      <c r="B95" s="231">
        <v>1195</v>
      </c>
      <c r="C95" s="231">
        <v>1156</v>
      </c>
      <c r="D95" s="128"/>
      <c r="E95" s="128"/>
      <c r="F95" s="128"/>
      <c r="G95" s="231"/>
      <c r="H95" s="231"/>
      <c r="I95" s="231"/>
      <c r="J95" s="231"/>
      <c r="K95" s="231"/>
      <c r="L95" s="231"/>
      <c r="M95" s="231"/>
      <c r="N95" s="125">
        <f t="shared" si="3"/>
        <v>1175.5</v>
      </c>
      <c r="O95" s="9"/>
      <c r="P95" s="9"/>
      <c r="Q95" s="9"/>
    </row>
    <row r="96" spans="1:17" s="21" customFormat="1" ht="12.75" customHeight="1" x14ac:dyDescent="0.2">
      <c r="A96" s="92" t="s">
        <v>258</v>
      </c>
      <c r="B96" s="231">
        <v>35788</v>
      </c>
      <c r="C96" s="231">
        <v>36103</v>
      </c>
      <c r="D96" s="128"/>
      <c r="E96" s="128"/>
      <c r="F96" s="128"/>
      <c r="G96" s="231"/>
      <c r="H96" s="231"/>
      <c r="I96" s="231"/>
      <c r="J96" s="231"/>
      <c r="K96" s="231"/>
      <c r="L96" s="231"/>
      <c r="M96" s="231"/>
      <c r="N96" s="125">
        <f t="shared" si="3"/>
        <v>35945.5</v>
      </c>
      <c r="O96" s="9"/>
      <c r="P96" s="9"/>
      <c r="Q96" s="9"/>
    </row>
    <row r="97" spans="1:17" s="21" customFormat="1" ht="12.75" customHeight="1" x14ac:dyDescent="0.2">
      <c r="A97" s="92" t="s">
        <v>261</v>
      </c>
      <c r="B97" s="231">
        <v>33122</v>
      </c>
      <c r="C97" s="231">
        <v>33436</v>
      </c>
      <c r="D97" s="128"/>
      <c r="E97" s="128"/>
      <c r="F97" s="128"/>
      <c r="G97" s="231"/>
      <c r="H97" s="231"/>
      <c r="I97" s="231"/>
      <c r="J97" s="231"/>
      <c r="K97" s="231"/>
      <c r="L97" s="231"/>
      <c r="M97" s="231"/>
      <c r="N97" s="125">
        <f t="shared" si="3"/>
        <v>33279</v>
      </c>
      <c r="O97" s="9"/>
      <c r="P97" s="9"/>
      <c r="Q97" s="9"/>
    </row>
    <row r="98" spans="1:17" s="21" customFormat="1" ht="12.75" customHeight="1" x14ac:dyDescent="0.2">
      <c r="A98" s="92" t="s">
        <v>262</v>
      </c>
      <c r="B98" s="231">
        <v>1213</v>
      </c>
      <c r="C98" s="231">
        <v>1216</v>
      </c>
      <c r="D98" s="128"/>
      <c r="E98" s="128"/>
      <c r="F98" s="128"/>
      <c r="G98" s="231"/>
      <c r="H98" s="231"/>
      <c r="I98" s="231"/>
      <c r="J98" s="231"/>
      <c r="K98" s="231"/>
      <c r="L98" s="231"/>
      <c r="M98" s="231"/>
      <c r="N98" s="125">
        <f t="shared" si="3"/>
        <v>1214.5</v>
      </c>
      <c r="O98" s="9"/>
      <c r="P98" s="9"/>
      <c r="Q98" s="9"/>
    </row>
    <row r="99" spans="1:17" s="21" customFormat="1" ht="12.75" customHeight="1" x14ac:dyDescent="0.2">
      <c r="A99" s="92" t="s">
        <v>263</v>
      </c>
      <c r="B99" s="231">
        <v>1381</v>
      </c>
      <c r="C99" s="231">
        <v>1376</v>
      </c>
      <c r="D99" s="128"/>
      <c r="E99" s="128"/>
      <c r="F99" s="128"/>
      <c r="G99" s="231"/>
      <c r="H99" s="231"/>
      <c r="I99" s="231"/>
      <c r="J99" s="231"/>
      <c r="K99" s="231"/>
      <c r="L99" s="231"/>
      <c r="M99" s="231"/>
      <c r="N99" s="125">
        <f t="shared" si="3"/>
        <v>1378.5</v>
      </c>
      <c r="O99" s="9"/>
      <c r="P99" s="9"/>
      <c r="Q99" s="9"/>
    </row>
    <row r="100" spans="1:17" s="21" customFormat="1" ht="12.75" customHeight="1" x14ac:dyDescent="0.2">
      <c r="A100" s="92" t="s">
        <v>264</v>
      </c>
      <c r="B100" s="231">
        <v>32</v>
      </c>
      <c r="C100" s="231">
        <v>32</v>
      </c>
      <c r="D100" s="128"/>
      <c r="E100" s="128"/>
      <c r="F100" s="128"/>
      <c r="G100" s="231"/>
      <c r="H100" s="231"/>
      <c r="I100" s="231"/>
      <c r="J100" s="231"/>
      <c r="K100" s="231"/>
      <c r="L100" s="231"/>
      <c r="M100" s="231"/>
      <c r="N100" s="125">
        <f t="shared" si="3"/>
        <v>32</v>
      </c>
      <c r="O100" s="9"/>
      <c r="P100" s="9"/>
      <c r="Q100" s="9"/>
    </row>
    <row r="101" spans="1:17" s="21" customFormat="1" ht="12.75" customHeight="1" x14ac:dyDescent="0.2">
      <c r="A101" s="98" t="s">
        <v>265</v>
      </c>
      <c r="B101" s="232">
        <v>40</v>
      </c>
      <c r="C101" s="232">
        <v>43</v>
      </c>
      <c r="D101" s="129"/>
      <c r="E101" s="129"/>
      <c r="F101" s="129"/>
      <c r="G101" s="232"/>
      <c r="H101" s="232"/>
      <c r="I101" s="232"/>
      <c r="J101" s="232"/>
      <c r="K101" s="232"/>
      <c r="L101" s="232"/>
      <c r="M101" s="232"/>
      <c r="N101" s="125">
        <f t="shared" si="3"/>
        <v>41.5</v>
      </c>
      <c r="O101" s="9"/>
      <c r="P101" s="9"/>
      <c r="Q101" s="9"/>
    </row>
    <row r="102" spans="1:17" s="21" customFormat="1" ht="12.75" customHeight="1" x14ac:dyDescent="0.2">
      <c r="A102" s="95"/>
      <c r="B102" s="127"/>
      <c r="C102" s="230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0"/>
      <c r="O102" s="9"/>
      <c r="P102" s="9"/>
      <c r="Q102" s="9"/>
    </row>
    <row r="103" spans="1:17" s="21" customFormat="1" ht="12.75" customHeight="1" x14ac:dyDescent="0.2">
      <c r="A103" s="79" t="s">
        <v>121</v>
      </c>
      <c r="B103" s="156"/>
      <c r="C103" s="240"/>
      <c r="D103" s="156"/>
      <c r="E103" s="118"/>
      <c r="F103" s="182"/>
      <c r="G103" s="182"/>
      <c r="H103" s="182"/>
      <c r="I103" s="182"/>
      <c r="J103" s="182"/>
      <c r="K103" s="182"/>
      <c r="L103" s="182"/>
      <c r="M103" s="182"/>
      <c r="N103" s="120"/>
      <c r="O103" s="9"/>
      <c r="P103" s="9"/>
      <c r="Q103" s="9"/>
    </row>
    <row r="104" spans="1:17" s="21" customFormat="1" ht="12.75" customHeight="1" x14ac:dyDescent="0.2">
      <c r="A104" s="96" t="s">
        <v>115</v>
      </c>
      <c r="B104" s="231">
        <v>114454</v>
      </c>
      <c r="C104" s="231">
        <v>106864</v>
      </c>
      <c r="D104" s="128"/>
      <c r="E104" s="128"/>
      <c r="F104" s="231"/>
      <c r="G104" s="231"/>
      <c r="H104" s="231"/>
      <c r="I104" s="231"/>
      <c r="J104" s="231"/>
      <c r="K104" s="231"/>
      <c r="L104" s="231"/>
      <c r="M104" s="231"/>
      <c r="N104" s="125">
        <f t="shared" si="3"/>
        <v>110659</v>
      </c>
      <c r="O104" s="9"/>
      <c r="P104" s="9"/>
      <c r="Q104" s="9"/>
    </row>
    <row r="105" spans="1:17" s="21" customFormat="1" ht="12.75" customHeight="1" x14ac:dyDescent="0.2">
      <c r="A105" s="97" t="s">
        <v>116</v>
      </c>
      <c r="B105" s="231">
        <v>20112</v>
      </c>
      <c r="C105" s="231">
        <v>19751</v>
      </c>
      <c r="D105" s="128"/>
      <c r="E105" s="128"/>
      <c r="F105" s="231"/>
      <c r="G105" s="231"/>
      <c r="H105" s="231"/>
      <c r="I105" s="231"/>
      <c r="J105" s="231"/>
      <c r="K105" s="231"/>
      <c r="L105" s="231"/>
      <c r="M105" s="231"/>
      <c r="N105" s="125">
        <f t="shared" si="3"/>
        <v>19931.5</v>
      </c>
      <c r="O105" s="9"/>
      <c r="P105" s="9"/>
      <c r="Q105" s="9"/>
    </row>
    <row r="106" spans="1:17" s="21" customFormat="1" ht="12.75" customHeight="1" x14ac:dyDescent="0.2">
      <c r="A106" s="97" t="s">
        <v>119</v>
      </c>
      <c r="B106" s="128">
        <v>443</v>
      </c>
      <c r="C106" s="231">
        <v>427</v>
      </c>
      <c r="D106" s="128"/>
      <c r="E106" s="128"/>
      <c r="F106" s="128"/>
      <c r="G106" s="231"/>
      <c r="H106" s="128"/>
      <c r="I106" s="231"/>
      <c r="J106" s="128"/>
      <c r="K106" s="128"/>
      <c r="L106" s="128"/>
      <c r="M106" s="128"/>
      <c r="N106" s="125">
        <f t="shared" si="3"/>
        <v>435</v>
      </c>
      <c r="O106" s="9"/>
      <c r="P106" s="9"/>
      <c r="Q106" s="9"/>
    </row>
    <row r="107" spans="1:17" s="21" customFormat="1" ht="12.75" customHeight="1" x14ac:dyDescent="0.2">
      <c r="A107" s="97" t="s">
        <v>117</v>
      </c>
      <c r="B107" s="231">
        <v>13307</v>
      </c>
      <c r="C107" s="231">
        <v>12265</v>
      </c>
      <c r="D107" s="128"/>
      <c r="E107" s="128"/>
      <c r="F107" s="231"/>
      <c r="G107" s="231"/>
      <c r="H107" s="231"/>
      <c r="I107" s="231"/>
      <c r="J107" s="231"/>
      <c r="K107" s="231"/>
      <c r="L107" s="231"/>
      <c r="M107" s="231"/>
      <c r="N107" s="125">
        <f t="shared" si="3"/>
        <v>12786</v>
      </c>
      <c r="O107" s="9"/>
      <c r="P107" s="9"/>
      <c r="Q107" s="9"/>
    </row>
    <row r="108" spans="1:17" s="21" customFormat="1" ht="12.75" customHeight="1" x14ac:dyDescent="0.2">
      <c r="A108" s="97" t="s">
        <v>118</v>
      </c>
      <c r="B108" s="231">
        <v>28824</v>
      </c>
      <c r="C108" s="231">
        <v>28271</v>
      </c>
      <c r="D108" s="128"/>
      <c r="E108" s="128"/>
      <c r="F108" s="231"/>
      <c r="G108" s="231"/>
      <c r="H108" s="231"/>
      <c r="I108" s="231"/>
      <c r="J108" s="231"/>
      <c r="K108" s="231"/>
      <c r="L108" s="231"/>
      <c r="M108" s="231"/>
      <c r="N108" s="125">
        <f t="shared" si="3"/>
        <v>28547.5</v>
      </c>
      <c r="O108" s="9"/>
      <c r="P108" s="9"/>
      <c r="Q108" s="9"/>
    </row>
    <row r="109" spans="1:17" s="21" customFormat="1" ht="12.75" customHeight="1" x14ac:dyDescent="0.2">
      <c r="A109" s="98" t="s">
        <v>120</v>
      </c>
      <c r="B109" s="232">
        <v>5205</v>
      </c>
      <c r="C109" s="232">
        <v>5188</v>
      </c>
      <c r="D109" s="129"/>
      <c r="E109" s="129"/>
      <c r="F109" s="232"/>
      <c r="G109" s="232"/>
      <c r="H109" s="232"/>
      <c r="I109" s="232"/>
      <c r="J109" s="232"/>
      <c r="K109" s="232"/>
      <c r="L109" s="232"/>
      <c r="M109" s="129"/>
      <c r="N109" s="125">
        <f t="shared" si="3"/>
        <v>5196.5</v>
      </c>
      <c r="O109" s="9"/>
      <c r="P109" s="9"/>
      <c r="Q109" s="9"/>
    </row>
    <row r="110" spans="1:17" s="21" customFormat="1" ht="12.75" customHeight="1" x14ac:dyDescent="0.2">
      <c r="A110" s="91" t="s">
        <v>410</v>
      </c>
      <c r="B110" s="127"/>
      <c r="C110" s="127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9"/>
      <c r="P110" s="9"/>
      <c r="Q110" s="9"/>
    </row>
    <row r="120" spans="7:7" x14ac:dyDescent="0.2">
      <c r="G120" s="22"/>
    </row>
    <row r="121" spans="7:7" x14ac:dyDescent="0.2">
      <c r="G121" s="22"/>
    </row>
    <row r="122" spans="7:7" x14ac:dyDescent="0.2">
      <c r="G122" s="22"/>
    </row>
    <row r="123" spans="7:7" x14ac:dyDescent="0.2">
      <c r="G123" s="22"/>
    </row>
  </sheetData>
  <mergeCells count="1">
    <mergeCell ref="N2:N3"/>
  </mergeCells>
  <phoneticPr fontId="17" type="noConversion"/>
  <pageMargins left="0.23622047244094491" right="0.23622047244094491" top="0" bottom="0" header="0" footer="0"/>
  <pageSetup paperSize="9" scale="97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2"/>
  <sheetViews>
    <sheetView zoomScale="110" zoomScaleNormal="110" workbookViewId="0">
      <pane xSplit="1" ySplit="3" topLeftCell="B13" activePane="bottomRight" state="frozen"/>
      <selection pane="topRight" activeCell="B1" sqref="B1"/>
      <selection pane="bottomLeft" activeCell="A4" sqref="A4"/>
      <selection pane="bottomRight" activeCell="C75" sqref="C75"/>
    </sheetView>
  </sheetViews>
  <sheetFormatPr defaultColWidth="9.140625" defaultRowHeight="12.75" x14ac:dyDescent="0.2"/>
  <cols>
    <col min="1" max="1" width="34" style="91" customWidth="1"/>
    <col min="2" max="2" width="10.28515625" style="22" bestFit="1" customWidth="1"/>
    <col min="3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188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134</v>
      </c>
    </row>
    <row r="3" spans="1:14" s="6" customFormat="1" ht="12" customHeight="1" x14ac:dyDescent="0.2">
      <c r="A3" s="4"/>
      <c r="B3" s="5" t="s">
        <v>367</v>
      </c>
      <c r="C3" s="240" t="s">
        <v>385</v>
      </c>
      <c r="D3" s="118"/>
      <c r="E3" s="118"/>
      <c r="F3" s="118"/>
      <c r="G3" s="182"/>
      <c r="H3" s="240"/>
      <c r="I3" s="182"/>
      <c r="J3" s="118"/>
      <c r="K3" s="182"/>
      <c r="L3" s="182"/>
      <c r="M3" s="182"/>
      <c r="N3" s="118" t="s">
        <v>202</v>
      </c>
    </row>
    <row r="4" spans="1:14" ht="12.75" customHeight="1" x14ac:dyDescent="0.2">
      <c r="A4" s="7" t="s">
        <v>1</v>
      </c>
      <c r="B4" s="8">
        <f>B5+B14+B17+B18+B19+B13</f>
        <v>24708552.420000002</v>
      </c>
      <c r="C4" s="8">
        <f>C5+C14+C17+C18+C19+C13</f>
        <v>24990088.599999998</v>
      </c>
      <c r="D4" s="8"/>
      <c r="E4" s="8"/>
      <c r="F4" s="8"/>
      <c r="G4" s="8"/>
      <c r="H4" s="8"/>
      <c r="I4" s="8"/>
      <c r="J4" s="8"/>
      <c r="K4" s="8"/>
      <c r="L4" s="8"/>
      <c r="M4" s="8"/>
      <c r="N4" s="8">
        <f>SUM(B4:M4)</f>
        <v>49698641.019999996</v>
      </c>
    </row>
    <row r="5" spans="1:14" s="6" customFormat="1" ht="12" customHeight="1" x14ac:dyDescent="0.2">
      <c r="A5" s="85" t="s">
        <v>469</v>
      </c>
      <c r="B5" s="8">
        <v>22213989.100000001</v>
      </c>
      <c r="C5" s="8">
        <v>21337130.149999999</v>
      </c>
      <c r="D5" s="29"/>
      <c r="E5" s="29"/>
      <c r="F5" s="29"/>
      <c r="G5" s="29"/>
      <c r="H5" s="29"/>
      <c r="I5" s="29"/>
      <c r="J5" s="29"/>
      <c r="K5" s="157"/>
      <c r="L5" s="157"/>
      <c r="M5" s="157"/>
      <c r="N5" s="8">
        <f t="shared" ref="N5:N36" si="0">SUM(B5:M5)</f>
        <v>43551119.25</v>
      </c>
    </row>
    <row r="6" spans="1:14" ht="12.75" customHeight="1" x14ac:dyDescent="0.2">
      <c r="A6" s="81" t="s">
        <v>132</v>
      </c>
      <c r="B6" s="13">
        <v>814874.54</v>
      </c>
      <c r="C6" s="13">
        <v>767147.34</v>
      </c>
      <c r="D6" s="121"/>
      <c r="E6" s="121"/>
      <c r="F6" s="121"/>
      <c r="G6" s="121"/>
      <c r="H6" s="121"/>
      <c r="I6" s="121"/>
      <c r="J6" s="121"/>
      <c r="K6" s="159"/>
      <c r="L6" s="160"/>
      <c r="M6" s="160"/>
      <c r="N6" s="200">
        <f t="shared" si="0"/>
        <v>1582021.88</v>
      </c>
    </row>
    <row r="7" spans="1:14" ht="12.75" customHeight="1" x14ac:dyDescent="0.2">
      <c r="A7" s="81" t="s">
        <v>133</v>
      </c>
      <c r="B7" s="13">
        <v>1005621.07</v>
      </c>
      <c r="C7" s="13">
        <v>968706.37</v>
      </c>
      <c r="D7" s="121"/>
      <c r="E7" s="121"/>
      <c r="F7" s="121"/>
      <c r="G7" s="121"/>
      <c r="H7" s="121"/>
      <c r="I7" s="121"/>
      <c r="J7" s="121"/>
      <c r="K7" s="159"/>
      <c r="L7" s="160"/>
      <c r="M7" s="160"/>
      <c r="N7" s="200">
        <f t="shared" si="0"/>
        <v>1974327.44</v>
      </c>
    </row>
    <row r="8" spans="1:14" ht="12.75" customHeight="1" x14ac:dyDescent="0.2">
      <c r="A8" s="81" t="s">
        <v>213</v>
      </c>
      <c r="B8" s="13">
        <v>31220.959999999999</v>
      </c>
      <c r="C8" s="13">
        <v>29034.05</v>
      </c>
      <c r="D8" s="121"/>
      <c r="E8" s="121"/>
      <c r="F8" s="121"/>
      <c r="G8" s="121"/>
      <c r="H8" s="121"/>
      <c r="I8" s="121"/>
      <c r="J8" s="121"/>
      <c r="K8" s="159"/>
      <c r="L8" s="160"/>
      <c r="M8" s="160"/>
      <c r="N8" s="200">
        <f t="shared" si="0"/>
        <v>60255.009999999995</v>
      </c>
    </row>
    <row r="9" spans="1:14" ht="12.75" customHeight="1" x14ac:dyDescent="0.2">
      <c r="A9" s="81" t="s">
        <v>122</v>
      </c>
      <c r="B9" s="13">
        <v>17571591.710000001</v>
      </c>
      <c r="C9" s="13">
        <v>17195190.43</v>
      </c>
      <c r="D9" s="121"/>
      <c r="E9" s="121"/>
      <c r="F9" s="121"/>
      <c r="G9" s="121"/>
      <c r="H9" s="121"/>
      <c r="I9" s="121"/>
      <c r="J9" s="121"/>
      <c r="K9" s="159"/>
      <c r="L9" s="160"/>
      <c r="M9" s="160"/>
      <c r="N9" s="200">
        <f t="shared" si="0"/>
        <v>34766782.140000001</v>
      </c>
    </row>
    <row r="10" spans="1:14" ht="12.75" customHeight="1" x14ac:dyDescent="0.2">
      <c r="A10" s="81" t="s">
        <v>123</v>
      </c>
      <c r="B10" s="13">
        <v>3441258.06</v>
      </c>
      <c r="C10" s="13">
        <v>3664434.09</v>
      </c>
      <c r="D10" s="121"/>
      <c r="E10" s="121"/>
      <c r="F10" s="121"/>
      <c r="G10" s="121"/>
      <c r="H10" s="121"/>
      <c r="I10" s="121"/>
      <c r="J10" s="121"/>
      <c r="K10" s="159"/>
      <c r="L10" s="160"/>
      <c r="M10" s="160"/>
      <c r="N10" s="200">
        <f t="shared" si="0"/>
        <v>7105692.1500000004</v>
      </c>
    </row>
    <row r="11" spans="1:14" s="11" customFormat="1" ht="12.75" customHeight="1" x14ac:dyDescent="0.2">
      <c r="A11" s="81" t="s">
        <v>353</v>
      </c>
      <c r="B11" s="13">
        <v>152599.01999999999</v>
      </c>
      <c r="C11" s="13">
        <v>48840.959999999999</v>
      </c>
      <c r="D11" s="121"/>
      <c r="E11" s="121"/>
      <c r="F11" s="121"/>
      <c r="G11" s="121"/>
      <c r="H11" s="121"/>
      <c r="I11" s="121"/>
      <c r="J11" s="121"/>
      <c r="K11" s="159"/>
      <c r="L11" s="160"/>
      <c r="M11" s="160"/>
      <c r="N11" s="200">
        <f t="shared" si="0"/>
        <v>201439.97999999998</v>
      </c>
    </row>
    <row r="12" spans="1:14" s="11" customFormat="1" ht="12.75" customHeight="1" x14ac:dyDescent="0.2">
      <c r="A12" s="81" t="s">
        <v>354</v>
      </c>
      <c r="B12" s="13">
        <v>21843</v>
      </c>
      <c r="C12" s="13">
        <v>16726.5</v>
      </c>
      <c r="D12" s="121"/>
      <c r="E12" s="121"/>
      <c r="F12" s="121"/>
      <c r="G12" s="121"/>
      <c r="H12" s="121"/>
      <c r="I12" s="121"/>
      <c r="J12" s="121"/>
      <c r="K12" s="159"/>
      <c r="L12" s="160"/>
      <c r="M12" s="160"/>
      <c r="N12" s="200">
        <f t="shared" si="0"/>
        <v>38569.5</v>
      </c>
    </row>
    <row r="13" spans="1:14" ht="12.75" customHeight="1" x14ac:dyDescent="0.2">
      <c r="A13" s="81" t="s">
        <v>125</v>
      </c>
      <c r="B13" s="13">
        <v>12713.89</v>
      </c>
      <c r="C13" s="13">
        <v>11698.34</v>
      </c>
      <c r="D13" s="121"/>
      <c r="E13" s="121"/>
      <c r="F13" s="121"/>
      <c r="G13" s="121"/>
      <c r="H13" s="121"/>
      <c r="I13" s="121"/>
      <c r="J13" s="121"/>
      <c r="K13" s="159"/>
      <c r="L13" s="160"/>
      <c r="M13" s="160"/>
      <c r="N13" s="200">
        <f t="shared" si="0"/>
        <v>24412.23</v>
      </c>
    </row>
    <row r="14" spans="1:14" s="12" customFormat="1" ht="12.75" customHeight="1" x14ac:dyDescent="0.2">
      <c r="A14" s="82" t="s">
        <v>126</v>
      </c>
      <c r="B14" s="122">
        <f>B15+B16</f>
        <v>717682.06</v>
      </c>
      <c r="C14" s="122">
        <f>C15+C16</f>
        <v>726751.52</v>
      </c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200">
        <f>SUM(B14:M14)</f>
        <v>1444433.58</v>
      </c>
    </row>
    <row r="15" spans="1:14" s="12" customFormat="1" ht="12.75" customHeight="1" x14ac:dyDescent="0.2">
      <c r="A15" s="82" t="s">
        <v>137</v>
      </c>
      <c r="B15" s="78">
        <v>690246.89</v>
      </c>
      <c r="C15" s="78">
        <v>698826.59</v>
      </c>
      <c r="D15" s="122"/>
      <c r="E15" s="122"/>
      <c r="F15" s="122"/>
      <c r="G15" s="122"/>
      <c r="H15" s="122"/>
      <c r="I15" s="122"/>
      <c r="J15" s="122"/>
      <c r="K15" s="161"/>
      <c r="L15" s="162"/>
      <c r="M15" s="162"/>
      <c r="N15" s="200">
        <f t="shared" si="0"/>
        <v>1389073.48</v>
      </c>
    </row>
    <row r="16" spans="1:14" s="12" customFormat="1" ht="12.75" customHeight="1" x14ac:dyDescent="0.2">
      <c r="A16" s="82" t="s">
        <v>138</v>
      </c>
      <c r="B16" s="78">
        <v>27435.17</v>
      </c>
      <c r="C16" s="78">
        <v>27924.93</v>
      </c>
      <c r="D16" s="122"/>
      <c r="E16" s="122"/>
      <c r="F16" s="122"/>
      <c r="G16" s="122"/>
      <c r="H16" s="122"/>
      <c r="I16" s="122"/>
      <c r="J16" s="122"/>
      <c r="K16" s="161"/>
      <c r="L16" s="162"/>
      <c r="M16" s="162"/>
      <c r="N16" s="200">
        <f t="shared" si="0"/>
        <v>55360.1</v>
      </c>
    </row>
    <row r="17" spans="1:14" ht="12.75" customHeight="1" x14ac:dyDescent="0.2">
      <c r="A17" s="83" t="s">
        <v>135</v>
      </c>
      <c r="B17" s="68">
        <v>1752506.7</v>
      </c>
      <c r="C17" s="68">
        <v>1544558.73</v>
      </c>
      <c r="D17" s="121"/>
      <c r="E17" s="121"/>
      <c r="F17" s="121"/>
      <c r="G17" s="121"/>
      <c r="H17" s="121"/>
      <c r="I17" s="121"/>
      <c r="J17" s="121"/>
      <c r="K17" s="159"/>
      <c r="L17" s="160"/>
      <c r="M17" s="160"/>
      <c r="N17" s="200">
        <f t="shared" si="0"/>
        <v>3297065.4299999997</v>
      </c>
    </row>
    <row r="18" spans="1:14" ht="12.75" customHeight="1" x14ac:dyDescent="0.2">
      <c r="A18" s="81" t="s">
        <v>127</v>
      </c>
      <c r="B18" s="13">
        <v>11660.67</v>
      </c>
      <c r="C18" s="13">
        <v>11903.86</v>
      </c>
      <c r="D18" s="121"/>
      <c r="E18" s="121"/>
      <c r="F18" s="121"/>
      <c r="G18" s="121"/>
      <c r="H18" s="121"/>
      <c r="I18" s="121"/>
      <c r="J18" s="121"/>
      <c r="K18" s="159"/>
      <c r="L18" s="160"/>
      <c r="M18" s="160"/>
      <c r="N18" s="200">
        <f t="shared" si="0"/>
        <v>23564.53</v>
      </c>
    </row>
    <row r="19" spans="1:14" ht="12.75" customHeight="1" x14ac:dyDescent="0.2">
      <c r="A19" s="81" t="s">
        <v>136</v>
      </c>
      <c r="B19" s="13">
        <v>0</v>
      </c>
      <c r="C19" s="13">
        <v>1358046</v>
      </c>
      <c r="D19" s="121"/>
      <c r="E19" s="121"/>
      <c r="F19" s="121"/>
      <c r="G19" s="121"/>
      <c r="H19" s="121"/>
      <c r="I19" s="121"/>
      <c r="J19" s="121"/>
      <c r="K19" s="159"/>
      <c r="L19" s="160"/>
      <c r="M19" s="160"/>
      <c r="N19" s="200">
        <f t="shared" si="0"/>
        <v>1358046</v>
      </c>
    </row>
    <row r="20" spans="1:14" ht="12.75" customHeight="1" x14ac:dyDescent="0.2">
      <c r="A20" s="86" t="s">
        <v>2</v>
      </c>
      <c r="B20" s="8">
        <f>B21+B22+B23+B24+B25+B26+B27+B28+B29+B31+B32+B33+B34+B35+B36</f>
        <v>59440076.440000013</v>
      </c>
      <c r="C20" s="8">
        <f>C21+C22+C23+C24+C25+C26+C27+C28+C29+C31+C32+C33+C34+C35+C36</f>
        <v>61159975.240000002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>
        <f t="shared" si="0"/>
        <v>120600051.68000001</v>
      </c>
    </row>
    <row r="21" spans="1:14" s="14" customFormat="1" ht="12.75" customHeight="1" x14ac:dyDescent="0.2">
      <c r="A21" s="101" t="s">
        <v>131</v>
      </c>
      <c r="B21" s="24">
        <v>637267.69999999995</v>
      </c>
      <c r="C21" s="24">
        <v>830801.92000000004</v>
      </c>
      <c r="D21" s="119"/>
      <c r="E21" s="119"/>
      <c r="F21" s="119"/>
      <c r="G21" s="119"/>
      <c r="H21" s="119"/>
      <c r="I21" s="119"/>
      <c r="J21" s="119"/>
      <c r="K21" s="163"/>
      <c r="L21" s="164"/>
      <c r="M21" s="164"/>
      <c r="N21" s="200">
        <f t="shared" si="0"/>
        <v>1468069.62</v>
      </c>
    </row>
    <row r="22" spans="1:14" s="27" customFormat="1" ht="12.75" customHeight="1" x14ac:dyDescent="0.2">
      <c r="A22" s="88" t="s">
        <v>151</v>
      </c>
      <c r="B22" s="26">
        <v>2592510.29</v>
      </c>
      <c r="C22" s="26">
        <v>2851014.98</v>
      </c>
      <c r="D22" s="121"/>
      <c r="E22" s="121"/>
      <c r="F22" s="121"/>
      <c r="G22" s="121"/>
      <c r="H22" s="121"/>
      <c r="I22" s="121"/>
      <c r="J22" s="121"/>
      <c r="K22" s="159"/>
      <c r="L22" s="160"/>
      <c r="M22" s="160"/>
      <c r="N22" s="200">
        <f t="shared" si="0"/>
        <v>5443525.2699999996</v>
      </c>
    </row>
    <row r="23" spans="1:14" s="27" customFormat="1" ht="12.75" customHeight="1" x14ac:dyDescent="0.2">
      <c r="A23" s="89" t="s">
        <v>152</v>
      </c>
      <c r="B23" s="26">
        <v>7871.76</v>
      </c>
      <c r="C23" s="26">
        <v>9234.18</v>
      </c>
      <c r="D23" s="121"/>
      <c r="E23" s="121"/>
      <c r="F23" s="121"/>
      <c r="G23" s="121"/>
      <c r="H23" s="121"/>
      <c r="I23" s="121"/>
      <c r="J23" s="121"/>
      <c r="K23" s="159"/>
      <c r="L23" s="160"/>
      <c r="M23" s="160"/>
      <c r="N23" s="200">
        <f t="shared" si="0"/>
        <v>17105.940000000002</v>
      </c>
    </row>
    <row r="24" spans="1:14" s="14" customFormat="1" ht="12.75" customHeight="1" x14ac:dyDescent="0.2">
      <c r="A24" s="88" t="s">
        <v>153</v>
      </c>
      <c r="B24" s="26">
        <v>3345.84</v>
      </c>
      <c r="C24" s="26">
        <v>7188.5</v>
      </c>
      <c r="D24" s="119"/>
      <c r="E24" s="119"/>
      <c r="F24" s="119"/>
      <c r="G24" s="119"/>
      <c r="H24" s="119"/>
      <c r="I24" s="119"/>
      <c r="J24" s="119"/>
      <c r="K24" s="163"/>
      <c r="L24" s="160"/>
      <c r="M24" s="160"/>
      <c r="N24" s="200">
        <f t="shared" si="0"/>
        <v>10534.34</v>
      </c>
    </row>
    <row r="25" spans="1:14" s="14" customFormat="1" ht="12.75" customHeight="1" x14ac:dyDescent="0.2">
      <c r="A25" s="88" t="s">
        <v>174</v>
      </c>
      <c r="B25" s="26">
        <v>328957.43</v>
      </c>
      <c r="C25" s="26">
        <v>361144.11</v>
      </c>
      <c r="D25" s="119"/>
      <c r="E25" s="119"/>
      <c r="F25" s="119"/>
      <c r="G25" s="119"/>
      <c r="H25" s="119"/>
      <c r="I25" s="119"/>
      <c r="J25" s="119"/>
      <c r="K25" s="163"/>
      <c r="L25" s="160"/>
      <c r="M25" s="160"/>
      <c r="N25" s="200">
        <f t="shared" si="0"/>
        <v>690101.54</v>
      </c>
    </row>
    <row r="26" spans="1:14" ht="12.75" customHeight="1" x14ac:dyDescent="0.2">
      <c r="A26" s="84" t="s">
        <v>128</v>
      </c>
      <c r="B26" s="26">
        <v>25847871.199999999</v>
      </c>
      <c r="C26" s="26">
        <v>26418256.73</v>
      </c>
      <c r="D26" s="121"/>
      <c r="E26" s="121"/>
      <c r="F26" s="119"/>
      <c r="G26" s="121"/>
      <c r="H26" s="121"/>
      <c r="I26" s="121"/>
      <c r="J26" s="121"/>
      <c r="K26" s="159"/>
      <c r="L26" s="160"/>
      <c r="M26" s="160"/>
      <c r="N26" s="200">
        <f t="shared" si="0"/>
        <v>52266127.93</v>
      </c>
    </row>
    <row r="27" spans="1:14" ht="12.75" customHeight="1" x14ac:dyDescent="0.2">
      <c r="A27" s="87" t="s">
        <v>154</v>
      </c>
      <c r="B27" s="26">
        <v>37408.26</v>
      </c>
      <c r="C27" s="26">
        <v>38261.440000000002</v>
      </c>
      <c r="D27" s="121"/>
      <c r="E27" s="121"/>
      <c r="F27" s="121"/>
      <c r="G27" s="121"/>
      <c r="H27" s="121"/>
      <c r="I27" s="121"/>
      <c r="J27" s="121"/>
      <c r="K27" s="159"/>
      <c r="L27" s="160"/>
      <c r="M27" s="160"/>
      <c r="N27" s="200">
        <f t="shared" si="0"/>
        <v>75669.700000000012</v>
      </c>
    </row>
    <row r="28" spans="1:14" s="14" customFormat="1" ht="12.75" customHeight="1" x14ac:dyDescent="0.2">
      <c r="A28" s="84" t="s">
        <v>130</v>
      </c>
      <c r="B28" s="26">
        <v>28536532.890000001</v>
      </c>
      <c r="C28" s="26">
        <v>29137700.620000001</v>
      </c>
      <c r="D28" s="119"/>
      <c r="E28" s="119"/>
      <c r="F28" s="119"/>
      <c r="G28" s="119"/>
      <c r="H28" s="119"/>
      <c r="I28" s="119"/>
      <c r="J28" s="119"/>
      <c r="K28" s="163"/>
      <c r="L28" s="160"/>
      <c r="M28" s="160"/>
      <c r="N28" s="200">
        <f t="shared" si="0"/>
        <v>57674233.510000005</v>
      </c>
    </row>
    <row r="29" spans="1:14" s="14" customFormat="1" ht="12.75" customHeight="1" x14ac:dyDescent="0.2">
      <c r="A29" s="84" t="s">
        <v>180</v>
      </c>
      <c r="B29" s="26">
        <v>379392.93</v>
      </c>
      <c r="C29" s="26">
        <v>406159.86</v>
      </c>
      <c r="D29" s="119"/>
      <c r="E29" s="119"/>
      <c r="F29" s="119"/>
      <c r="G29" s="119"/>
      <c r="H29" s="119"/>
      <c r="I29" s="119"/>
      <c r="J29" s="119"/>
      <c r="K29" s="163"/>
      <c r="L29" s="160"/>
      <c r="M29" s="160"/>
      <c r="N29" s="200">
        <f t="shared" si="0"/>
        <v>785552.79</v>
      </c>
    </row>
    <row r="30" spans="1:14" s="14" customFormat="1" ht="12.75" customHeight="1" x14ac:dyDescent="0.2">
      <c r="A30" s="84" t="s">
        <v>255</v>
      </c>
      <c r="B30" s="26">
        <v>370926.33</v>
      </c>
      <c r="C30" s="26">
        <v>398063.16</v>
      </c>
      <c r="D30" s="119"/>
      <c r="E30" s="119"/>
      <c r="F30" s="119"/>
      <c r="G30" s="119"/>
      <c r="H30" s="119"/>
      <c r="I30" s="119"/>
      <c r="J30" s="119"/>
      <c r="K30" s="163"/>
      <c r="L30" s="160"/>
      <c r="M30" s="160"/>
      <c r="N30" s="200">
        <f t="shared" si="0"/>
        <v>768989.49</v>
      </c>
    </row>
    <row r="31" spans="1:14" s="14" customFormat="1" ht="12.75" customHeight="1" x14ac:dyDescent="0.2">
      <c r="A31" s="90" t="s">
        <v>155</v>
      </c>
      <c r="B31" s="13">
        <v>17634.060000000001</v>
      </c>
      <c r="C31" s="13">
        <v>31612.13</v>
      </c>
      <c r="D31" s="119"/>
      <c r="E31" s="119"/>
      <c r="F31" s="119"/>
      <c r="G31" s="119"/>
      <c r="H31" s="119"/>
      <c r="I31" s="119"/>
      <c r="J31" s="119"/>
      <c r="K31" s="163"/>
      <c r="L31" s="164"/>
      <c r="M31" s="164"/>
      <c r="N31" s="200">
        <f t="shared" si="0"/>
        <v>49246.19</v>
      </c>
    </row>
    <row r="32" spans="1:14" s="14" customFormat="1" ht="12.75" customHeight="1" x14ac:dyDescent="0.2">
      <c r="A32" s="81" t="s">
        <v>156</v>
      </c>
      <c r="B32" s="13">
        <v>21212.67</v>
      </c>
      <c r="C32" s="13">
        <v>37813.89</v>
      </c>
      <c r="D32" s="119"/>
      <c r="E32" s="119"/>
      <c r="F32" s="119"/>
      <c r="G32" s="119"/>
      <c r="H32" s="119"/>
      <c r="I32" s="119"/>
      <c r="J32" s="119"/>
      <c r="K32" s="163"/>
      <c r="L32" s="164"/>
      <c r="M32" s="164"/>
      <c r="N32" s="200">
        <f t="shared" si="0"/>
        <v>59026.559999999998</v>
      </c>
    </row>
    <row r="33" spans="1:14" s="14" customFormat="1" ht="12.75" customHeight="1" x14ac:dyDescent="0.2">
      <c r="A33" s="90" t="s">
        <v>252</v>
      </c>
      <c r="B33" s="13">
        <v>796972.02</v>
      </c>
      <c r="C33" s="13">
        <v>796710.46</v>
      </c>
      <c r="D33" s="119"/>
      <c r="E33" s="119"/>
      <c r="F33" s="119"/>
      <c r="G33" s="119"/>
      <c r="H33" s="119"/>
      <c r="I33" s="119"/>
      <c r="J33" s="119"/>
      <c r="K33" s="163"/>
      <c r="L33" s="164"/>
      <c r="M33" s="164"/>
      <c r="N33" s="200">
        <f t="shared" si="0"/>
        <v>1593682.48</v>
      </c>
    </row>
    <row r="34" spans="1:14" s="14" customFormat="1" ht="12.75" customHeight="1" x14ac:dyDescent="0.2">
      <c r="A34" s="81" t="s">
        <v>157</v>
      </c>
      <c r="B34" s="13">
        <v>217895.42</v>
      </c>
      <c r="C34" s="13">
        <v>219134.69</v>
      </c>
      <c r="D34" s="119"/>
      <c r="E34" s="119"/>
      <c r="F34" s="119"/>
      <c r="G34" s="119"/>
      <c r="H34" s="119"/>
      <c r="I34" s="119"/>
      <c r="J34" s="119"/>
      <c r="K34" s="163"/>
      <c r="L34" s="164"/>
      <c r="M34" s="164"/>
      <c r="N34" s="200">
        <f t="shared" si="0"/>
        <v>437030.11</v>
      </c>
    </row>
    <row r="35" spans="1:14" s="14" customFormat="1" ht="12.75" customHeight="1" x14ac:dyDescent="0.2">
      <c r="A35" s="81" t="s">
        <v>457</v>
      </c>
      <c r="B35" s="13">
        <v>11013.04</v>
      </c>
      <c r="C35" s="13">
        <v>10823.16</v>
      </c>
      <c r="D35" s="119"/>
      <c r="E35" s="119"/>
      <c r="F35" s="119"/>
      <c r="G35" s="119"/>
      <c r="H35" s="119"/>
      <c r="I35" s="119"/>
      <c r="J35" s="119"/>
      <c r="K35" s="163"/>
      <c r="L35" s="164"/>
      <c r="M35" s="164"/>
      <c r="N35" s="200">
        <f t="shared" si="0"/>
        <v>21836.2</v>
      </c>
    </row>
    <row r="36" spans="1:14" s="14" customFormat="1" ht="12.75" customHeight="1" x14ac:dyDescent="0.2">
      <c r="A36" s="90" t="s">
        <v>158</v>
      </c>
      <c r="B36" s="13">
        <v>4190.93</v>
      </c>
      <c r="C36" s="13">
        <v>4118.57</v>
      </c>
      <c r="D36" s="119"/>
      <c r="E36" s="119"/>
      <c r="F36" s="119"/>
      <c r="G36" s="119"/>
      <c r="H36" s="119"/>
      <c r="I36" s="119"/>
      <c r="J36" s="119"/>
      <c r="K36" s="163"/>
      <c r="L36" s="165"/>
      <c r="M36" s="165"/>
      <c r="N36" s="200">
        <f t="shared" si="0"/>
        <v>8309.5</v>
      </c>
    </row>
    <row r="37" spans="1:14" s="14" customFormat="1" ht="12.75" customHeight="1" x14ac:dyDescent="0.2">
      <c r="A37" s="147"/>
      <c r="B37" s="148"/>
      <c r="C37" s="148"/>
      <c r="D37" s="149"/>
      <c r="E37" s="149"/>
      <c r="F37" s="149"/>
      <c r="G37" s="149"/>
      <c r="H37" s="149"/>
      <c r="I37" s="149"/>
      <c r="J37" s="149"/>
      <c r="K37" s="166"/>
      <c r="L37" s="167"/>
      <c r="M37" s="167"/>
      <c r="N37" s="167"/>
    </row>
    <row r="38" spans="1:14" s="14" customFormat="1" ht="12.75" customHeight="1" x14ac:dyDescent="0.2">
      <c r="A38" s="150"/>
      <c r="B38" s="151"/>
      <c r="C38" s="151"/>
      <c r="D38" s="152"/>
      <c r="E38" s="152"/>
      <c r="F38" s="152"/>
      <c r="G38" s="152"/>
      <c r="H38" s="152"/>
      <c r="I38" s="152"/>
      <c r="J38" s="152"/>
      <c r="K38" s="168"/>
      <c r="L38" s="167"/>
      <c r="M38" s="167"/>
      <c r="N38" s="167"/>
    </row>
    <row r="39" spans="1:14" s="14" customFormat="1" ht="12.75" customHeight="1" x14ac:dyDescent="0.2">
      <c r="A39" s="150"/>
      <c r="B39" s="151"/>
      <c r="C39" s="151"/>
      <c r="D39" s="152"/>
      <c r="E39" s="152"/>
      <c r="F39" s="152"/>
      <c r="G39" s="152"/>
      <c r="H39" s="152"/>
      <c r="I39" s="152"/>
      <c r="J39" s="152"/>
      <c r="K39" s="168"/>
      <c r="L39" s="167"/>
      <c r="M39" s="167"/>
      <c r="N39" s="167"/>
    </row>
    <row r="40" spans="1:14" s="14" customFormat="1" ht="12.75" customHeight="1" x14ac:dyDescent="0.2">
      <c r="A40" s="150"/>
      <c r="B40" s="151"/>
      <c r="C40" s="151"/>
      <c r="D40" s="152"/>
      <c r="E40" s="152"/>
      <c r="F40" s="152"/>
      <c r="G40" s="152"/>
      <c r="H40" s="152"/>
      <c r="I40" s="152"/>
      <c r="J40" s="152"/>
      <c r="K40" s="168"/>
      <c r="L40" s="167"/>
      <c r="M40" s="167"/>
      <c r="N40" s="167"/>
    </row>
    <row r="41" spans="1:14" s="14" customFormat="1" ht="12.75" customHeight="1" x14ac:dyDescent="0.2">
      <c r="A41" s="150"/>
      <c r="B41" s="151"/>
      <c r="C41" s="151"/>
      <c r="D41" s="152"/>
      <c r="E41" s="152"/>
      <c r="F41" s="152"/>
      <c r="G41" s="152"/>
      <c r="H41" s="152"/>
      <c r="I41" s="152"/>
      <c r="J41" s="152"/>
      <c r="K41" s="168"/>
      <c r="L41" s="167"/>
      <c r="M41" s="167"/>
      <c r="N41" s="167"/>
    </row>
    <row r="42" spans="1:14" s="14" customFormat="1" ht="12.75" customHeight="1" x14ac:dyDescent="0.2">
      <c r="A42" s="150"/>
      <c r="B42" s="151"/>
      <c r="C42" s="151"/>
      <c r="D42" s="152"/>
      <c r="E42" s="152"/>
      <c r="F42" s="152"/>
      <c r="G42" s="152"/>
      <c r="H42" s="152"/>
      <c r="I42" s="152"/>
      <c r="J42" s="152"/>
      <c r="K42" s="167"/>
      <c r="L42" s="169"/>
      <c r="M42" s="169"/>
      <c r="N42" s="169"/>
    </row>
    <row r="43" spans="1:14" s="14" customFormat="1" ht="12.75" customHeight="1" x14ac:dyDescent="0.2">
      <c r="A43" s="153"/>
      <c r="B43" s="154"/>
      <c r="C43" s="154"/>
      <c r="D43" s="155"/>
      <c r="E43" s="155"/>
      <c r="F43" s="155"/>
      <c r="G43" s="155"/>
      <c r="H43" s="155"/>
      <c r="K43" s="170"/>
      <c r="L43" s="167"/>
      <c r="M43" s="167"/>
      <c r="N43" s="167"/>
    </row>
    <row r="44" spans="1:14" s="6" customFormat="1" ht="12" customHeight="1" x14ac:dyDescent="0.2">
      <c r="A44" s="4"/>
      <c r="B44" s="5" t="s">
        <v>367</v>
      </c>
      <c r="C44" s="5" t="s">
        <v>385</v>
      </c>
      <c r="D44" s="118"/>
      <c r="E44" s="118"/>
      <c r="F44" s="118"/>
      <c r="G44" s="182"/>
      <c r="H44" s="118"/>
      <c r="I44" s="182"/>
      <c r="J44" s="118"/>
      <c r="K44" s="182"/>
      <c r="L44" s="182"/>
      <c r="M44" s="182"/>
      <c r="N44" s="118"/>
    </row>
    <row r="45" spans="1:14" s="6" customFormat="1" ht="12.75" customHeight="1" x14ac:dyDescent="0.2">
      <c r="A45" s="116" t="s">
        <v>3</v>
      </c>
      <c r="B45" s="104">
        <v>9804751.1500000004</v>
      </c>
      <c r="C45" s="104">
        <v>11004499.630000001</v>
      </c>
      <c r="D45" s="29"/>
      <c r="E45" s="29"/>
      <c r="F45" s="29"/>
      <c r="G45" s="29"/>
      <c r="H45" s="29"/>
      <c r="I45" s="29"/>
      <c r="J45" s="29"/>
      <c r="K45" s="29"/>
      <c r="L45" s="158"/>
      <c r="M45" s="158"/>
      <c r="N45" s="158">
        <f>SUM(B45:M45)</f>
        <v>20809250.780000001</v>
      </c>
    </row>
    <row r="46" spans="1:14" s="16" customFormat="1" ht="12.75" customHeight="1" x14ac:dyDescent="0.25">
      <c r="A46" s="92" t="s">
        <v>159</v>
      </c>
      <c r="B46" s="15">
        <v>2870960.41</v>
      </c>
      <c r="C46" s="15">
        <v>3495609.1</v>
      </c>
      <c r="D46" s="121"/>
      <c r="E46" s="121"/>
      <c r="F46" s="121"/>
      <c r="G46" s="121"/>
      <c r="H46" s="121"/>
      <c r="I46" s="121"/>
      <c r="J46" s="229"/>
      <c r="K46" s="229"/>
      <c r="L46" s="229"/>
      <c r="M46" s="229"/>
      <c r="N46" s="199">
        <f t="shared" ref="N46:N75" si="1">SUM(B46:M46)</f>
        <v>6366569.5099999998</v>
      </c>
    </row>
    <row r="47" spans="1:14" s="16" customFormat="1" ht="12.75" customHeight="1" x14ac:dyDescent="0.25">
      <c r="A47" s="92" t="s">
        <v>160</v>
      </c>
      <c r="B47" s="17">
        <v>238383.46</v>
      </c>
      <c r="C47" s="17">
        <v>224987.91</v>
      </c>
      <c r="D47" s="121"/>
      <c r="E47" s="121"/>
      <c r="F47" s="121"/>
      <c r="G47" s="121"/>
      <c r="H47" s="121"/>
      <c r="I47" s="121"/>
      <c r="J47" s="229"/>
      <c r="K47" s="229"/>
      <c r="L47" s="229"/>
      <c r="M47" s="229"/>
      <c r="N47" s="199">
        <f t="shared" si="1"/>
        <v>463371.37</v>
      </c>
    </row>
    <row r="48" spans="1:14" s="16" customFormat="1" ht="12.75" customHeight="1" x14ac:dyDescent="0.25">
      <c r="A48" s="92" t="s">
        <v>355</v>
      </c>
      <c r="B48" s="17">
        <v>5214121.8099999996</v>
      </c>
      <c r="C48" s="17">
        <v>5229893.74</v>
      </c>
      <c r="D48" s="121"/>
      <c r="E48" s="121"/>
      <c r="F48" s="121"/>
      <c r="G48" s="121"/>
      <c r="H48" s="121"/>
      <c r="I48" s="121"/>
      <c r="J48" s="229"/>
      <c r="K48" s="229"/>
      <c r="L48" s="229"/>
      <c r="M48" s="229"/>
      <c r="N48" s="199">
        <f>SUM(B48:M48)</f>
        <v>10444015.550000001</v>
      </c>
    </row>
    <row r="49" spans="1:14" s="16" customFormat="1" ht="12.75" customHeight="1" x14ac:dyDescent="0.25">
      <c r="A49" s="92" t="s">
        <v>161</v>
      </c>
      <c r="B49" s="17">
        <v>1204286.19</v>
      </c>
      <c r="C49" s="17">
        <v>1209423.26</v>
      </c>
      <c r="D49" s="121"/>
      <c r="E49" s="121"/>
      <c r="F49" s="121"/>
      <c r="G49" s="121"/>
      <c r="H49" s="121"/>
      <c r="I49" s="121"/>
      <c r="J49" s="229"/>
      <c r="K49" s="229"/>
      <c r="L49" s="229"/>
      <c r="M49" s="229"/>
      <c r="N49" s="199">
        <f t="shared" si="1"/>
        <v>2413709.4500000002</v>
      </c>
    </row>
    <row r="50" spans="1:14" s="16" customFormat="1" ht="12.75" customHeight="1" x14ac:dyDescent="0.25">
      <c r="A50" s="92" t="s">
        <v>162</v>
      </c>
      <c r="B50" s="17">
        <v>1715654.31</v>
      </c>
      <c r="C50" s="17">
        <v>1718468.31</v>
      </c>
      <c r="D50" s="121"/>
      <c r="E50" s="121"/>
      <c r="F50" s="121"/>
      <c r="G50" s="121"/>
      <c r="H50" s="121"/>
      <c r="I50" s="121"/>
      <c r="J50" s="229"/>
      <c r="K50" s="229"/>
      <c r="L50" s="229"/>
      <c r="M50" s="229"/>
      <c r="N50" s="199">
        <f t="shared" si="1"/>
        <v>3434122.62</v>
      </c>
    </row>
    <row r="51" spans="1:14" s="16" customFormat="1" ht="12.75" customHeight="1" x14ac:dyDescent="0.25">
      <c r="A51" s="92" t="s">
        <v>163</v>
      </c>
      <c r="B51" s="17">
        <v>2290916.4300000002</v>
      </c>
      <c r="C51" s="17">
        <v>2298693.17</v>
      </c>
      <c r="D51" s="121"/>
      <c r="E51" s="121"/>
      <c r="F51" s="121"/>
      <c r="G51" s="121"/>
      <c r="H51" s="121"/>
      <c r="I51" s="121"/>
      <c r="J51" s="229"/>
      <c r="K51" s="229"/>
      <c r="L51" s="229"/>
      <c r="M51" s="229"/>
      <c r="N51" s="199">
        <f t="shared" si="1"/>
        <v>4589609.5999999996</v>
      </c>
    </row>
    <row r="52" spans="1:14" s="16" customFormat="1" ht="12.75" customHeight="1" x14ac:dyDescent="0.25">
      <c r="A52" s="114" t="s">
        <v>164</v>
      </c>
      <c r="B52" s="115">
        <v>3264.88</v>
      </c>
      <c r="C52" s="115">
        <v>3309</v>
      </c>
      <c r="D52" s="131"/>
      <c r="E52" s="131"/>
      <c r="F52" s="131"/>
      <c r="G52" s="131"/>
      <c r="H52" s="131"/>
      <c r="I52" s="131"/>
      <c r="J52" s="131"/>
      <c r="K52" s="131"/>
      <c r="L52" s="131"/>
      <c r="M52" s="131"/>
      <c r="N52" s="199">
        <f t="shared" si="1"/>
        <v>6573.88</v>
      </c>
    </row>
    <row r="53" spans="1:14" s="20" customFormat="1" ht="12.75" customHeight="1" x14ac:dyDescent="0.25">
      <c r="A53" s="94" t="s">
        <v>165</v>
      </c>
      <c r="B53" s="106">
        <v>153754.63</v>
      </c>
      <c r="C53" s="106">
        <v>287394.99</v>
      </c>
      <c r="D53" s="121"/>
      <c r="E53" s="121"/>
      <c r="F53" s="121"/>
      <c r="G53" s="121"/>
      <c r="H53" s="121"/>
      <c r="I53" s="121"/>
      <c r="J53" s="229"/>
      <c r="K53" s="229"/>
      <c r="L53" s="229"/>
      <c r="M53" s="229"/>
      <c r="N53" s="199">
        <f t="shared" si="1"/>
        <v>441149.62</v>
      </c>
    </row>
    <row r="54" spans="1:14" s="6" customFormat="1" ht="12.75" customHeight="1" x14ac:dyDescent="0.2">
      <c r="A54" s="94" t="s">
        <v>182</v>
      </c>
      <c r="B54" s="106">
        <v>2932.25</v>
      </c>
      <c r="C54" s="106">
        <v>3063.25</v>
      </c>
      <c r="D54" s="121"/>
      <c r="E54" s="121"/>
      <c r="F54" s="121"/>
      <c r="G54" s="121"/>
      <c r="H54" s="121"/>
      <c r="I54" s="121"/>
      <c r="J54" s="229"/>
      <c r="K54" s="229"/>
      <c r="L54" s="229"/>
      <c r="M54" s="229"/>
      <c r="N54" s="199">
        <f t="shared" si="1"/>
        <v>5995.5</v>
      </c>
    </row>
    <row r="55" spans="1:14" s="16" customFormat="1" ht="12.75" customHeight="1" x14ac:dyDescent="0.25">
      <c r="A55" s="94" t="s">
        <v>166</v>
      </c>
      <c r="B55" s="106">
        <v>4182.6000000000004</v>
      </c>
      <c r="C55" s="106">
        <v>2995.38</v>
      </c>
      <c r="D55" s="121"/>
      <c r="E55" s="121"/>
      <c r="F55" s="121"/>
      <c r="G55" s="121"/>
      <c r="H55" s="121"/>
      <c r="I55" s="121"/>
      <c r="J55" s="229"/>
      <c r="K55" s="229"/>
      <c r="L55" s="229"/>
      <c r="M55" s="229"/>
      <c r="N55" s="199">
        <f t="shared" si="1"/>
        <v>7177.9800000000005</v>
      </c>
    </row>
    <row r="56" spans="1:14" s="16" customFormat="1" ht="12.75" customHeight="1" x14ac:dyDescent="0.25">
      <c r="A56" s="92" t="s">
        <v>167</v>
      </c>
      <c r="B56" s="106">
        <v>17499.8</v>
      </c>
      <c r="C56" s="106">
        <v>12912.24</v>
      </c>
      <c r="D56" s="121"/>
      <c r="E56" s="121"/>
      <c r="F56" s="121"/>
      <c r="G56" s="121"/>
      <c r="H56" s="121"/>
      <c r="I56" s="121"/>
      <c r="J56" s="123"/>
      <c r="K56" s="229"/>
      <c r="L56" s="229"/>
      <c r="M56" s="229"/>
      <c r="N56" s="199">
        <f t="shared" si="1"/>
        <v>30412.04</v>
      </c>
    </row>
    <row r="57" spans="1:14" s="16" customFormat="1" ht="12.75" customHeight="1" x14ac:dyDescent="0.25">
      <c r="A57" s="92" t="s">
        <v>168</v>
      </c>
      <c r="B57" s="106">
        <v>313632.2</v>
      </c>
      <c r="C57" s="106">
        <v>497547.85</v>
      </c>
      <c r="D57" s="123"/>
      <c r="E57" s="123"/>
      <c r="F57" s="123"/>
      <c r="G57" s="123"/>
      <c r="H57" s="123"/>
      <c r="I57" s="123"/>
      <c r="J57" s="123"/>
      <c r="K57" s="123"/>
      <c r="L57" s="123"/>
      <c r="M57" s="123"/>
      <c r="N57" s="199">
        <f t="shared" si="1"/>
        <v>811180.05</v>
      </c>
    </row>
    <row r="58" spans="1:14" s="21" customFormat="1" ht="12.75" customHeight="1" x14ac:dyDescent="0.2">
      <c r="A58" s="92" t="s">
        <v>169</v>
      </c>
      <c r="B58" s="106">
        <v>723001.98</v>
      </c>
      <c r="C58" s="106">
        <v>904705.85</v>
      </c>
      <c r="D58" s="123"/>
      <c r="E58" s="123"/>
      <c r="F58" s="123"/>
      <c r="G58" s="123"/>
      <c r="H58" s="123"/>
      <c r="I58" s="123"/>
      <c r="J58" s="229"/>
      <c r="K58" s="123"/>
      <c r="L58" s="123"/>
      <c r="M58" s="123"/>
      <c r="N58" s="199">
        <f t="shared" si="1"/>
        <v>1627707.83</v>
      </c>
    </row>
    <row r="59" spans="1:14" s="21" customFormat="1" ht="12.75" customHeight="1" x14ac:dyDescent="0.2">
      <c r="A59" s="92" t="s">
        <v>170</v>
      </c>
      <c r="B59" s="106">
        <v>30570.6</v>
      </c>
      <c r="C59" s="106">
        <v>38380.339999999997</v>
      </c>
      <c r="D59" s="123"/>
      <c r="E59" s="123"/>
      <c r="F59" s="123"/>
      <c r="G59" s="123"/>
      <c r="H59" s="123"/>
      <c r="I59" s="123"/>
      <c r="J59" s="229"/>
      <c r="K59" s="123"/>
      <c r="L59" s="123"/>
      <c r="M59" s="123"/>
      <c r="N59" s="199">
        <f t="shared" si="1"/>
        <v>68950.94</v>
      </c>
    </row>
    <row r="60" spans="1:14" s="21" customFormat="1" ht="12.75" customHeight="1" x14ac:dyDescent="0.2">
      <c r="A60" s="94" t="s">
        <v>171</v>
      </c>
      <c r="B60" s="106">
        <v>65112.55</v>
      </c>
      <c r="C60" s="106">
        <v>121524.44</v>
      </c>
      <c r="D60" s="123"/>
      <c r="E60" s="123"/>
      <c r="F60" s="123"/>
      <c r="G60" s="123"/>
      <c r="H60" s="123"/>
      <c r="I60" s="123"/>
      <c r="J60" s="229"/>
      <c r="K60" s="123"/>
      <c r="L60" s="123"/>
      <c r="M60" s="123"/>
      <c r="N60" s="199">
        <f t="shared" si="1"/>
        <v>186636.99</v>
      </c>
    </row>
    <row r="61" spans="1:14" s="21" customFormat="1" ht="12.75" customHeight="1" x14ac:dyDescent="0.2">
      <c r="A61" s="94" t="s">
        <v>172</v>
      </c>
      <c r="B61" s="106">
        <v>170598.86</v>
      </c>
      <c r="C61" s="106">
        <v>183824.84</v>
      </c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99">
        <f t="shared" si="1"/>
        <v>354423.69999999995</v>
      </c>
    </row>
    <row r="62" spans="1:14" s="21" customFormat="1" ht="12.75" customHeight="1" x14ac:dyDescent="0.2">
      <c r="A62" s="92" t="s">
        <v>173</v>
      </c>
      <c r="B62" s="106">
        <v>0</v>
      </c>
      <c r="C62" s="106">
        <v>1659.7</v>
      </c>
      <c r="D62" s="121"/>
      <c r="E62" s="121"/>
      <c r="F62" s="121"/>
      <c r="G62" s="121"/>
      <c r="H62" s="121"/>
      <c r="I62" s="121"/>
      <c r="J62" s="123"/>
      <c r="K62" s="229"/>
      <c r="L62" s="229"/>
      <c r="M62" s="229"/>
      <c r="N62" s="199">
        <f t="shared" si="1"/>
        <v>1659.7</v>
      </c>
    </row>
    <row r="63" spans="1:14" s="21" customFormat="1" ht="12.75" customHeight="1" x14ac:dyDescent="0.2">
      <c r="A63" s="93" t="s">
        <v>183</v>
      </c>
      <c r="B63" s="107">
        <v>0</v>
      </c>
      <c r="C63" s="107">
        <v>0</v>
      </c>
      <c r="D63" s="107"/>
      <c r="E63" s="107"/>
      <c r="F63" s="107"/>
      <c r="G63" s="107"/>
      <c r="H63" s="107"/>
      <c r="I63" s="107"/>
      <c r="J63" s="228"/>
      <c r="K63" s="228"/>
      <c r="L63" s="228"/>
      <c r="M63" s="228"/>
      <c r="N63" s="199">
        <f t="shared" si="1"/>
        <v>0</v>
      </c>
    </row>
    <row r="64" spans="1:14" s="16" customFormat="1" ht="12.75" customHeight="1" x14ac:dyDescent="0.25">
      <c r="A64" s="108" t="s">
        <v>179</v>
      </c>
      <c r="B64" s="109">
        <v>8528271.0099999998</v>
      </c>
      <c r="C64" s="109">
        <v>8538716.7200000007</v>
      </c>
      <c r="D64" s="124"/>
      <c r="E64" s="124"/>
      <c r="F64" s="124"/>
      <c r="G64" s="124"/>
      <c r="H64" s="124"/>
      <c r="I64" s="124"/>
      <c r="J64" s="124"/>
      <c r="K64" s="171"/>
      <c r="L64" s="172"/>
      <c r="M64" s="172"/>
      <c r="N64" s="158">
        <f t="shared" si="1"/>
        <v>17066987.73</v>
      </c>
    </row>
    <row r="65" spans="1:14" s="16" customFormat="1" ht="12.75" customHeight="1" x14ac:dyDescent="0.25">
      <c r="A65" s="92" t="s">
        <v>244</v>
      </c>
      <c r="B65" s="17">
        <v>1956057.77</v>
      </c>
      <c r="C65" s="17">
        <v>1935766.95</v>
      </c>
      <c r="D65" s="121"/>
      <c r="E65" s="121"/>
      <c r="F65" s="121"/>
      <c r="G65" s="121"/>
      <c r="H65" s="121"/>
      <c r="I65" s="121"/>
      <c r="J65" s="121"/>
      <c r="K65" s="173"/>
      <c r="L65" s="160"/>
      <c r="M65" s="160"/>
      <c r="N65" s="199">
        <f t="shared" si="1"/>
        <v>3891824.7199999997</v>
      </c>
    </row>
    <row r="66" spans="1:14" s="16" customFormat="1" ht="12.75" customHeight="1" x14ac:dyDescent="0.25">
      <c r="A66" s="92" t="s">
        <v>245</v>
      </c>
      <c r="B66" s="17">
        <v>1910410.72</v>
      </c>
      <c r="C66" s="17">
        <v>1890434.43</v>
      </c>
      <c r="D66" s="121"/>
      <c r="E66" s="121"/>
      <c r="F66" s="121"/>
      <c r="G66" s="121"/>
      <c r="H66" s="121"/>
      <c r="I66" s="121"/>
      <c r="J66" s="121"/>
      <c r="K66" s="173"/>
      <c r="L66" s="160"/>
      <c r="M66" s="160"/>
      <c r="N66" s="199">
        <f t="shared" si="1"/>
        <v>3800845.15</v>
      </c>
    </row>
    <row r="67" spans="1:14" s="16" customFormat="1" ht="12.75" customHeight="1" x14ac:dyDescent="0.25">
      <c r="A67" s="92" t="s">
        <v>246</v>
      </c>
      <c r="B67" s="17">
        <v>45647.05</v>
      </c>
      <c r="C67" s="17">
        <v>45332.52</v>
      </c>
      <c r="D67" s="121"/>
      <c r="E67" s="121"/>
      <c r="F67" s="121"/>
      <c r="G67" s="121"/>
      <c r="H67" s="121"/>
      <c r="I67" s="121"/>
      <c r="J67" s="121"/>
      <c r="K67" s="173"/>
      <c r="L67" s="160"/>
      <c r="M67" s="160"/>
      <c r="N67" s="199">
        <f t="shared" si="1"/>
        <v>90979.57</v>
      </c>
    </row>
    <row r="68" spans="1:14" s="16" customFormat="1" ht="12.75" customHeight="1" x14ac:dyDescent="0.25">
      <c r="A68" s="92" t="s">
        <v>247</v>
      </c>
      <c r="B68" s="17">
        <v>112107.55</v>
      </c>
      <c r="C68" s="17">
        <v>107067.17</v>
      </c>
      <c r="D68" s="121"/>
      <c r="E68" s="121"/>
      <c r="F68" s="121"/>
      <c r="G68" s="121"/>
      <c r="H68" s="121"/>
      <c r="I68" s="121"/>
      <c r="J68" s="121"/>
      <c r="K68" s="173"/>
      <c r="L68" s="160"/>
      <c r="M68" s="160"/>
      <c r="N68" s="199">
        <f t="shared" si="1"/>
        <v>219174.72</v>
      </c>
    </row>
    <row r="69" spans="1:14" s="16" customFormat="1" ht="12.75" customHeight="1" x14ac:dyDescent="0.25">
      <c r="A69" s="92" t="s">
        <v>258</v>
      </c>
      <c r="B69" s="17">
        <v>6460105.6900000004</v>
      </c>
      <c r="C69" s="17">
        <v>6495882.5999999996</v>
      </c>
      <c r="D69" s="121"/>
      <c r="E69" s="121"/>
      <c r="F69" s="121"/>
      <c r="G69" s="121"/>
      <c r="H69" s="121"/>
      <c r="I69" s="121"/>
      <c r="J69" s="121"/>
      <c r="K69" s="173"/>
      <c r="L69" s="160"/>
      <c r="M69" s="160"/>
      <c r="N69" s="199">
        <f t="shared" si="1"/>
        <v>12955988.289999999</v>
      </c>
    </row>
    <row r="70" spans="1:14" s="16" customFormat="1" ht="12.75" customHeight="1" x14ac:dyDescent="0.25">
      <c r="A70" s="92" t="s">
        <v>261</v>
      </c>
      <c r="B70" s="17">
        <v>5828136.6100000003</v>
      </c>
      <c r="C70" s="17">
        <v>5864149.8799999999</v>
      </c>
      <c r="D70" s="121"/>
      <c r="E70" s="121"/>
      <c r="F70" s="121"/>
      <c r="G70" s="121"/>
      <c r="H70" s="121"/>
      <c r="I70" s="121"/>
      <c r="J70" s="121"/>
      <c r="K70" s="173"/>
      <c r="L70" s="160"/>
      <c r="M70" s="160"/>
      <c r="N70" s="199">
        <f t="shared" si="1"/>
        <v>11692286.49</v>
      </c>
    </row>
    <row r="71" spans="1:14" s="16" customFormat="1" ht="12.75" customHeight="1" x14ac:dyDescent="0.25">
      <c r="A71" s="92" t="s">
        <v>262</v>
      </c>
      <c r="B71" s="17">
        <v>294682.77</v>
      </c>
      <c r="C71" s="17">
        <v>295702.33</v>
      </c>
      <c r="D71" s="121"/>
      <c r="E71" s="121"/>
      <c r="F71" s="121"/>
      <c r="G71" s="121"/>
      <c r="H71" s="121"/>
      <c r="I71" s="121"/>
      <c r="J71" s="121"/>
      <c r="K71" s="173"/>
      <c r="L71" s="160"/>
      <c r="M71" s="160"/>
      <c r="N71" s="199">
        <f t="shared" si="1"/>
        <v>590385.10000000009</v>
      </c>
    </row>
    <row r="72" spans="1:14" s="16" customFormat="1" ht="12.75" customHeight="1" x14ac:dyDescent="0.25">
      <c r="A72" s="92" t="s">
        <v>263</v>
      </c>
      <c r="B72" s="17">
        <v>314336.59999999998</v>
      </c>
      <c r="C72" s="17">
        <v>312305.93</v>
      </c>
      <c r="D72" s="121"/>
      <c r="E72" s="121"/>
      <c r="F72" s="121"/>
      <c r="G72" s="121"/>
      <c r="H72" s="121"/>
      <c r="I72" s="121"/>
      <c r="J72" s="121"/>
      <c r="K72" s="173"/>
      <c r="L72" s="160"/>
      <c r="M72" s="160"/>
      <c r="N72" s="199">
        <f t="shared" si="1"/>
        <v>626642.53</v>
      </c>
    </row>
    <row r="73" spans="1:14" s="16" customFormat="1" ht="12.75" customHeight="1" x14ac:dyDescent="0.25">
      <c r="A73" s="92" t="s">
        <v>264</v>
      </c>
      <c r="B73" s="17">
        <v>10265</v>
      </c>
      <c r="C73" s="17">
        <v>10265</v>
      </c>
      <c r="D73" s="121"/>
      <c r="E73" s="121"/>
      <c r="F73" s="121"/>
      <c r="G73" s="121"/>
      <c r="H73" s="121"/>
      <c r="I73" s="121"/>
      <c r="J73" s="121"/>
      <c r="K73" s="173"/>
      <c r="L73" s="160"/>
      <c r="M73" s="160"/>
      <c r="N73" s="199">
        <f t="shared" si="1"/>
        <v>20530</v>
      </c>
    </row>
    <row r="74" spans="1:14" s="16" customFormat="1" ht="12.75" customHeight="1" thickBot="1" x14ac:dyDescent="0.3">
      <c r="A74" s="98" t="s">
        <v>265</v>
      </c>
      <c r="B74" s="105">
        <v>12684.71</v>
      </c>
      <c r="C74" s="105">
        <v>13459.46</v>
      </c>
      <c r="D74" s="121"/>
      <c r="E74" s="121"/>
      <c r="F74" s="121"/>
      <c r="G74" s="121"/>
      <c r="H74" s="121"/>
      <c r="I74" s="121"/>
      <c r="J74" s="121"/>
      <c r="K74" s="173"/>
      <c r="L74" s="160"/>
      <c r="M74" s="160"/>
      <c r="N74" s="199">
        <f t="shared" si="1"/>
        <v>26144.17</v>
      </c>
    </row>
    <row r="75" spans="1:14" s="16" customFormat="1" ht="12.75" customHeight="1" thickBot="1" x14ac:dyDescent="0.3">
      <c r="A75" s="110" t="s">
        <v>181</v>
      </c>
      <c r="B75" s="253">
        <f>B4+B20+B45+B64</f>
        <v>102481651.02000003</v>
      </c>
      <c r="C75" s="111">
        <f>C4+C20+C45+C64</f>
        <v>105693280.19</v>
      </c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58">
        <f t="shared" si="1"/>
        <v>208174931.21000004</v>
      </c>
    </row>
    <row r="76" spans="1:14" s="16" customFormat="1" ht="12.75" customHeight="1" x14ac:dyDescent="0.25">
      <c r="A76" s="112"/>
      <c r="B76" s="132"/>
      <c r="C76" s="132"/>
      <c r="D76" s="133"/>
      <c r="E76" s="133"/>
      <c r="F76" s="133"/>
      <c r="G76" s="133"/>
      <c r="H76" s="133"/>
      <c r="I76" s="9"/>
      <c r="J76" s="9"/>
      <c r="K76" s="174"/>
      <c r="L76" s="175"/>
      <c r="M76" s="175"/>
      <c r="N76" s="175"/>
    </row>
    <row r="77" spans="1:14" s="16" customFormat="1" ht="12.75" customHeight="1" x14ac:dyDescent="0.25">
      <c r="A77" s="112"/>
      <c r="B77" s="113"/>
      <c r="C77" s="113"/>
      <c r="D77" s="103"/>
      <c r="E77" s="103"/>
      <c r="F77" s="103"/>
      <c r="G77" s="103"/>
      <c r="I77" s="9"/>
      <c r="K77" s="175"/>
      <c r="L77" s="175"/>
      <c r="M77" s="175"/>
      <c r="N77" s="175"/>
    </row>
    <row r="78" spans="1:14" s="103" customFormat="1" ht="12.75" customHeight="1" x14ac:dyDescent="0.2">
      <c r="D78" s="6"/>
      <c r="E78" s="6"/>
      <c r="F78" s="6"/>
      <c r="G78" s="6"/>
      <c r="H78" s="6"/>
      <c r="I78" s="9"/>
      <c r="J78" s="9"/>
      <c r="K78" s="174"/>
      <c r="L78" s="176"/>
      <c r="M78" s="176"/>
      <c r="N78" s="176"/>
    </row>
    <row r="79" spans="1:14" s="6" customFormat="1" ht="12" customHeight="1" x14ac:dyDescent="0.2">
      <c r="D79" s="21"/>
      <c r="E79" s="21"/>
      <c r="F79" s="21"/>
      <c r="G79" s="21"/>
      <c r="H79" s="21"/>
      <c r="I79" s="9"/>
      <c r="J79" s="9"/>
      <c r="K79" s="174"/>
      <c r="L79" s="177"/>
      <c r="M79" s="177"/>
      <c r="N79" s="177"/>
    </row>
    <row r="80" spans="1:14" s="21" customFormat="1" ht="12.75" customHeight="1" x14ac:dyDescent="0.2">
      <c r="D80" s="14"/>
      <c r="E80" s="14"/>
      <c r="F80" s="14"/>
      <c r="G80" s="14"/>
      <c r="H80" s="14"/>
      <c r="I80" s="9"/>
      <c r="J80" s="9"/>
      <c r="K80" s="174"/>
      <c r="L80" s="178"/>
      <c r="M80" s="178"/>
      <c r="N80" s="178"/>
    </row>
    <row r="81" spans="1:14" s="14" customFormat="1" ht="12.75" customHeight="1" x14ac:dyDescent="0.2">
      <c r="D81" s="9"/>
      <c r="E81" s="9"/>
      <c r="F81" s="9"/>
      <c r="G81" s="9"/>
      <c r="H81" s="9"/>
      <c r="I81" s="9"/>
      <c r="J81" s="9"/>
      <c r="K81" s="174"/>
      <c r="L81" s="167"/>
      <c r="M81" s="167"/>
      <c r="N81" s="167"/>
    </row>
    <row r="82" spans="1:14" ht="12.75" customHeight="1" x14ac:dyDescent="0.2">
      <c r="A82" s="9"/>
      <c r="B82" s="9"/>
      <c r="C82" s="9"/>
      <c r="K82" s="174"/>
      <c r="L82" s="174"/>
      <c r="M82" s="174"/>
      <c r="N82" s="174"/>
    </row>
    <row r="83" spans="1:14" ht="12.75" customHeight="1" x14ac:dyDescent="0.2">
      <c r="A83" s="9"/>
      <c r="B83" s="9"/>
      <c r="C83" s="9"/>
      <c r="K83" s="174"/>
      <c r="L83" s="174"/>
      <c r="M83" s="174"/>
      <c r="N83" s="174"/>
    </row>
    <row r="84" spans="1:14" ht="12.75" customHeight="1" x14ac:dyDescent="0.2">
      <c r="A84" s="9"/>
      <c r="B84" s="9"/>
      <c r="C84" s="9"/>
      <c r="J84" s="103"/>
      <c r="K84" s="176"/>
      <c r="L84" s="174"/>
      <c r="M84" s="174"/>
      <c r="N84" s="174"/>
    </row>
    <row r="85" spans="1:14" ht="12.75" customHeight="1" x14ac:dyDescent="0.2">
      <c r="A85" s="9"/>
      <c r="B85" s="9"/>
      <c r="C85" s="9"/>
      <c r="K85" s="174"/>
      <c r="L85" s="174"/>
      <c r="M85" s="174"/>
      <c r="N85" s="174"/>
    </row>
    <row r="86" spans="1:14" ht="12.75" customHeight="1" x14ac:dyDescent="0.2">
      <c r="B86" s="80"/>
      <c r="C86" s="80"/>
      <c r="K86" s="174"/>
      <c r="L86" s="174"/>
      <c r="M86" s="174"/>
      <c r="N86" s="174"/>
    </row>
    <row r="87" spans="1:14" ht="12.75" customHeight="1" x14ac:dyDescent="0.2">
      <c r="B87" s="9"/>
      <c r="C87" s="9"/>
      <c r="K87" s="174"/>
      <c r="L87" s="174"/>
      <c r="M87" s="174"/>
      <c r="N87" s="174"/>
    </row>
    <row r="88" spans="1:14" ht="12.75" customHeight="1" x14ac:dyDescent="0.2">
      <c r="B88" s="9"/>
      <c r="C88" s="9"/>
      <c r="K88" s="174"/>
      <c r="L88" s="174"/>
      <c r="M88" s="174"/>
      <c r="N88" s="174"/>
    </row>
    <row r="89" spans="1:14" ht="12.75" customHeight="1" x14ac:dyDescent="0.2">
      <c r="B89" s="9"/>
      <c r="C89" s="9"/>
      <c r="K89" s="174"/>
      <c r="L89" s="174"/>
      <c r="M89" s="174"/>
      <c r="N89" s="174"/>
    </row>
    <row r="90" spans="1:14" ht="12.75" customHeight="1" x14ac:dyDescent="0.2">
      <c r="L90" s="177">
        <v>4</v>
      </c>
      <c r="M90" s="174"/>
      <c r="N90" s="174"/>
    </row>
    <row r="91" spans="1:14" ht="12.75" customHeight="1" x14ac:dyDescent="0.2">
      <c r="K91" s="174"/>
      <c r="L91" s="174"/>
      <c r="M91" s="174"/>
      <c r="N91" s="174"/>
    </row>
    <row r="92" spans="1:14" ht="12.75" customHeight="1" x14ac:dyDescent="0.2">
      <c r="K92" s="174"/>
      <c r="L92" s="174"/>
      <c r="M92" s="174"/>
      <c r="N92" s="174"/>
    </row>
    <row r="93" spans="1:14" ht="12.75" customHeight="1" x14ac:dyDescent="0.2">
      <c r="K93" s="174"/>
      <c r="L93" s="174"/>
      <c r="M93" s="174"/>
      <c r="N93" s="174"/>
    </row>
    <row r="94" spans="1:14" ht="12.75" customHeight="1" x14ac:dyDescent="0.2">
      <c r="K94" s="174"/>
      <c r="L94" s="174"/>
      <c r="M94" s="174"/>
      <c r="N94" s="174"/>
    </row>
    <row r="95" spans="1:14" ht="12.75" customHeight="1" x14ac:dyDescent="0.2">
      <c r="K95" s="174"/>
      <c r="L95" s="174"/>
      <c r="M95" s="174"/>
      <c r="N95" s="174"/>
    </row>
    <row r="96" spans="1:14" ht="12.75" customHeight="1" x14ac:dyDescent="0.2">
      <c r="K96" s="174"/>
      <c r="L96" s="174"/>
      <c r="M96" s="174"/>
      <c r="N96" s="174"/>
    </row>
    <row r="97" spans="11:14" ht="12.75" customHeight="1" x14ac:dyDescent="0.2">
      <c r="K97" s="174"/>
      <c r="L97" s="174"/>
      <c r="M97" s="174"/>
      <c r="N97" s="174"/>
    </row>
    <row r="98" spans="11:14" ht="12.75" customHeight="1" x14ac:dyDescent="0.2">
      <c r="K98" s="174"/>
      <c r="L98" s="174"/>
      <c r="M98" s="174"/>
      <c r="N98" s="174"/>
    </row>
    <row r="99" spans="11:14" ht="12.75" customHeight="1" x14ac:dyDescent="0.2">
      <c r="K99" s="174"/>
      <c r="L99" s="174"/>
      <c r="M99" s="174"/>
      <c r="N99" s="174"/>
    </row>
    <row r="100" spans="11:14" ht="12.75" customHeight="1" x14ac:dyDescent="0.2">
      <c r="K100" s="174"/>
      <c r="L100" s="174"/>
      <c r="M100" s="174"/>
      <c r="N100" s="174"/>
    </row>
    <row r="101" spans="11:14" ht="12.75" customHeight="1" x14ac:dyDescent="0.2">
      <c r="K101" s="174"/>
      <c r="L101" s="174"/>
      <c r="M101" s="174"/>
      <c r="N101" s="174"/>
    </row>
    <row r="102" spans="11:14" ht="12.75" customHeight="1" x14ac:dyDescent="0.2">
      <c r="K102" s="174"/>
      <c r="L102" s="174"/>
      <c r="M102" s="174"/>
      <c r="N102" s="174"/>
    </row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</sheetData>
  <phoneticPr fontId="17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59"/>
  <sheetViews>
    <sheetView workbookViewId="0">
      <selection activeCell="D59" sqref="D59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205</v>
      </c>
    </row>
    <row r="2" spans="1:4" ht="14.25" x14ac:dyDescent="0.2">
      <c r="A2" s="32" t="s">
        <v>206</v>
      </c>
    </row>
    <row r="3" spans="1:4" x14ac:dyDescent="0.2">
      <c r="D3" s="135" t="s">
        <v>112</v>
      </c>
    </row>
    <row r="4" spans="1:4" ht="12.75" customHeight="1" x14ac:dyDescent="0.2">
      <c r="A4" s="139"/>
      <c r="B4" s="263" t="s">
        <v>192</v>
      </c>
      <c r="C4" s="264"/>
    </row>
    <row r="5" spans="1:4" x14ac:dyDescent="0.2">
      <c r="A5" s="140"/>
      <c r="B5" s="240" t="s">
        <v>385</v>
      </c>
      <c r="C5" s="141" t="s">
        <v>386</v>
      </c>
    </row>
    <row r="6" spans="1:4" s="180" customFormat="1" x14ac:dyDescent="0.2">
      <c r="A6" s="179" t="s">
        <v>470</v>
      </c>
      <c r="B6" s="257">
        <v>21445071.629999999</v>
      </c>
      <c r="C6" s="258">
        <v>43741282.619999997</v>
      </c>
      <c r="D6" s="188"/>
    </row>
    <row r="7" spans="1:4" x14ac:dyDescent="0.2">
      <c r="A7" s="142" t="s">
        <v>203</v>
      </c>
      <c r="B7" s="255">
        <v>768445.45</v>
      </c>
      <c r="C7" s="256">
        <v>1504883.75</v>
      </c>
      <c r="D7" s="188"/>
    </row>
    <row r="8" spans="1:4" x14ac:dyDescent="0.2">
      <c r="A8" s="142" t="s">
        <v>204</v>
      </c>
      <c r="B8" s="255">
        <v>29329.93</v>
      </c>
      <c r="C8" s="256">
        <v>57069.29</v>
      </c>
      <c r="D8" s="188"/>
    </row>
    <row r="9" spans="1:4" x14ac:dyDescent="0.2">
      <c r="A9" s="69" t="s">
        <v>209</v>
      </c>
      <c r="B9" s="29">
        <f>SUM(B10:B26)</f>
        <v>20042193.68</v>
      </c>
      <c r="C9" s="29">
        <f>SUM(C10:C26)</f>
        <v>38754660.359999999</v>
      </c>
      <c r="D9" s="188"/>
    </row>
    <row r="10" spans="1:4" x14ac:dyDescent="0.2">
      <c r="A10" s="236" t="s">
        <v>371</v>
      </c>
      <c r="B10" s="255">
        <v>1232352.0900000001</v>
      </c>
      <c r="C10" s="256">
        <v>2455259.64</v>
      </c>
      <c r="D10" s="188"/>
    </row>
    <row r="11" spans="1:4" x14ac:dyDescent="0.2">
      <c r="A11" s="236" t="s">
        <v>372</v>
      </c>
      <c r="B11" s="255">
        <v>1750207.37</v>
      </c>
      <c r="C11" s="256">
        <v>3493977.13</v>
      </c>
      <c r="D11" s="188"/>
    </row>
    <row r="12" spans="1:4" x14ac:dyDescent="0.2">
      <c r="A12" s="236" t="s">
        <v>374</v>
      </c>
      <c r="B12" s="255">
        <v>3529.6</v>
      </c>
      <c r="C12" s="256">
        <v>6794.48</v>
      </c>
      <c r="D12" s="188"/>
    </row>
    <row r="13" spans="1:4" x14ac:dyDescent="0.2">
      <c r="A13" s="236" t="s">
        <v>373</v>
      </c>
      <c r="B13" s="255">
        <v>2343135.9900000002</v>
      </c>
      <c r="C13" s="256">
        <v>4669971.17</v>
      </c>
      <c r="D13" s="188"/>
    </row>
    <row r="14" spans="1:4" x14ac:dyDescent="0.2">
      <c r="A14" s="236" t="s">
        <v>376</v>
      </c>
      <c r="B14" s="255">
        <v>904705.85</v>
      </c>
      <c r="C14" s="256">
        <v>1627707.83</v>
      </c>
      <c r="D14" s="188"/>
    </row>
    <row r="15" spans="1:4" x14ac:dyDescent="0.2">
      <c r="A15" s="236" t="s">
        <v>165</v>
      </c>
      <c r="B15" s="255">
        <v>287394.99</v>
      </c>
      <c r="C15" s="256">
        <v>441149.62</v>
      </c>
      <c r="D15" s="188"/>
    </row>
    <row r="16" spans="1:4" x14ac:dyDescent="0.2">
      <c r="A16" s="236" t="s">
        <v>168</v>
      </c>
      <c r="B16" s="255">
        <v>487105.45</v>
      </c>
      <c r="C16" s="256">
        <v>800737.65</v>
      </c>
      <c r="D16" s="188"/>
    </row>
    <row r="17" spans="1:5" x14ac:dyDescent="0.2">
      <c r="A17" s="236" t="s">
        <v>248</v>
      </c>
      <c r="B17" s="255">
        <v>8880237.0199999996</v>
      </c>
      <c r="C17" s="256">
        <v>17657899.84</v>
      </c>
      <c r="D17" s="188"/>
    </row>
    <row r="18" spans="1:5" x14ac:dyDescent="0.2">
      <c r="A18" s="236" t="s">
        <v>167</v>
      </c>
      <c r="B18" s="255">
        <v>12661.09</v>
      </c>
      <c r="C18" s="256">
        <v>30160.89</v>
      </c>
      <c r="D18" s="188"/>
    </row>
    <row r="19" spans="1:5" x14ac:dyDescent="0.2">
      <c r="A19" s="236" t="s">
        <v>193</v>
      </c>
      <c r="B19" s="255">
        <v>3552957.05</v>
      </c>
      <c r="C19" s="256">
        <v>6471370.1100000003</v>
      </c>
      <c r="D19" s="188"/>
    </row>
    <row r="20" spans="1:5" x14ac:dyDescent="0.2">
      <c r="A20" s="236" t="s">
        <v>160</v>
      </c>
      <c r="B20" s="255">
        <v>236459.23</v>
      </c>
      <c r="C20" s="256">
        <v>481639.67</v>
      </c>
      <c r="D20" s="188"/>
    </row>
    <row r="21" spans="1:5" x14ac:dyDescent="0.2">
      <c r="A21" s="236" t="s">
        <v>171</v>
      </c>
      <c r="B21" s="255">
        <v>121524.44</v>
      </c>
      <c r="C21" s="256">
        <v>186636.99</v>
      </c>
      <c r="D21" s="188"/>
    </row>
    <row r="22" spans="1:5" x14ac:dyDescent="0.2">
      <c r="A22" s="236" t="s">
        <v>173</v>
      </c>
      <c r="B22" s="255">
        <v>1659.7</v>
      </c>
      <c r="C22" s="256">
        <v>1659.7</v>
      </c>
      <c r="D22" s="188"/>
    </row>
    <row r="23" spans="1:5" x14ac:dyDescent="0.2">
      <c r="A23" s="236" t="s">
        <v>375</v>
      </c>
      <c r="B23" s="255">
        <v>38380.339999999997</v>
      </c>
      <c r="C23" s="256">
        <v>68950.94</v>
      </c>
      <c r="D23" s="188"/>
    </row>
    <row r="24" spans="1:5" x14ac:dyDescent="0.2">
      <c r="A24" s="236" t="s">
        <v>166</v>
      </c>
      <c r="B24" s="255">
        <v>2995.38</v>
      </c>
      <c r="C24" s="256">
        <v>7177.98</v>
      </c>
      <c r="D24" s="188"/>
    </row>
    <row r="25" spans="1:5" x14ac:dyDescent="0.2">
      <c r="A25" s="236" t="s">
        <v>172</v>
      </c>
      <c r="B25" s="255">
        <v>183824.84</v>
      </c>
      <c r="C25" s="256">
        <v>347571.22</v>
      </c>
      <c r="D25" s="188"/>
    </row>
    <row r="26" spans="1:5" x14ac:dyDescent="0.2">
      <c r="A26" s="236" t="s">
        <v>194</v>
      </c>
      <c r="B26" s="255">
        <v>3063.25</v>
      </c>
      <c r="C26" s="256">
        <v>5995.5</v>
      </c>
      <c r="D26" s="188"/>
    </row>
    <row r="27" spans="1:5" x14ac:dyDescent="0.2">
      <c r="A27" s="69" t="s">
        <v>210</v>
      </c>
      <c r="B27" s="29">
        <f>SUM(B28:B42)</f>
        <v>62465063.740000002</v>
      </c>
      <c r="C27" s="29">
        <f>SUM(C28:C42)</f>
        <v>122826286.74000001</v>
      </c>
      <c r="D27" s="188"/>
    </row>
    <row r="28" spans="1:5" x14ac:dyDescent="0.2">
      <c r="A28" s="236" t="s">
        <v>377</v>
      </c>
      <c r="B28" s="255">
        <v>36929.99</v>
      </c>
      <c r="C28" s="256">
        <v>58142.66</v>
      </c>
      <c r="D28" s="188"/>
      <c r="E28" s="189"/>
    </row>
    <row r="29" spans="1:5" x14ac:dyDescent="0.2">
      <c r="A29" s="236" t="s">
        <v>378</v>
      </c>
      <c r="B29" s="255">
        <v>31612.13</v>
      </c>
      <c r="C29" s="256">
        <v>49246.19</v>
      </c>
      <c r="D29" s="188"/>
    </row>
    <row r="30" spans="1:5" x14ac:dyDescent="0.2">
      <c r="A30" s="236" t="s">
        <v>195</v>
      </c>
      <c r="B30" s="255">
        <v>10823.16</v>
      </c>
      <c r="C30" s="256">
        <v>22215.96</v>
      </c>
      <c r="D30" s="188"/>
    </row>
    <row r="31" spans="1:5" x14ac:dyDescent="0.2">
      <c r="A31" s="236" t="s">
        <v>379</v>
      </c>
      <c r="B31" s="255">
        <v>820628.63</v>
      </c>
      <c r="C31" s="256">
        <v>1634461.69</v>
      </c>
      <c r="D31" s="188"/>
    </row>
    <row r="32" spans="1:5" x14ac:dyDescent="0.2">
      <c r="A32" s="236" t="s">
        <v>380</v>
      </c>
      <c r="B32" s="255">
        <v>221755.48</v>
      </c>
      <c r="C32" s="256">
        <v>441955.66</v>
      </c>
      <c r="D32" s="188"/>
    </row>
    <row r="33" spans="1:4" x14ac:dyDescent="0.2">
      <c r="A33" s="236" t="s">
        <v>381</v>
      </c>
      <c r="B33" s="255">
        <v>4118.57</v>
      </c>
      <c r="C33" s="256">
        <v>8381.86</v>
      </c>
      <c r="D33" s="188"/>
    </row>
    <row r="34" spans="1:4" x14ac:dyDescent="0.2">
      <c r="A34" s="236" t="s">
        <v>128</v>
      </c>
      <c r="B34" s="255">
        <v>26905946.030000001</v>
      </c>
      <c r="C34" s="256">
        <v>53155399.229999997</v>
      </c>
      <c r="D34" s="188"/>
    </row>
    <row r="35" spans="1:4" x14ac:dyDescent="0.2">
      <c r="A35" s="236" t="s">
        <v>382</v>
      </c>
      <c r="B35" s="255">
        <v>2850336.49</v>
      </c>
      <c r="C35" s="256">
        <v>5444203.7599999998</v>
      </c>
      <c r="D35" s="188"/>
    </row>
    <row r="36" spans="1:4" x14ac:dyDescent="0.2">
      <c r="A36" s="236" t="s">
        <v>174</v>
      </c>
      <c r="B36" s="255">
        <v>360745.76</v>
      </c>
      <c r="C36" s="256">
        <v>690420.22</v>
      </c>
      <c r="D36" s="188"/>
    </row>
    <row r="37" spans="1:4" x14ac:dyDescent="0.2">
      <c r="A37" s="236" t="s">
        <v>383</v>
      </c>
      <c r="B37" s="255">
        <v>461520.5</v>
      </c>
      <c r="C37" s="255">
        <v>884415.75</v>
      </c>
      <c r="D37" s="188"/>
    </row>
    <row r="38" spans="1:4" x14ac:dyDescent="0.2">
      <c r="A38" s="236" t="s">
        <v>196</v>
      </c>
      <c r="B38" s="255">
        <v>840187.47</v>
      </c>
      <c r="C38" s="256">
        <v>1484570.08</v>
      </c>
      <c r="D38" s="188"/>
    </row>
    <row r="39" spans="1:4" x14ac:dyDescent="0.2">
      <c r="A39" s="236" t="s">
        <v>197</v>
      </c>
      <c r="B39" s="255">
        <v>7188.5</v>
      </c>
      <c r="C39" s="256">
        <v>10534.34</v>
      </c>
      <c r="D39" s="188"/>
    </row>
    <row r="40" spans="1:4" x14ac:dyDescent="0.2">
      <c r="A40" s="236" t="s">
        <v>243</v>
      </c>
      <c r="B40" s="255">
        <v>0</v>
      </c>
      <c r="C40" s="256">
        <v>0</v>
      </c>
      <c r="D40" s="188"/>
    </row>
    <row r="41" spans="1:4" x14ac:dyDescent="0.2">
      <c r="A41" s="236" t="s">
        <v>384</v>
      </c>
      <c r="B41" s="255">
        <v>271964.65000000002</v>
      </c>
      <c r="C41" s="256">
        <v>530840.94999999995</v>
      </c>
      <c r="D41" s="188"/>
    </row>
    <row r="42" spans="1:4" x14ac:dyDescent="0.2">
      <c r="A42" s="236" t="s">
        <v>198</v>
      </c>
      <c r="B42" s="255">
        <v>29641306.379999999</v>
      </c>
      <c r="C42" s="256">
        <v>58411498.390000001</v>
      </c>
      <c r="D42" s="188"/>
    </row>
    <row r="43" spans="1:4" x14ac:dyDescent="0.2">
      <c r="A43" s="142"/>
      <c r="B43" s="237"/>
      <c r="C43" s="238"/>
      <c r="D43" s="188"/>
    </row>
    <row r="44" spans="1:4" x14ac:dyDescent="0.2">
      <c r="A44" s="142" t="s">
        <v>249</v>
      </c>
      <c r="B44" s="255">
        <v>11698.34</v>
      </c>
      <c r="C44" s="256">
        <v>24412.23</v>
      </c>
      <c r="D44" s="188"/>
    </row>
    <row r="45" spans="1:4" x14ac:dyDescent="0.2">
      <c r="A45" s="142" t="s">
        <v>250</v>
      </c>
      <c r="B45" s="143"/>
      <c r="C45" s="144"/>
      <c r="D45" s="188"/>
    </row>
    <row r="46" spans="1:4" x14ac:dyDescent="0.2">
      <c r="A46" s="145" t="s">
        <v>199</v>
      </c>
      <c r="B46" s="229">
        <v>1544558.73</v>
      </c>
      <c r="C46" s="106">
        <f>SD_SR_FP!$N$17</f>
        <v>3297065.4299999997</v>
      </c>
      <c r="D46" s="188"/>
    </row>
    <row r="47" spans="1:4" x14ac:dyDescent="0.2">
      <c r="A47" s="146" t="s">
        <v>201</v>
      </c>
      <c r="B47" s="229">
        <v>11903.86</v>
      </c>
      <c r="C47" s="229">
        <f>SD_SR_FP!$N$18</f>
        <v>23564.53</v>
      </c>
      <c r="D47" s="188"/>
    </row>
    <row r="48" spans="1:4" x14ac:dyDescent="0.2">
      <c r="A48" s="146" t="s">
        <v>200</v>
      </c>
      <c r="B48" s="229">
        <v>1358046</v>
      </c>
      <c r="C48" s="13">
        <f>SD_SR_FP!$N$19</f>
        <v>1358046</v>
      </c>
      <c r="D48" s="188"/>
    </row>
    <row r="49" spans="1:4" x14ac:dyDescent="0.2">
      <c r="A49" s="69" t="s">
        <v>202</v>
      </c>
      <c r="B49" s="29">
        <f>SUM(B6:B48)-B27-B9</f>
        <v>107676311.35999998</v>
      </c>
      <c r="C49" s="29">
        <f>SUM(C6:C48)-C27-C9</f>
        <v>211587270.94999993</v>
      </c>
      <c r="D49" s="188"/>
    </row>
    <row r="50" spans="1:4" x14ac:dyDescent="0.2">
      <c r="D50" s="188"/>
    </row>
    <row r="51" spans="1:4" x14ac:dyDescent="0.2">
      <c r="C51" s="54"/>
      <c r="D51" s="188"/>
    </row>
    <row r="59" spans="1:4" x14ac:dyDescent="0.2">
      <c r="D59">
        <v>5</v>
      </c>
    </row>
  </sheetData>
  <mergeCells count="1">
    <mergeCell ref="B4:C4"/>
  </mergeCells>
  <phoneticPr fontId="17" type="noConversion"/>
  <pageMargins left="0.51181102362204722" right="0.51181102362204722" top="0.74803149606299213" bottom="0.74803149606299213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7"/>
  <sheetViews>
    <sheetView workbookViewId="0">
      <selection activeCell="H111" sqref="H111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93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387</v>
      </c>
      <c r="B3" s="19"/>
      <c r="C3" s="19"/>
      <c r="D3" s="19"/>
      <c r="E3" s="19"/>
      <c r="F3" s="6"/>
      <c r="G3" s="3" t="s">
        <v>114</v>
      </c>
    </row>
    <row r="4" spans="1:9" ht="12.75" customHeight="1" x14ac:dyDescent="0.2">
      <c r="A4" s="70"/>
      <c r="B4" s="265" t="s">
        <v>465</v>
      </c>
      <c r="C4" s="265" t="s">
        <v>466</v>
      </c>
      <c r="D4" s="265" t="s">
        <v>4</v>
      </c>
      <c r="E4" s="265" t="s">
        <v>242</v>
      </c>
      <c r="F4" s="265" t="s">
        <v>141</v>
      </c>
      <c r="G4" s="265" t="s">
        <v>142</v>
      </c>
    </row>
    <row r="5" spans="1:9" x14ac:dyDescent="0.2">
      <c r="A5" s="71"/>
      <c r="B5" s="266"/>
      <c r="C5" s="267"/>
      <c r="D5" s="266"/>
      <c r="E5" s="267"/>
      <c r="F5" s="266"/>
      <c r="G5" s="266"/>
    </row>
    <row r="6" spans="1:9" x14ac:dyDescent="0.2">
      <c r="A6" s="33" t="s">
        <v>5</v>
      </c>
      <c r="B6" s="208">
        <v>172766</v>
      </c>
      <c r="C6" s="208">
        <v>122408</v>
      </c>
      <c r="D6" s="208">
        <v>672967</v>
      </c>
      <c r="E6" s="208">
        <v>143290</v>
      </c>
      <c r="F6" s="208">
        <v>170564</v>
      </c>
      <c r="G6" s="208">
        <v>59009</v>
      </c>
      <c r="I6" s="6"/>
    </row>
    <row r="7" spans="1:9" x14ac:dyDescent="0.2">
      <c r="A7" s="37" t="s">
        <v>6</v>
      </c>
      <c r="B7" s="210">
        <v>4339</v>
      </c>
      <c r="C7" s="210">
        <v>1973</v>
      </c>
      <c r="D7" s="210">
        <v>81295</v>
      </c>
      <c r="E7" s="218">
        <v>18052</v>
      </c>
      <c r="F7" s="210">
        <v>11527</v>
      </c>
      <c r="G7" s="210">
        <v>2692</v>
      </c>
    </row>
    <row r="8" spans="1:9" x14ac:dyDescent="0.2">
      <c r="A8" s="28" t="s">
        <v>7</v>
      </c>
      <c r="B8" s="212">
        <v>263</v>
      </c>
      <c r="C8" s="212">
        <v>111</v>
      </c>
      <c r="D8" s="212">
        <v>4496</v>
      </c>
      <c r="E8" s="212">
        <v>956</v>
      </c>
      <c r="F8" s="212">
        <v>643</v>
      </c>
      <c r="G8" s="212">
        <v>141</v>
      </c>
    </row>
    <row r="9" spans="1:9" x14ac:dyDescent="0.2">
      <c r="A9" s="28" t="s">
        <v>8</v>
      </c>
      <c r="B9" s="212">
        <v>816</v>
      </c>
      <c r="C9" s="212">
        <v>382</v>
      </c>
      <c r="D9" s="212">
        <v>14710</v>
      </c>
      <c r="E9" s="212">
        <v>3206</v>
      </c>
      <c r="F9" s="212">
        <v>1990</v>
      </c>
      <c r="G9" s="212">
        <v>452</v>
      </c>
    </row>
    <row r="10" spans="1:9" x14ac:dyDescent="0.2">
      <c r="A10" s="28" t="s">
        <v>9</v>
      </c>
      <c r="B10" s="212">
        <v>330</v>
      </c>
      <c r="C10" s="212">
        <v>174</v>
      </c>
      <c r="D10" s="212">
        <v>7946</v>
      </c>
      <c r="E10" s="212">
        <v>1852</v>
      </c>
      <c r="F10" s="212">
        <v>1041</v>
      </c>
      <c r="G10" s="212">
        <v>214</v>
      </c>
    </row>
    <row r="11" spans="1:9" x14ac:dyDescent="0.2">
      <c r="A11" s="28" t="s">
        <v>10</v>
      </c>
      <c r="B11" s="212">
        <v>391</v>
      </c>
      <c r="C11" s="212">
        <v>229</v>
      </c>
      <c r="D11" s="212">
        <v>13040</v>
      </c>
      <c r="E11" s="212">
        <v>2591</v>
      </c>
      <c r="F11" s="212">
        <v>1154</v>
      </c>
      <c r="G11" s="212">
        <v>257</v>
      </c>
    </row>
    <row r="12" spans="1:9" x14ac:dyDescent="0.2">
      <c r="A12" s="28" t="s">
        <v>11</v>
      </c>
      <c r="B12" s="212">
        <v>634</v>
      </c>
      <c r="C12" s="212">
        <v>281</v>
      </c>
      <c r="D12" s="212">
        <v>13302</v>
      </c>
      <c r="E12" s="212">
        <v>3396</v>
      </c>
      <c r="F12" s="212">
        <v>1397</v>
      </c>
      <c r="G12" s="212">
        <v>358</v>
      </c>
    </row>
    <row r="13" spans="1:9" x14ac:dyDescent="0.2">
      <c r="A13" s="28" t="s">
        <v>12</v>
      </c>
      <c r="B13" s="212">
        <v>924</v>
      </c>
      <c r="C13" s="212">
        <v>368</v>
      </c>
      <c r="D13" s="212">
        <v>9412</v>
      </c>
      <c r="E13" s="212">
        <v>1963</v>
      </c>
      <c r="F13" s="212">
        <v>1652</v>
      </c>
      <c r="G13" s="212">
        <v>320</v>
      </c>
    </row>
    <row r="14" spans="1:9" x14ac:dyDescent="0.2">
      <c r="A14" s="28" t="s">
        <v>13</v>
      </c>
      <c r="B14" s="212">
        <v>526</v>
      </c>
      <c r="C14" s="212">
        <v>250</v>
      </c>
      <c r="D14" s="212">
        <v>8354</v>
      </c>
      <c r="E14" s="212">
        <v>1721</v>
      </c>
      <c r="F14" s="212">
        <v>2063</v>
      </c>
      <c r="G14" s="212">
        <v>435</v>
      </c>
    </row>
    <row r="15" spans="1:9" x14ac:dyDescent="0.2">
      <c r="A15" s="28" t="s">
        <v>14</v>
      </c>
      <c r="B15" s="212">
        <v>455</v>
      </c>
      <c r="C15" s="212">
        <v>178</v>
      </c>
      <c r="D15" s="218">
        <v>10038</v>
      </c>
      <c r="E15" s="212">
        <v>2367</v>
      </c>
      <c r="F15" s="212">
        <v>1587</v>
      </c>
      <c r="G15" s="212">
        <v>515</v>
      </c>
    </row>
    <row r="16" spans="1:9" x14ac:dyDescent="0.2">
      <c r="A16" s="42" t="s">
        <v>15</v>
      </c>
      <c r="B16" s="210">
        <v>11459</v>
      </c>
      <c r="C16" s="210">
        <v>5282</v>
      </c>
      <c r="D16" s="210">
        <v>70290</v>
      </c>
      <c r="E16" s="210">
        <v>13497</v>
      </c>
      <c r="F16" s="210">
        <v>15694</v>
      </c>
      <c r="G16" s="210">
        <v>5347</v>
      </c>
    </row>
    <row r="17" spans="1:7" x14ac:dyDescent="0.2">
      <c r="A17" s="28" t="s">
        <v>16</v>
      </c>
      <c r="B17" s="212">
        <v>3024</v>
      </c>
      <c r="C17" s="212">
        <v>1452</v>
      </c>
      <c r="D17" s="212">
        <v>15292</v>
      </c>
      <c r="E17" s="212">
        <v>2869</v>
      </c>
      <c r="F17" s="212">
        <v>3460</v>
      </c>
      <c r="G17" s="212">
        <v>1435</v>
      </c>
    </row>
    <row r="18" spans="1:7" x14ac:dyDescent="0.2">
      <c r="A18" s="28" t="s">
        <v>17</v>
      </c>
      <c r="B18" s="212">
        <v>2078</v>
      </c>
      <c r="C18" s="212">
        <v>394</v>
      </c>
      <c r="D18" s="212">
        <v>11895</v>
      </c>
      <c r="E18" s="212">
        <v>2198</v>
      </c>
      <c r="F18" s="212">
        <v>2450</v>
      </c>
      <c r="G18" s="212">
        <v>1009</v>
      </c>
    </row>
    <row r="19" spans="1:7" x14ac:dyDescent="0.2">
      <c r="A19" s="28" t="s">
        <v>18</v>
      </c>
      <c r="B19" s="212">
        <v>1080</v>
      </c>
      <c r="C19" s="212">
        <v>580</v>
      </c>
      <c r="D19" s="212">
        <v>5755</v>
      </c>
      <c r="E19" s="212">
        <v>1079</v>
      </c>
      <c r="F19" s="212">
        <v>1067</v>
      </c>
      <c r="G19" s="212">
        <v>469</v>
      </c>
    </row>
    <row r="20" spans="1:7" x14ac:dyDescent="0.2">
      <c r="A20" s="28" t="s">
        <v>19</v>
      </c>
      <c r="B20" s="212">
        <v>1243</v>
      </c>
      <c r="C20" s="212">
        <v>664</v>
      </c>
      <c r="D20" s="212">
        <v>7443</v>
      </c>
      <c r="E20" s="212">
        <v>1438</v>
      </c>
      <c r="F20" s="212">
        <v>2677</v>
      </c>
      <c r="G20" s="212">
        <v>669</v>
      </c>
    </row>
    <row r="21" spans="1:7" x14ac:dyDescent="0.2">
      <c r="A21" s="28" t="s">
        <v>20</v>
      </c>
      <c r="B21" s="212">
        <v>1425</v>
      </c>
      <c r="C21" s="212">
        <v>1010</v>
      </c>
      <c r="D21" s="212">
        <v>7595</v>
      </c>
      <c r="E21" s="212">
        <v>1500</v>
      </c>
      <c r="F21" s="212">
        <v>1306</v>
      </c>
      <c r="G21" s="212">
        <v>366</v>
      </c>
    </row>
    <row r="22" spans="1:7" x14ac:dyDescent="0.2">
      <c r="A22" s="28" t="s">
        <v>21</v>
      </c>
      <c r="B22" s="212">
        <v>1191</v>
      </c>
      <c r="C22" s="212">
        <v>655</v>
      </c>
      <c r="D22" s="212">
        <v>6039</v>
      </c>
      <c r="E22" s="212">
        <v>1198</v>
      </c>
      <c r="F22" s="212">
        <v>1046</v>
      </c>
      <c r="G22" s="212">
        <v>233</v>
      </c>
    </row>
    <row r="23" spans="1:7" x14ac:dyDescent="0.2">
      <c r="A23" s="28" t="s">
        <v>22</v>
      </c>
      <c r="B23" s="212">
        <v>1418</v>
      </c>
      <c r="C23" s="212">
        <v>527</v>
      </c>
      <c r="D23" s="218">
        <v>16271</v>
      </c>
      <c r="E23" s="212">
        <v>3215</v>
      </c>
      <c r="F23" s="212">
        <v>3688</v>
      </c>
      <c r="G23" s="212">
        <v>1166</v>
      </c>
    </row>
    <row r="24" spans="1:7" x14ac:dyDescent="0.2">
      <c r="A24" s="42" t="s">
        <v>23</v>
      </c>
      <c r="B24" s="210">
        <v>11344</v>
      </c>
      <c r="C24" s="210">
        <v>7708</v>
      </c>
      <c r="D24" s="210">
        <v>71640</v>
      </c>
      <c r="E24" s="210">
        <v>14529</v>
      </c>
      <c r="F24" s="210">
        <v>17546</v>
      </c>
      <c r="G24" s="210">
        <v>4706</v>
      </c>
    </row>
    <row r="25" spans="1:7" x14ac:dyDescent="0.2">
      <c r="A25" s="28" t="s">
        <v>24</v>
      </c>
      <c r="B25" s="212">
        <v>830</v>
      </c>
      <c r="C25" s="212">
        <v>604</v>
      </c>
      <c r="D25" s="212">
        <v>4612</v>
      </c>
      <c r="E25" s="212">
        <v>884</v>
      </c>
      <c r="F25" s="212">
        <v>1371</v>
      </c>
      <c r="G25" s="212">
        <v>405</v>
      </c>
    </row>
    <row r="26" spans="1:7" x14ac:dyDescent="0.2">
      <c r="A26" s="28" t="s">
        <v>25</v>
      </c>
      <c r="B26" s="212">
        <v>1441</v>
      </c>
      <c r="C26" s="212">
        <v>733</v>
      </c>
      <c r="D26" s="212">
        <v>7419</v>
      </c>
      <c r="E26" s="212">
        <v>1412</v>
      </c>
      <c r="F26" s="212">
        <v>1376</v>
      </c>
      <c r="G26" s="212">
        <v>330</v>
      </c>
    </row>
    <row r="27" spans="1:7" x14ac:dyDescent="0.2">
      <c r="A27" s="28" t="s">
        <v>26</v>
      </c>
      <c r="B27" s="212">
        <v>438</v>
      </c>
      <c r="C27" s="212">
        <v>254</v>
      </c>
      <c r="D27" s="212">
        <v>3107</v>
      </c>
      <c r="E27" s="212">
        <v>590</v>
      </c>
      <c r="F27" s="212">
        <v>706</v>
      </c>
      <c r="G27" s="212">
        <v>157</v>
      </c>
    </row>
    <row r="28" spans="1:7" x14ac:dyDescent="0.2">
      <c r="A28" s="28" t="s">
        <v>27</v>
      </c>
      <c r="B28" s="212">
        <v>773</v>
      </c>
      <c r="C28" s="212">
        <v>563</v>
      </c>
      <c r="D28" s="212">
        <v>7491</v>
      </c>
      <c r="E28" s="212">
        <v>1457</v>
      </c>
      <c r="F28" s="212">
        <v>1699</v>
      </c>
      <c r="G28" s="212">
        <v>417</v>
      </c>
    </row>
    <row r="29" spans="1:7" x14ac:dyDescent="0.2">
      <c r="A29" s="28" t="s">
        <v>28</v>
      </c>
      <c r="B29" s="212">
        <v>1362</v>
      </c>
      <c r="C29" s="212">
        <v>770</v>
      </c>
      <c r="D29" s="212">
        <v>5311</v>
      </c>
      <c r="E29" s="212">
        <v>1074</v>
      </c>
      <c r="F29" s="212">
        <v>1618</v>
      </c>
      <c r="G29" s="212">
        <v>583</v>
      </c>
    </row>
    <row r="30" spans="1:7" x14ac:dyDescent="0.2">
      <c r="A30" s="28" t="s">
        <v>29</v>
      </c>
      <c r="B30" s="212">
        <v>1468</v>
      </c>
      <c r="C30" s="212">
        <v>1208</v>
      </c>
      <c r="D30" s="212">
        <v>8148</v>
      </c>
      <c r="E30" s="212">
        <v>1601</v>
      </c>
      <c r="F30" s="212">
        <v>2841</v>
      </c>
      <c r="G30" s="212">
        <v>568</v>
      </c>
    </row>
    <row r="31" spans="1:7" x14ac:dyDescent="0.2">
      <c r="A31" s="28" t="s">
        <v>30</v>
      </c>
      <c r="B31" s="212">
        <v>2943</v>
      </c>
      <c r="C31" s="212">
        <v>2286</v>
      </c>
      <c r="D31" s="212">
        <v>16072</v>
      </c>
      <c r="E31" s="212">
        <v>3807</v>
      </c>
      <c r="F31" s="212">
        <v>4313</v>
      </c>
      <c r="G31" s="212">
        <v>1028</v>
      </c>
    </row>
    <row r="32" spans="1:7" x14ac:dyDescent="0.2">
      <c r="A32" s="28" t="s">
        <v>31</v>
      </c>
      <c r="B32" s="212">
        <v>602</v>
      </c>
      <c r="C32" s="212">
        <v>460</v>
      </c>
      <c r="D32" s="212">
        <v>5729</v>
      </c>
      <c r="E32" s="212">
        <v>1105</v>
      </c>
      <c r="F32" s="212">
        <v>1438</v>
      </c>
      <c r="G32" s="212">
        <v>502</v>
      </c>
    </row>
    <row r="33" spans="1:7" x14ac:dyDescent="0.2">
      <c r="A33" s="37" t="s">
        <v>32</v>
      </c>
      <c r="B33" s="212">
        <v>1487</v>
      </c>
      <c r="C33" s="212">
        <v>830</v>
      </c>
      <c r="D33" s="218">
        <v>13751</v>
      </c>
      <c r="E33" s="212">
        <v>2599</v>
      </c>
      <c r="F33" s="212">
        <v>2184</v>
      </c>
      <c r="G33" s="212">
        <v>716</v>
      </c>
    </row>
    <row r="34" spans="1:7" x14ac:dyDescent="0.2">
      <c r="A34" s="42" t="s">
        <v>33</v>
      </c>
      <c r="B34" s="210">
        <v>23037</v>
      </c>
      <c r="C34" s="210">
        <v>12556</v>
      </c>
      <c r="D34" s="210">
        <v>84126</v>
      </c>
      <c r="E34" s="210">
        <v>16645</v>
      </c>
      <c r="F34" s="210">
        <v>22471</v>
      </c>
      <c r="G34" s="210">
        <v>9725</v>
      </c>
    </row>
    <row r="35" spans="1:7" x14ac:dyDescent="0.2">
      <c r="A35" s="25" t="s">
        <v>34</v>
      </c>
      <c r="B35" s="216">
        <v>4128</v>
      </c>
      <c r="C35" s="212">
        <v>2765</v>
      </c>
      <c r="D35" s="212">
        <v>12051</v>
      </c>
      <c r="E35" s="216">
        <v>2225</v>
      </c>
      <c r="F35" s="216">
        <v>3725</v>
      </c>
      <c r="G35" s="216">
        <v>1879</v>
      </c>
    </row>
    <row r="36" spans="1:7" x14ac:dyDescent="0.2">
      <c r="A36" s="28" t="s">
        <v>35</v>
      </c>
      <c r="B36" s="212">
        <v>5373</v>
      </c>
      <c r="C36" s="212">
        <v>3204</v>
      </c>
      <c r="D36" s="212">
        <v>13731</v>
      </c>
      <c r="E36" s="212">
        <v>2585</v>
      </c>
      <c r="F36" s="212">
        <v>5716</v>
      </c>
      <c r="G36" s="212">
        <v>2299</v>
      </c>
    </row>
    <row r="37" spans="1:7" x14ac:dyDescent="0.2">
      <c r="A37" s="28" t="s">
        <v>36</v>
      </c>
      <c r="B37" s="212">
        <v>3389</v>
      </c>
      <c r="C37" s="212">
        <v>1691</v>
      </c>
      <c r="D37" s="212">
        <v>21059</v>
      </c>
      <c r="E37" s="212">
        <v>4280</v>
      </c>
      <c r="F37" s="212">
        <v>3337</v>
      </c>
      <c r="G37" s="212">
        <v>1806</v>
      </c>
    </row>
    <row r="38" spans="1:7" x14ac:dyDescent="0.2">
      <c r="A38" s="28" t="s">
        <v>37</v>
      </c>
      <c r="B38" s="212">
        <v>5501</v>
      </c>
      <c r="C38" s="212">
        <v>2573</v>
      </c>
      <c r="D38" s="212">
        <v>16621</v>
      </c>
      <c r="E38" s="212">
        <v>3215</v>
      </c>
      <c r="F38" s="212">
        <v>3848</v>
      </c>
      <c r="G38" s="212">
        <v>1398</v>
      </c>
    </row>
    <row r="39" spans="1:7" x14ac:dyDescent="0.2">
      <c r="A39" s="28" t="s">
        <v>38</v>
      </c>
      <c r="B39" s="212">
        <v>1863</v>
      </c>
      <c r="C39" s="212">
        <v>439</v>
      </c>
      <c r="D39" s="212">
        <v>6742</v>
      </c>
      <c r="E39" s="212">
        <v>1335</v>
      </c>
      <c r="F39" s="212">
        <v>1023</v>
      </c>
      <c r="G39" s="212">
        <v>379</v>
      </c>
    </row>
    <row r="40" spans="1:7" x14ac:dyDescent="0.2">
      <c r="A40" s="28" t="s">
        <v>39</v>
      </c>
      <c r="B40" s="212">
        <v>1691</v>
      </c>
      <c r="C40" s="212">
        <v>1210</v>
      </c>
      <c r="D40" s="212">
        <v>8910</v>
      </c>
      <c r="E40" s="212">
        <v>1859</v>
      </c>
      <c r="F40" s="212">
        <v>3189</v>
      </c>
      <c r="G40" s="212">
        <v>1266</v>
      </c>
    </row>
    <row r="41" spans="1:7" x14ac:dyDescent="0.2">
      <c r="A41" s="37" t="s">
        <v>40</v>
      </c>
      <c r="B41" s="218">
        <v>1092</v>
      </c>
      <c r="C41" s="218">
        <v>674</v>
      </c>
      <c r="D41" s="218">
        <v>5013</v>
      </c>
      <c r="E41" s="218">
        <v>1146</v>
      </c>
      <c r="F41" s="218">
        <v>1633</v>
      </c>
      <c r="G41" s="218">
        <v>698</v>
      </c>
    </row>
    <row r="42" spans="1:7" x14ac:dyDescent="0.2">
      <c r="A42" s="42" t="s">
        <v>41</v>
      </c>
      <c r="B42" s="210">
        <v>15624</v>
      </c>
      <c r="C42" s="210">
        <v>11703</v>
      </c>
      <c r="D42" s="210">
        <v>90602</v>
      </c>
      <c r="E42" s="210">
        <v>19421</v>
      </c>
      <c r="F42" s="210">
        <v>27729</v>
      </c>
      <c r="G42" s="210">
        <v>10562</v>
      </c>
    </row>
    <row r="43" spans="1:7" x14ac:dyDescent="0.2">
      <c r="A43" s="28" t="s">
        <v>42</v>
      </c>
      <c r="B43" s="212">
        <v>875</v>
      </c>
      <c r="C43" s="212">
        <v>736</v>
      </c>
      <c r="D43" s="212">
        <v>4120</v>
      </c>
      <c r="E43" s="212">
        <v>772</v>
      </c>
      <c r="F43" s="212">
        <v>1301</v>
      </c>
      <c r="G43" s="212">
        <v>509</v>
      </c>
    </row>
    <row r="44" spans="1:7" x14ac:dyDescent="0.2">
      <c r="A44" s="28" t="s">
        <v>43</v>
      </c>
      <c r="B44" s="212">
        <v>2125</v>
      </c>
      <c r="C44" s="212">
        <v>1543</v>
      </c>
      <c r="D44" s="212">
        <v>11588</v>
      </c>
      <c r="E44" s="212">
        <v>2297</v>
      </c>
      <c r="F44" s="212">
        <v>4770</v>
      </c>
      <c r="G44" s="212">
        <v>2301</v>
      </c>
    </row>
    <row r="45" spans="1:7" x14ac:dyDescent="0.2">
      <c r="A45" s="28" t="s">
        <v>44</v>
      </c>
      <c r="B45" s="212">
        <v>1033</v>
      </c>
      <c r="C45" s="212">
        <v>876</v>
      </c>
      <c r="D45" s="212">
        <v>5216</v>
      </c>
      <c r="E45" s="212">
        <v>1261</v>
      </c>
      <c r="F45" s="212">
        <v>1138</v>
      </c>
      <c r="G45" s="212">
        <v>414</v>
      </c>
    </row>
    <row r="46" spans="1:7" x14ac:dyDescent="0.2">
      <c r="A46" s="28" t="s">
        <v>45</v>
      </c>
      <c r="B46" s="212">
        <v>953</v>
      </c>
      <c r="C46" s="212">
        <v>810</v>
      </c>
      <c r="D46" s="212">
        <v>4510</v>
      </c>
      <c r="E46" s="212">
        <v>892</v>
      </c>
      <c r="F46" s="212">
        <v>1023</v>
      </c>
      <c r="G46" s="212">
        <v>442</v>
      </c>
    </row>
    <row r="47" spans="1:7" x14ac:dyDescent="0.2">
      <c r="A47" s="28" t="s">
        <v>46</v>
      </c>
      <c r="B47" s="212">
        <v>1781</v>
      </c>
      <c r="C47" s="212">
        <v>1507</v>
      </c>
      <c r="D47" s="212">
        <v>9020</v>
      </c>
      <c r="E47" s="212">
        <v>1959</v>
      </c>
      <c r="F47" s="212">
        <v>3421</v>
      </c>
      <c r="G47" s="212">
        <v>1299</v>
      </c>
    </row>
    <row r="48" spans="1:7" x14ac:dyDescent="0.2">
      <c r="A48" s="28" t="s">
        <v>47</v>
      </c>
      <c r="B48" s="212">
        <v>2054</v>
      </c>
      <c r="C48" s="212">
        <v>1481</v>
      </c>
      <c r="D48" s="212">
        <v>12025</v>
      </c>
      <c r="E48" s="212">
        <v>2401</v>
      </c>
      <c r="F48" s="212">
        <v>4466</v>
      </c>
      <c r="G48" s="212">
        <v>1208</v>
      </c>
    </row>
    <row r="49" spans="1:8" x14ac:dyDescent="0.2">
      <c r="A49" s="28" t="s">
        <v>48</v>
      </c>
      <c r="B49" s="212">
        <v>1144</v>
      </c>
      <c r="C49" s="212">
        <v>942</v>
      </c>
      <c r="D49" s="212">
        <v>8835</v>
      </c>
      <c r="E49" s="212">
        <v>2462</v>
      </c>
      <c r="F49" s="212">
        <v>1754</v>
      </c>
      <c r="G49" s="212">
        <v>883</v>
      </c>
    </row>
    <row r="50" spans="1:8" x14ac:dyDescent="0.2">
      <c r="A50" s="28" t="s">
        <v>49</v>
      </c>
      <c r="B50" s="212">
        <v>1726</v>
      </c>
      <c r="C50" s="212">
        <v>1225</v>
      </c>
      <c r="D50" s="212">
        <v>7551</v>
      </c>
      <c r="E50" s="212">
        <v>1833</v>
      </c>
      <c r="F50" s="212">
        <v>3196</v>
      </c>
      <c r="G50" s="212">
        <v>1026</v>
      </c>
    </row>
    <row r="51" spans="1:8" x14ac:dyDescent="0.2">
      <c r="A51" s="28" t="s">
        <v>50</v>
      </c>
      <c r="B51" s="212">
        <v>542</v>
      </c>
      <c r="C51" s="212">
        <v>409</v>
      </c>
      <c r="D51" s="212">
        <v>1940</v>
      </c>
      <c r="E51" s="212">
        <v>370</v>
      </c>
      <c r="F51" s="212">
        <v>735</v>
      </c>
      <c r="G51" s="212">
        <v>195</v>
      </c>
    </row>
    <row r="52" spans="1:8" x14ac:dyDescent="0.2">
      <c r="A52" s="28" t="s">
        <v>51</v>
      </c>
      <c r="B52" s="212">
        <v>622</v>
      </c>
      <c r="C52" s="212">
        <v>547</v>
      </c>
      <c r="D52" s="212">
        <v>4787</v>
      </c>
      <c r="E52" s="212">
        <v>1130</v>
      </c>
      <c r="F52" s="212">
        <v>1304</v>
      </c>
      <c r="G52" s="212">
        <v>601</v>
      </c>
    </row>
    <row r="53" spans="1:8" x14ac:dyDescent="0.2">
      <c r="A53" s="37" t="s">
        <v>52</v>
      </c>
      <c r="B53" s="218">
        <v>2769</v>
      </c>
      <c r="C53" s="218">
        <v>1627</v>
      </c>
      <c r="D53" s="218">
        <v>21010</v>
      </c>
      <c r="E53" s="218">
        <v>4044</v>
      </c>
      <c r="F53" s="218">
        <v>4621</v>
      </c>
      <c r="G53" s="218">
        <v>1684</v>
      </c>
    </row>
    <row r="54" spans="1:8" x14ac:dyDescent="0.2">
      <c r="A54" s="72"/>
      <c r="B54" s="47"/>
      <c r="C54" s="47"/>
      <c r="E54" s="47"/>
      <c r="F54" s="47"/>
      <c r="G54" s="47"/>
    </row>
    <row r="55" spans="1:8" x14ac:dyDescent="0.2">
      <c r="A55" s="72"/>
      <c r="B55" s="47"/>
      <c r="C55" s="47"/>
      <c r="D55" s="47"/>
      <c r="E55" s="47"/>
      <c r="F55" s="47"/>
      <c r="G55" s="47"/>
    </row>
    <row r="56" spans="1:8" x14ac:dyDescent="0.2">
      <c r="A56" s="72"/>
      <c r="B56" s="47"/>
      <c r="C56" s="47"/>
      <c r="D56" s="47"/>
      <c r="E56" s="47"/>
      <c r="F56" s="47"/>
      <c r="H56" s="6">
        <v>6</v>
      </c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64" t="s">
        <v>150</v>
      </c>
    </row>
    <row r="58" spans="1:8" s="6" customFormat="1" ht="12.75" customHeight="1" x14ac:dyDescent="0.2">
      <c r="A58" s="70"/>
      <c r="B58" s="265" t="s">
        <v>465</v>
      </c>
      <c r="C58" s="265" t="s">
        <v>466</v>
      </c>
      <c r="D58" s="265" t="s">
        <v>4</v>
      </c>
      <c r="E58" s="265" t="s">
        <v>242</v>
      </c>
      <c r="F58" s="265" t="s">
        <v>141</v>
      </c>
      <c r="G58" s="265" t="s">
        <v>142</v>
      </c>
    </row>
    <row r="59" spans="1:8" s="6" customFormat="1" ht="12.75" customHeight="1" x14ac:dyDescent="0.2">
      <c r="A59" s="71"/>
      <c r="B59" s="266"/>
      <c r="C59" s="267"/>
      <c r="D59" s="266"/>
      <c r="E59" s="267"/>
      <c r="F59" s="266"/>
      <c r="G59" s="266"/>
    </row>
    <row r="60" spans="1:8" ht="12.75" customHeight="1" x14ac:dyDescent="0.2">
      <c r="A60" s="42" t="s">
        <v>53</v>
      </c>
      <c r="B60" s="218">
        <v>34691</v>
      </c>
      <c r="C60" s="218">
        <v>26483</v>
      </c>
      <c r="D60" s="218">
        <v>77919</v>
      </c>
      <c r="E60" s="218">
        <v>16043</v>
      </c>
      <c r="F60" s="218">
        <v>19830</v>
      </c>
      <c r="G60" s="218">
        <v>6370</v>
      </c>
    </row>
    <row r="61" spans="1:8" x14ac:dyDescent="0.2">
      <c r="A61" s="28" t="s">
        <v>54</v>
      </c>
      <c r="B61" s="212">
        <v>2230</v>
      </c>
      <c r="C61" s="212">
        <v>1457</v>
      </c>
      <c r="D61" s="212">
        <v>13663</v>
      </c>
      <c r="E61" s="212">
        <v>2398</v>
      </c>
      <c r="F61" s="212">
        <v>1756</v>
      </c>
      <c r="G61" s="212">
        <v>465</v>
      </c>
    </row>
    <row r="62" spans="1:8" ht="14.25" x14ac:dyDescent="0.2">
      <c r="A62" s="28" t="s">
        <v>55</v>
      </c>
      <c r="B62" s="212">
        <v>820</v>
      </c>
      <c r="C62" s="212">
        <v>625</v>
      </c>
      <c r="D62" s="212">
        <v>2045</v>
      </c>
      <c r="E62" s="212">
        <v>384</v>
      </c>
      <c r="F62" s="212">
        <v>404</v>
      </c>
      <c r="G62" s="212">
        <v>107</v>
      </c>
      <c r="H62" s="3"/>
    </row>
    <row r="63" spans="1:8" s="3" customFormat="1" ht="15" customHeight="1" x14ac:dyDescent="0.2">
      <c r="A63" s="28" t="s">
        <v>56</v>
      </c>
      <c r="B63" s="212">
        <v>2886</v>
      </c>
      <c r="C63" s="212">
        <v>2107</v>
      </c>
      <c r="D63" s="212">
        <v>7362</v>
      </c>
      <c r="E63" s="212">
        <v>1498</v>
      </c>
      <c r="F63" s="212">
        <v>1080</v>
      </c>
      <c r="G63" s="212">
        <v>348</v>
      </c>
    </row>
    <row r="64" spans="1:8" s="3" customFormat="1" ht="15" customHeight="1" x14ac:dyDescent="0.2">
      <c r="A64" s="28" t="s">
        <v>57</v>
      </c>
      <c r="B64" s="212">
        <v>1307</v>
      </c>
      <c r="C64" s="212">
        <v>772</v>
      </c>
      <c r="D64" s="212">
        <v>3841</v>
      </c>
      <c r="E64" s="212">
        <v>764</v>
      </c>
      <c r="F64" s="212">
        <v>600</v>
      </c>
      <c r="G64" s="212">
        <v>239</v>
      </c>
      <c r="H64" s="6"/>
    </row>
    <row r="65" spans="1:7" ht="15" customHeight="1" x14ac:dyDescent="0.2">
      <c r="A65" s="28" t="s">
        <v>58</v>
      </c>
      <c r="B65" s="212">
        <v>1310</v>
      </c>
      <c r="C65" s="212">
        <v>845</v>
      </c>
      <c r="D65" s="212">
        <v>2711</v>
      </c>
      <c r="E65" s="212">
        <v>516</v>
      </c>
      <c r="F65" s="212">
        <v>729</v>
      </c>
      <c r="G65" s="212">
        <v>221</v>
      </c>
    </row>
    <row r="66" spans="1:7" ht="12.75" customHeight="1" x14ac:dyDescent="0.2">
      <c r="A66" s="28" t="s">
        <v>59</v>
      </c>
      <c r="B66" s="212">
        <v>4932</v>
      </c>
      <c r="C66" s="212">
        <v>3696</v>
      </c>
      <c r="D66" s="212">
        <v>8567</v>
      </c>
      <c r="E66" s="212">
        <v>1876</v>
      </c>
      <c r="F66" s="212">
        <v>4282</v>
      </c>
      <c r="G66" s="212">
        <v>1457</v>
      </c>
    </row>
    <row r="67" spans="1:7" x14ac:dyDescent="0.2">
      <c r="A67" s="28" t="s">
        <v>60</v>
      </c>
      <c r="B67" s="212">
        <v>1663</v>
      </c>
      <c r="C67" s="212">
        <v>1446</v>
      </c>
      <c r="D67" s="212">
        <v>2416</v>
      </c>
      <c r="E67" s="212">
        <v>465</v>
      </c>
      <c r="F67" s="212">
        <v>1408</v>
      </c>
      <c r="G67" s="212">
        <v>427</v>
      </c>
    </row>
    <row r="68" spans="1:7" x14ac:dyDescent="0.2">
      <c r="A68" s="28" t="s">
        <v>61</v>
      </c>
      <c r="B68" s="212">
        <v>4052</v>
      </c>
      <c r="C68" s="212">
        <v>3334</v>
      </c>
      <c r="D68" s="212">
        <v>4875</v>
      </c>
      <c r="E68" s="212">
        <v>1151</v>
      </c>
      <c r="F68" s="212">
        <v>1571</v>
      </c>
      <c r="G68" s="212">
        <v>291</v>
      </c>
    </row>
    <row r="69" spans="1:7" x14ac:dyDescent="0.2">
      <c r="A69" s="28" t="s">
        <v>62</v>
      </c>
      <c r="B69" s="212">
        <v>7800</v>
      </c>
      <c r="C69" s="212">
        <v>6817</v>
      </c>
      <c r="D69" s="212">
        <v>10188</v>
      </c>
      <c r="E69" s="212">
        <v>2578</v>
      </c>
      <c r="F69" s="212">
        <v>3327</v>
      </c>
      <c r="G69" s="212">
        <v>1156</v>
      </c>
    </row>
    <row r="70" spans="1:7" x14ac:dyDescent="0.2">
      <c r="A70" s="28" t="s">
        <v>63</v>
      </c>
      <c r="B70" s="212">
        <v>2835</v>
      </c>
      <c r="C70" s="212">
        <v>2170</v>
      </c>
      <c r="D70" s="212">
        <v>5057</v>
      </c>
      <c r="E70" s="212">
        <v>1235</v>
      </c>
      <c r="F70" s="212">
        <v>1418</v>
      </c>
      <c r="G70" s="212">
        <v>570</v>
      </c>
    </row>
    <row r="71" spans="1:7" x14ac:dyDescent="0.2">
      <c r="A71" s="28" t="s">
        <v>64</v>
      </c>
      <c r="B71" s="212">
        <v>2043</v>
      </c>
      <c r="C71" s="212">
        <v>1163</v>
      </c>
      <c r="D71" s="212">
        <v>8448</v>
      </c>
      <c r="E71" s="212">
        <v>1517</v>
      </c>
      <c r="F71" s="212">
        <v>1226</v>
      </c>
      <c r="G71" s="212">
        <v>372</v>
      </c>
    </row>
    <row r="72" spans="1:7" x14ac:dyDescent="0.2">
      <c r="A72" s="28" t="s">
        <v>65</v>
      </c>
      <c r="B72" s="212">
        <v>1203</v>
      </c>
      <c r="C72" s="212">
        <v>899</v>
      </c>
      <c r="D72" s="212">
        <v>3094</v>
      </c>
      <c r="E72" s="212">
        <v>647</v>
      </c>
      <c r="F72" s="212">
        <v>894</v>
      </c>
      <c r="G72" s="212">
        <v>322</v>
      </c>
    </row>
    <row r="73" spans="1:7" x14ac:dyDescent="0.2">
      <c r="A73" s="28" t="s">
        <v>66</v>
      </c>
      <c r="B73" s="212">
        <v>1610</v>
      </c>
      <c r="C73" s="212">
        <v>1152</v>
      </c>
      <c r="D73" s="212">
        <v>5654</v>
      </c>
      <c r="E73" s="212">
        <v>1014</v>
      </c>
      <c r="F73" s="212">
        <v>1135</v>
      </c>
      <c r="G73" s="212">
        <v>395</v>
      </c>
    </row>
    <row r="74" spans="1:7" x14ac:dyDescent="0.2">
      <c r="A74" s="42" t="s">
        <v>67</v>
      </c>
      <c r="B74" s="210">
        <v>32968</v>
      </c>
      <c r="C74" s="210">
        <v>27587</v>
      </c>
      <c r="D74" s="210">
        <v>103061</v>
      </c>
      <c r="E74" s="210">
        <v>23495</v>
      </c>
      <c r="F74" s="210">
        <v>30006</v>
      </c>
      <c r="G74" s="210">
        <v>9999</v>
      </c>
    </row>
    <row r="75" spans="1:7" x14ac:dyDescent="0.2">
      <c r="A75" s="25" t="s">
        <v>68</v>
      </c>
      <c r="B75" s="216">
        <v>2606</v>
      </c>
      <c r="C75" s="216">
        <v>2285</v>
      </c>
      <c r="D75" s="216">
        <v>9602</v>
      </c>
      <c r="E75" s="216">
        <v>2044</v>
      </c>
      <c r="F75" s="216">
        <v>2946</v>
      </c>
      <c r="G75" s="216">
        <v>1289</v>
      </c>
    </row>
    <row r="76" spans="1:7" x14ac:dyDescent="0.2">
      <c r="A76" s="28" t="s">
        <v>69</v>
      </c>
      <c r="B76" s="212">
        <v>2404</v>
      </c>
      <c r="C76" s="212">
        <v>1953</v>
      </c>
      <c r="D76" s="212">
        <v>7635</v>
      </c>
      <c r="E76" s="212">
        <v>1407</v>
      </c>
      <c r="F76" s="212">
        <v>2844</v>
      </c>
      <c r="G76" s="212">
        <v>750</v>
      </c>
    </row>
    <row r="77" spans="1:7" x14ac:dyDescent="0.2">
      <c r="A77" s="28" t="s">
        <v>70</v>
      </c>
      <c r="B77" s="212">
        <v>3903</v>
      </c>
      <c r="C77" s="212">
        <v>3465</v>
      </c>
      <c r="D77" s="212">
        <v>9739</v>
      </c>
      <c r="E77" s="212">
        <v>2822</v>
      </c>
      <c r="F77" s="212">
        <v>1921</v>
      </c>
      <c r="G77" s="212">
        <v>516</v>
      </c>
    </row>
    <row r="78" spans="1:7" x14ac:dyDescent="0.2">
      <c r="A78" s="28" t="s">
        <v>71</v>
      </c>
      <c r="B78" s="212">
        <v>1739</v>
      </c>
      <c r="C78" s="212">
        <v>1442</v>
      </c>
      <c r="D78" s="212">
        <v>4234</v>
      </c>
      <c r="E78" s="212">
        <v>971</v>
      </c>
      <c r="F78" s="212">
        <v>1528</v>
      </c>
      <c r="G78" s="212">
        <v>400</v>
      </c>
    </row>
    <row r="79" spans="1:7" x14ac:dyDescent="0.2">
      <c r="A79" s="28" t="s">
        <v>72</v>
      </c>
      <c r="B79" s="212">
        <v>799</v>
      </c>
      <c r="C79" s="212">
        <v>688</v>
      </c>
      <c r="D79" s="212">
        <v>1285</v>
      </c>
      <c r="E79" s="212">
        <v>253</v>
      </c>
      <c r="F79" s="212">
        <v>866</v>
      </c>
      <c r="G79" s="212">
        <v>158</v>
      </c>
    </row>
    <row r="80" spans="1:7" x14ac:dyDescent="0.2">
      <c r="A80" s="28" t="s">
        <v>73</v>
      </c>
      <c r="B80" s="212">
        <v>3070</v>
      </c>
      <c r="C80" s="212">
        <v>2618</v>
      </c>
      <c r="D80" s="212">
        <v>13025</v>
      </c>
      <c r="E80" s="212">
        <v>2811</v>
      </c>
      <c r="F80" s="212">
        <v>3452</v>
      </c>
      <c r="G80" s="212">
        <v>991</v>
      </c>
    </row>
    <row r="81" spans="1:7" x14ac:dyDescent="0.2">
      <c r="A81" s="28" t="s">
        <v>74</v>
      </c>
      <c r="B81" s="212">
        <v>5379</v>
      </c>
      <c r="C81" s="212">
        <v>4545</v>
      </c>
      <c r="D81" s="212">
        <v>21510</v>
      </c>
      <c r="E81" s="212">
        <v>4709</v>
      </c>
      <c r="F81" s="212">
        <v>5095</v>
      </c>
      <c r="G81" s="212">
        <v>1775</v>
      </c>
    </row>
    <row r="82" spans="1:7" x14ac:dyDescent="0.2">
      <c r="A82" s="28" t="s">
        <v>75</v>
      </c>
      <c r="B82" s="212">
        <v>2754</v>
      </c>
      <c r="C82" s="212">
        <v>2315</v>
      </c>
      <c r="D82" s="212">
        <v>7847</v>
      </c>
      <c r="E82" s="212">
        <v>2053</v>
      </c>
      <c r="F82" s="212">
        <v>1428</v>
      </c>
      <c r="G82" s="212">
        <v>739</v>
      </c>
    </row>
    <row r="83" spans="1:7" x14ac:dyDescent="0.2">
      <c r="A83" s="28" t="s">
        <v>76</v>
      </c>
      <c r="B83" s="212">
        <v>2055</v>
      </c>
      <c r="C83" s="212">
        <v>1600</v>
      </c>
      <c r="D83" s="212">
        <v>4471</v>
      </c>
      <c r="E83" s="212">
        <v>899</v>
      </c>
      <c r="F83" s="212">
        <v>2283</v>
      </c>
      <c r="G83" s="212">
        <v>519</v>
      </c>
    </row>
    <row r="84" spans="1:7" x14ac:dyDescent="0.2">
      <c r="A84" s="28" t="s">
        <v>77</v>
      </c>
      <c r="B84" s="212">
        <v>1385</v>
      </c>
      <c r="C84" s="212">
        <v>972</v>
      </c>
      <c r="D84" s="212">
        <v>6740</v>
      </c>
      <c r="E84" s="212">
        <v>1640</v>
      </c>
      <c r="F84" s="212">
        <v>1624</v>
      </c>
      <c r="G84" s="212">
        <v>674</v>
      </c>
    </row>
    <row r="85" spans="1:7" x14ac:dyDescent="0.2">
      <c r="A85" s="28" t="s">
        <v>78</v>
      </c>
      <c r="B85" s="212">
        <v>1065</v>
      </c>
      <c r="C85" s="212">
        <v>860</v>
      </c>
      <c r="D85" s="212">
        <v>2544</v>
      </c>
      <c r="E85" s="212">
        <v>477</v>
      </c>
      <c r="F85" s="212">
        <v>1063</v>
      </c>
      <c r="G85" s="212">
        <v>270</v>
      </c>
    </row>
    <row r="86" spans="1:7" x14ac:dyDescent="0.2">
      <c r="A86" s="28" t="s">
        <v>79</v>
      </c>
      <c r="B86" s="212">
        <v>1653</v>
      </c>
      <c r="C86" s="212">
        <v>1379</v>
      </c>
      <c r="D86" s="212">
        <v>4042</v>
      </c>
      <c r="E86" s="212">
        <v>872</v>
      </c>
      <c r="F86" s="212">
        <v>1505</v>
      </c>
      <c r="G86" s="212">
        <v>432</v>
      </c>
    </row>
    <row r="87" spans="1:7" x14ac:dyDescent="0.2">
      <c r="A87" s="37" t="s">
        <v>80</v>
      </c>
      <c r="B87" s="218">
        <v>4156</v>
      </c>
      <c r="C87" s="218">
        <v>3465</v>
      </c>
      <c r="D87" s="218">
        <v>10387</v>
      </c>
      <c r="E87" s="218">
        <v>2537</v>
      </c>
      <c r="F87" s="218">
        <v>3453</v>
      </c>
      <c r="G87" s="218">
        <v>1486</v>
      </c>
    </row>
    <row r="88" spans="1:7" x14ac:dyDescent="0.2">
      <c r="A88" s="42" t="s">
        <v>81</v>
      </c>
      <c r="B88" s="210">
        <v>39304</v>
      </c>
      <c r="C88" s="210">
        <v>29116</v>
      </c>
      <c r="D88" s="210">
        <v>94039</v>
      </c>
      <c r="E88" s="210">
        <v>21608</v>
      </c>
      <c r="F88" s="210">
        <v>25370</v>
      </c>
      <c r="G88" s="210">
        <v>9608</v>
      </c>
    </row>
    <row r="89" spans="1:7" x14ac:dyDescent="0.2">
      <c r="A89" s="28" t="s">
        <v>82</v>
      </c>
      <c r="B89" s="212">
        <v>1658</v>
      </c>
      <c r="C89" s="212">
        <v>1339</v>
      </c>
      <c r="D89" s="212">
        <v>3867</v>
      </c>
      <c r="E89" s="212">
        <v>1053</v>
      </c>
      <c r="F89" s="212">
        <v>2153</v>
      </c>
      <c r="G89" s="212">
        <v>712</v>
      </c>
    </row>
    <row r="90" spans="1:7" x14ac:dyDescent="0.2">
      <c r="A90" s="28" t="s">
        <v>83</v>
      </c>
      <c r="B90" s="212">
        <v>1749</v>
      </c>
      <c r="C90" s="212">
        <v>1038</v>
      </c>
      <c r="D90" s="212">
        <v>8597</v>
      </c>
      <c r="E90" s="212">
        <v>1398</v>
      </c>
      <c r="F90" s="212">
        <v>1432</v>
      </c>
      <c r="G90" s="212">
        <v>453</v>
      </c>
    </row>
    <row r="91" spans="1:7" x14ac:dyDescent="0.2">
      <c r="A91" s="28" t="s">
        <v>84</v>
      </c>
      <c r="B91" s="212">
        <v>2477</v>
      </c>
      <c r="C91" s="212">
        <v>1245</v>
      </c>
      <c r="D91" s="212">
        <v>9818</v>
      </c>
      <c r="E91" s="212">
        <v>1953</v>
      </c>
      <c r="F91" s="212">
        <v>2016</v>
      </c>
      <c r="G91" s="212">
        <v>536</v>
      </c>
    </row>
    <row r="92" spans="1:7" x14ac:dyDescent="0.2">
      <c r="A92" s="28" t="s">
        <v>85</v>
      </c>
      <c r="B92" s="212">
        <v>880</v>
      </c>
      <c r="C92" s="212">
        <v>479</v>
      </c>
      <c r="D92" s="212">
        <v>3521</v>
      </c>
      <c r="E92" s="212">
        <v>802</v>
      </c>
      <c r="F92" s="212">
        <v>720</v>
      </c>
      <c r="G92" s="212">
        <v>206</v>
      </c>
    </row>
    <row r="93" spans="1:7" x14ac:dyDescent="0.2">
      <c r="A93" s="28" t="s">
        <v>86</v>
      </c>
      <c r="B93" s="212">
        <v>1819</v>
      </c>
      <c r="C93" s="212">
        <v>782</v>
      </c>
      <c r="D93" s="212">
        <v>6745</v>
      </c>
      <c r="E93" s="212">
        <v>1302</v>
      </c>
      <c r="F93" s="212">
        <v>1369</v>
      </c>
      <c r="G93" s="212">
        <v>460</v>
      </c>
    </row>
    <row r="94" spans="1:7" x14ac:dyDescent="0.2">
      <c r="A94" s="28" t="s">
        <v>87</v>
      </c>
      <c r="B94" s="212">
        <v>6195</v>
      </c>
      <c r="C94" s="212">
        <v>4705</v>
      </c>
      <c r="D94" s="212">
        <v>15310</v>
      </c>
      <c r="E94" s="212">
        <v>3927</v>
      </c>
      <c r="F94" s="212">
        <v>4094</v>
      </c>
      <c r="G94" s="212">
        <v>1822</v>
      </c>
    </row>
    <row r="95" spans="1:7" x14ac:dyDescent="0.2">
      <c r="A95" s="28" t="s">
        <v>88</v>
      </c>
      <c r="B95" s="212">
        <v>5505</v>
      </c>
      <c r="C95" s="212">
        <v>4489</v>
      </c>
      <c r="D95" s="212">
        <v>12112</v>
      </c>
      <c r="E95" s="212">
        <v>2856</v>
      </c>
      <c r="F95" s="212">
        <v>3196</v>
      </c>
      <c r="G95" s="212">
        <v>1293</v>
      </c>
    </row>
    <row r="96" spans="1:7" x14ac:dyDescent="0.2">
      <c r="A96" s="28" t="s">
        <v>89</v>
      </c>
      <c r="B96" s="212">
        <v>5714</v>
      </c>
      <c r="C96" s="212">
        <v>4706</v>
      </c>
      <c r="D96" s="212">
        <v>7406</v>
      </c>
      <c r="E96" s="212">
        <v>1664</v>
      </c>
      <c r="F96" s="212">
        <v>2584</v>
      </c>
      <c r="G96" s="212">
        <v>1333</v>
      </c>
    </row>
    <row r="97" spans="1:8" x14ac:dyDescent="0.2">
      <c r="A97" s="28" t="s">
        <v>90</v>
      </c>
      <c r="B97" s="212">
        <v>1625</v>
      </c>
      <c r="C97" s="212">
        <v>1331</v>
      </c>
      <c r="D97" s="212">
        <v>2510</v>
      </c>
      <c r="E97" s="212">
        <v>576</v>
      </c>
      <c r="F97" s="212">
        <v>1016</v>
      </c>
      <c r="G97" s="212">
        <v>434</v>
      </c>
    </row>
    <row r="98" spans="1:8" x14ac:dyDescent="0.2">
      <c r="A98" s="28" t="s">
        <v>91</v>
      </c>
      <c r="B98" s="212">
        <v>4100</v>
      </c>
      <c r="C98" s="212">
        <v>3035</v>
      </c>
      <c r="D98" s="212">
        <v>12154</v>
      </c>
      <c r="E98" s="212">
        <v>3060</v>
      </c>
      <c r="F98" s="212">
        <v>3456</v>
      </c>
      <c r="G98" s="212">
        <v>787</v>
      </c>
    </row>
    <row r="99" spans="1:8" x14ac:dyDescent="0.2">
      <c r="A99" s="37" t="s">
        <v>92</v>
      </c>
      <c r="B99" s="218">
        <v>7582</v>
      </c>
      <c r="C99" s="218">
        <v>5967</v>
      </c>
      <c r="D99" s="218">
        <v>12002</v>
      </c>
      <c r="E99" s="218">
        <v>3017</v>
      </c>
      <c r="F99" s="218">
        <v>3336</v>
      </c>
      <c r="G99" s="218">
        <v>1572</v>
      </c>
    </row>
    <row r="100" spans="1:8" x14ac:dyDescent="0.2">
      <c r="A100" s="268" t="s">
        <v>468</v>
      </c>
      <c r="B100" s="268"/>
      <c r="C100" s="268"/>
      <c r="D100" s="268"/>
      <c r="E100" s="268"/>
      <c r="F100" s="268"/>
      <c r="G100" s="268"/>
      <c r="H100" s="268"/>
    </row>
    <row r="101" spans="1:8" x14ac:dyDescent="0.2">
      <c r="A101" s="268" t="s">
        <v>467</v>
      </c>
      <c r="B101" s="268"/>
      <c r="C101" s="268"/>
      <c r="D101" s="268"/>
      <c r="E101" s="268"/>
      <c r="F101" s="268"/>
      <c r="G101" s="268"/>
      <c r="H101" s="268"/>
    </row>
    <row r="102" spans="1:8" x14ac:dyDescent="0.2">
      <c r="A102" s="268" t="s">
        <v>184</v>
      </c>
      <c r="B102" s="268"/>
      <c r="C102" s="268"/>
      <c r="D102" s="268"/>
      <c r="E102" s="268"/>
      <c r="F102" s="268"/>
      <c r="G102" s="268"/>
      <c r="H102" s="268"/>
    </row>
    <row r="103" spans="1:8" x14ac:dyDescent="0.2">
      <c r="A103" s="268" t="s">
        <v>266</v>
      </c>
      <c r="B103" s="268"/>
      <c r="C103" s="268"/>
      <c r="D103" s="268"/>
      <c r="E103" s="268"/>
      <c r="F103" s="268"/>
      <c r="G103" s="268"/>
      <c r="H103" s="268"/>
    </row>
    <row r="104" spans="1:8" x14ac:dyDescent="0.2">
      <c r="A104" s="268" t="s">
        <v>267</v>
      </c>
      <c r="B104" s="268"/>
      <c r="C104" s="268"/>
      <c r="D104" s="268"/>
      <c r="E104" s="268"/>
      <c r="F104" s="268"/>
      <c r="G104" s="268"/>
      <c r="H104" s="268"/>
    </row>
    <row r="105" spans="1:8" x14ac:dyDescent="0.2">
      <c r="A105" s="268" t="s">
        <v>185</v>
      </c>
      <c r="B105" s="268"/>
      <c r="C105" s="268"/>
      <c r="D105" s="268"/>
      <c r="E105" s="268"/>
      <c r="F105" s="268"/>
      <c r="G105" s="268"/>
      <c r="H105" s="268"/>
    </row>
    <row r="106" spans="1:8" x14ac:dyDescent="0.2">
      <c r="B106" s="53"/>
      <c r="C106" s="53"/>
      <c r="D106" s="53"/>
      <c r="E106" s="53"/>
      <c r="F106" s="53"/>
      <c r="G106" s="53"/>
    </row>
    <row r="107" spans="1:8" x14ac:dyDescent="0.2">
      <c r="B107" s="53"/>
      <c r="C107" s="53"/>
      <c r="D107" s="53"/>
      <c r="E107" s="53"/>
      <c r="F107" s="53"/>
      <c r="G107" s="53"/>
    </row>
    <row r="108" spans="1:8" x14ac:dyDescent="0.2">
      <c r="A108" s="6"/>
      <c r="B108" s="6"/>
      <c r="C108" s="6"/>
      <c r="D108" s="53"/>
      <c r="E108" s="53"/>
      <c r="F108" s="53"/>
      <c r="G108" s="53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19" spans="1:8" x14ac:dyDescent="0.2">
      <c r="H119" s="9"/>
    </row>
    <row r="120" spans="1:8" x14ac:dyDescent="0.2">
      <c r="A120" s="6"/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ht="12.75" customHeight="1" x14ac:dyDescent="0.2">
      <c r="A125" s="6"/>
      <c r="H125" s="9"/>
    </row>
    <row r="126" spans="1:8" x14ac:dyDescent="0.2">
      <c r="A126" s="6"/>
      <c r="H126" s="9"/>
    </row>
    <row r="127" spans="1:8" x14ac:dyDescent="0.2">
      <c r="A127" s="6"/>
    </row>
  </sheetData>
  <mergeCells count="18">
    <mergeCell ref="A105:H105"/>
    <mergeCell ref="A100:H100"/>
    <mergeCell ref="A101:H101"/>
    <mergeCell ref="A102:H102"/>
    <mergeCell ref="A103:H103"/>
    <mergeCell ref="A104:H104"/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</mergeCells>
  <phoneticPr fontId="17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I52" sqref="I52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6" width="9.855468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187</v>
      </c>
    </row>
    <row r="2" spans="1:7" ht="15.75" x14ac:dyDescent="0.25">
      <c r="A2" s="31"/>
    </row>
    <row r="3" spans="1:7" s="6" customFormat="1" ht="15" customHeight="1" x14ac:dyDescent="0.2">
      <c r="A3" s="32" t="s">
        <v>387</v>
      </c>
      <c r="B3" s="19"/>
      <c r="C3" s="19"/>
      <c r="D3" s="19"/>
      <c r="E3" s="19"/>
      <c r="F3" s="19"/>
      <c r="G3" s="3" t="s">
        <v>175</v>
      </c>
    </row>
    <row r="4" spans="1:7" s="6" customFormat="1" ht="12.75" customHeight="1" x14ac:dyDescent="0.2">
      <c r="A4" s="70"/>
      <c r="B4" s="265" t="s">
        <v>465</v>
      </c>
      <c r="C4" s="265" t="s">
        <v>466</v>
      </c>
      <c r="D4" s="265" t="s">
        <v>4</v>
      </c>
      <c r="E4" s="265" t="s">
        <v>242</v>
      </c>
      <c r="F4" s="265" t="s">
        <v>141</v>
      </c>
      <c r="G4" s="265" t="s">
        <v>142</v>
      </c>
    </row>
    <row r="5" spans="1:7" s="6" customFormat="1" x14ac:dyDescent="0.2">
      <c r="A5" s="71"/>
      <c r="B5" s="266"/>
      <c r="C5" s="267"/>
      <c r="D5" s="266"/>
      <c r="E5" s="267"/>
      <c r="F5" s="266"/>
      <c r="G5" s="266"/>
    </row>
    <row r="6" spans="1:7" s="6" customFormat="1" x14ac:dyDescent="0.2">
      <c r="A6" s="33" t="s">
        <v>5</v>
      </c>
      <c r="B6" s="208">
        <v>21337130.149999999</v>
      </c>
      <c r="C6" s="208">
        <v>17195190.43</v>
      </c>
      <c r="D6" s="208">
        <v>26418256.73</v>
      </c>
      <c r="E6" s="208">
        <v>29137700.620000001</v>
      </c>
      <c r="F6" s="208">
        <v>11004499.630000001</v>
      </c>
      <c r="G6" s="208">
        <v>8538716.7200000007</v>
      </c>
    </row>
    <row r="7" spans="1:7" x14ac:dyDescent="0.2">
      <c r="A7" s="37" t="s">
        <v>6</v>
      </c>
      <c r="B7" s="210">
        <v>367832.52</v>
      </c>
      <c r="C7" s="210">
        <v>182193.49</v>
      </c>
      <c r="D7" s="210">
        <v>2910265.68</v>
      </c>
      <c r="E7" s="218">
        <v>3679091.35</v>
      </c>
      <c r="F7" s="210">
        <v>1207705.56</v>
      </c>
      <c r="G7" s="210">
        <v>354324.95</v>
      </c>
    </row>
    <row r="8" spans="1:7" x14ac:dyDescent="0.2">
      <c r="A8" s="28" t="s">
        <v>7</v>
      </c>
      <c r="B8" s="212">
        <v>19559.89</v>
      </c>
      <c r="C8" s="212">
        <v>9220.94</v>
      </c>
      <c r="D8" s="212">
        <v>163181.76000000001</v>
      </c>
      <c r="E8" s="212">
        <v>194757.82</v>
      </c>
      <c r="F8" s="212">
        <v>96229.82</v>
      </c>
      <c r="G8" s="212">
        <v>17337.95</v>
      </c>
    </row>
    <row r="9" spans="1:7" x14ac:dyDescent="0.2">
      <c r="A9" s="28" t="s">
        <v>8</v>
      </c>
      <c r="B9" s="212">
        <v>66796.399999999994</v>
      </c>
      <c r="C9" s="212">
        <v>34335.94</v>
      </c>
      <c r="D9" s="212">
        <v>515135.04</v>
      </c>
      <c r="E9" s="212">
        <v>653464.91</v>
      </c>
      <c r="F9" s="212">
        <v>245948.22</v>
      </c>
      <c r="G9" s="212">
        <v>58425.14</v>
      </c>
    </row>
    <row r="10" spans="1:7" x14ac:dyDescent="0.2">
      <c r="A10" s="28" t="s">
        <v>9</v>
      </c>
      <c r="B10" s="212">
        <v>26308.59</v>
      </c>
      <c r="C10" s="212">
        <v>15459.07</v>
      </c>
      <c r="D10" s="212">
        <v>280452.47999999998</v>
      </c>
      <c r="E10" s="212">
        <v>377748.7</v>
      </c>
      <c r="F10" s="212">
        <v>154403.31</v>
      </c>
      <c r="G10" s="212">
        <v>24521.37</v>
      </c>
    </row>
    <row r="11" spans="1:7" x14ac:dyDescent="0.2">
      <c r="A11" s="28" t="s">
        <v>10</v>
      </c>
      <c r="B11" s="212">
        <v>30889.94</v>
      </c>
      <c r="C11" s="212">
        <v>19534.650000000001</v>
      </c>
      <c r="D11" s="212">
        <v>467224.8</v>
      </c>
      <c r="E11" s="212">
        <v>528320.6</v>
      </c>
      <c r="F11" s="212">
        <v>166780.96</v>
      </c>
      <c r="G11" s="212">
        <v>31630.639999999999</v>
      </c>
    </row>
    <row r="12" spans="1:7" x14ac:dyDescent="0.2">
      <c r="A12" s="28" t="s">
        <v>11</v>
      </c>
      <c r="B12" s="212">
        <v>51092.22</v>
      </c>
      <c r="C12" s="212">
        <v>24578.97</v>
      </c>
      <c r="D12" s="212">
        <v>449323.56</v>
      </c>
      <c r="E12" s="212">
        <v>691989.3</v>
      </c>
      <c r="F12" s="212">
        <v>235424.83</v>
      </c>
      <c r="G12" s="212">
        <v>48958.87</v>
      </c>
    </row>
    <row r="13" spans="1:7" x14ac:dyDescent="0.2">
      <c r="A13" s="28" t="s">
        <v>12</v>
      </c>
      <c r="B13" s="212">
        <v>89933.11</v>
      </c>
      <c r="C13" s="212">
        <v>37837.57</v>
      </c>
      <c r="D13" s="212">
        <v>348613.02</v>
      </c>
      <c r="E13" s="212">
        <v>400245.5</v>
      </c>
      <c r="F13" s="212">
        <v>75895.38</v>
      </c>
      <c r="G13" s="212">
        <v>45788.13</v>
      </c>
    </row>
    <row r="14" spans="1:7" x14ac:dyDescent="0.2">
      <c r="A14" s="28" t="s">
        <v>13</v>
      </c>
      <c r="B14" s="212">
        <v>47884.79</v>
      </c>
      <c r="C14" s="212">
        <v>25829.18</v>
      </c>
      <c r="D14" s="212">
        <v>311263.68</v>
      </c>
      <c r="E14" s="212">
        <v>350623.6</v>
      </c>
      <c r="F14" s="212">
        <v>140277.93</v>
      </c>
      <c r="G14" s="212">
        <v>57393.4</v>
      </c>
    </row>
    <row r="15" spans="1:7" x14ac:dyDescent="0.2">
      <c r="A15" s="28" t="s">
        <v>14</v>
      </c>
      <c r="B15" s="212">
        <v>35367.58</v>
      </c>
      <c r="C15" s="212">
        <v>15397.17</v>
      </c>
      <c r="D15" s="212">
        <v>375071.34</v>
      </c>
      <c r="E15" s="212">
        <v>481940.92</v>
      </c>
      <c r="F15" s="212">
        <v>92745.11</v>
      </c>
      <c r="G15" s="212">
        <v>70269.45</v>
      </c>
    </row>
    <row r="16" spans="1:7" x14ac:dyDescent="0.2">
      <c r="A16" s="42" t="s">
        <v>15</v>
      </c>
      <c r="B16" s="210">
        <v>1095870.6299999999</v>
      </c>
      <c r="C16" s="210">
        <v>565349.67000000004</v>
      </c>
      <c r="D16" s="210">
        <v>2565591</v>
      </c>
      <c r="E16" s="210">
        <v>2749932.01</v>
      </c>
      <c r="F16" s="210">
        <v>1186133.32</v>
      </c>
      <c r="G16" s="210">
        <v>787629.23</v>
      </c>
    </row>
    <row r="17" spans="1:7" x14ac:dyDescent="0.2">
      <c r="A17" s="28" t="s">
        <v>16</v>
      </c>
      <c r="B17" s="212">
        <v>303898.42</v>
      </c>
      <c r="C17" s="212">
        <v>170611.94</v>
      </c>
      <c r="D17" s="212">
        <v>534901.92000000004</v>
      </c>
      <c r="E17" s="212">
        <v>583966.25</v>
      </c>
      <c r="F17" s="212">
        <v>251375.85</v>
      </c>
      <c r="G17" s="212">
        <v>223988.81</v>
      </c>
    </row>
    <row r="18" spans="1:7" x14ac:dyDescent="0.2">
      <c r="A18" s="28" t="s">
        <v>17</v>
      </c>
      <c r="B18" s="212">
        <v>194723.95</v>
      </c>
      <c r="C18" s="212">
        <v>38885.730000000003</v>
      </c>
      <c r="D18" s="212">
        <v>426649.44</v>
      </c>
      <c r="E18" s="212">
        <v>447484.62</v>
      </c>
      <c r="F18" s="212">
        <v>124443.76</v>
      </c>
      <c r="G18" s="212">
        <v>154265.23000000001</v>
      </c>
    </row>
    <row r="19" spans="1:7" x14ac:dyDescent="0.2">
      <c r="A19" s="28" t="s">
        <v>18</v>
      </c>
      <c r="B19" s="212">
        <v>96979.16</v>
      </c>
      <c r="C19" s="212">
        <v>55845.06</v>
      </c>
      <c r="D19" s="212">
        <v>214549.44</v>
      </c>
      <c r="E19" s="212">
        <v>219792.2</v>
      </c>
      <c r="F19" s="212">
        <v>62093.25</v>
      </c>
      <c r="G19" s="212">
        <v>69489.440000000002</v>
      </c>
    </row>
    <row r="20" spans="1:7" x14ac:dyDescent="0.2">
      <c r="A20" s="28" t="s">
        <v>19</v>
      </c>
      <c r="B20" s="212">
        <v>109650.27</v>
      </c>
      <c r="C20" s="212">
        <v>65136.29</v>
      </c>
      <c r="D20" s="212">
        <v>276570.84000000003</v>
      </c>
      <c r="E20" s="212">
        <v>292202.21999999997</v>
      </c>
      <c r="F20" s="212">
        <v>191093.03</v>
      </c>
      <c r="G20" s="212">
        <v>92242.85</v>
      </c>
    </row>
    <row r="21" spans="1:7" x14ac:dyDescent="0.2">
      <c r="A21" s="28" t="s">
        <v>20</v>
      </c>
      <c r="B21" s="212">
        <v>150607.26999999999</v>
      </c>
      <c r="C21" s="212">
        <v>112679.46</v>
      </c>
      <c r="D21" s="212">
        <v>282778.02</v>
      </c>
      <c r="E21" s="212">
        <v>305783.3</v>
      </c>
      <c r="F21" s="212">
        <v>72232.23</v>
      </c>
      <c r="G21" s="212">
        <v>50602.95</v>
      </c>
    </row>
    <row r="22" spans="1:7" x14ac:dyDescent="0.2">
      <c r="A22" s="28" t="s">
        <v>21</v>
      </c>
      <c r="B22" s="212">
        <v>115744.44</v>
      </c>
      <c r="C22" s="212">
        <v>70291.48</v>
      </c>
      <c r="D22" s="212">
        <v>225184.68</v>
      </c>
      <c r="E22" s="212">
        <v>244528.4</v>
      </c>
      <c r="F22" s="212">
        <v>85397.04</v>
      </c>
      <c r="G22" s="212">
        <v>32508.63</v>
      </c>
    </row>
    <row r="23" spans="1:7" x14ac:dyDescent="0.2">
      <c r="A23" s="28" t="s">
        <v>22</v>
      </c>
      <c r="B23" s="212">
        <v>124267.12</v>
      </c>
      <c r="C23" s="212">
        <v>51899.71</v>
      </c>
      <c r="D23" s="212">
        <v>604956.66</v>
      </c>
      <c r="E23" s="212">
        <v>656175.02</v>
      </c>
      <c r="F23" s="212">
        <v>399498.16</v>
      </c>
      <c r="G23" s="212">
        <v>164531.32</v>
      </c>
    </row>
    <row r="24" spans="1:7" x14ac:dyDescent="0.2">
      <c r="A24" s="42" t="s">
        <v>23</v>
      </c>
      <c r="B24" s="210">
        <v>1073761.1100000001</v>
      </c>
      <c r="C24" s="210">
        <v>810994.53</v>
      </c>
      <c r="D24" s="210">
        <v>2681065.38</v>
      </c>
      <c r="E24" s="210">
        <v>2956598.58</v>
      </c>
      <c r="F24" s="210">
        <v>937894.65</v>
      </c>
      <c r="G24" s="210">
        <v>651445.1</v>
      </c>
    </row>
    <row r="25" spans="1:7" x14ac:dyDescent="0.2">
      <c r="A25" s="28" t="s">
        <v>24</v>
      </c>
      <c r="B25" s="212">
        <v>83692.42</v>
      </c>
      <c r="C25" s="212">
        <v>67773.98</v>
      </c>
      <c r="D25" s="212">
        <v>173459.16</v>
      </c>
      <c r="E25" s="212">
        <v>179869.8</v>
      </c>
      <c r="F25" s="212">
        <v>105656.16</v>
      </c>
      <c r="G25" s="212">
        <v>51552.3</v>
      </c>
    </row>
    <row r="26" spans="1:7" x14ac:dyDescent="0.2">
      <c r="A26" s="28" t="s">
        <v>25</v>
      </c>
      <c r="B26" s="212">
        <v>126864.56</v>
      </c>
      <c r="C26" s="212">
        <v>69930.720000000001</v>
      </c>
      <c r="D26" s="212">
        <v>273396.47999999998</v>
      </c>
      <c r="E26" s="212">
        <v>287594.94</v>
      </c>
      <c r="F26" s="212">
        <v>79174.89</v>
      </c>
      <c r="G26" s="212">
        <v>48898.91</v>
      </c>
    </row>
    <row r="27" spans="1:7" x14ac:dyDescent="0.2">
      <c r="A27" s="28" t="s">
        <v>26</v>
      </c>
      <c r="B27" s="212">
        <v>36917.22</v>
      </c>
      <c r="C27" s="212">
        <v>24236.91</v>
      </c>
      <c r="D27" s="212">
        <v>111696.48</v>
      </c>
      <c r="E27" s="212">
        <v>120011.4</v>
      </c>
      <c r="F27" s="212">
        <v>28399.61</v>
      </c>
      <c r="G27" s="212">
        <v>22254.44</v>
      </c>
    </row>
    <row r="28" spans="1:7" x14ac:dyDescent="0.2">
      <c r="A28" s="28" t="s">
        <v>27</v>
      </c>
      <c r="B28" s="212">
        <v>79102.600000000006</v>
      </c>
      <c r="C28" s="212">
        <v>66719.13</v>
      </c>
      <c r="D28" s="212">
        <v>279723.36</v>
      </c>
      <c r="E28" s="212">
        <v>296691.3</v>
      </c>
      <c r="F28" s="212">
        <v>101982.13</v>
      </c>
      <c r="G28" s="212">
        <v>54318.99</v>
      </c>
    </row>
    <row r="29" spans="1:7" x14ac:dyDescent="0.2">
      <c r="A29" s="28" t="s">
        <v>28</v>
      </c>
      <c r="B29" s="212">
        <v>136477.04</v>
      </c>
      <c r="C29" s="212">
        <v>87197.89</v>
      </c>
      <c r="D29" s="212">
        <v>196650.72</v>
      </c>
      <c r="E29" s="212">
        <v>219005.1</v>
      </c>
      <c r="F29" s="212">
        <v>104294.78</v>
      </c>
      <c r="G29" s="212">
        <v>76875.19</v>
      </c>
    </row>
    <row r="30" spans="1:7" x14ac:dyDescent="0.2">
      <c r="A30" s="28" t="s">
        <v>29</v>
      </c>
      <c r="B30" s="212">
        <v>142272.19</v>
      </c>
      <c r="C30" s="212">
        <v>127539.8</v>
      </c>
      <c r="D30" s="212">
        <v>311122.56</v>
      </c>
      <c r="E30" s="212">
        <v>325701.8</v>
      </c>
      <c r="F30" s="212">
        <v>104425.66</v>
      </c>
      <c r="G30" s="212">
        <v>84468.23</v>
      </c>
    </row>
    <row r="31" spans="1:7" x14ac:dyDescent="0.2">
      <c r="A31" s="28" t="s">
        <v>30</v>
      </c>
      <c r="B31" s="212">
        <v>280010.65999999997</v>
      </c>
      <c r="C31" s="212">
        <v>236331.82</v>
      </c>
      <c r="D31" s="212">
        <v>589456.14</v>
      </c>
      <c r="E31" s="212">
        <v>774548.9</v>
      </c>
      <c r="F31" s="212">
        <v>188493.29</v>
      </c>
      <c r="G31" s="212">
        <v>147933.06</v>
      </c>
    </row>
    <row r="32" spans="1:7" x14ac:dyDescent="0.2">
      <c r="A32" s="28" t="s">
        <v>31</v>
      </c>
      <c r="B32" s="212">
        <v>55958.879999999997</v>
      </c>
      <c r="C32" s="212">
        <v>48496.74</v>
      </c>
      <c r="D32" s="212">
        <v>223110.72</v>
      </c>
      <c r="E32" s="212">
        <v>224518.12</v>
      </c>
      <c r="F32" s="212">
        <v>74592.09</v>
      </c>
      <c r="G32" s="212">
        <v>69324.3</v>
      </c>
    </row>
    <row r="33" spans="1:7" x14ac:dyDescent="0.2">
      <c r="A33" s="37" t="s">
        <v>32</v>
      </c>
      <c r="B33" s="212">
        <v>132465.54</v>
      </c>
      <c r="C33" s="212">
        <v>82767.539999999994</v>
      </c>
      <c r="D33" s="212">
        <v>522449.76</v>
      </c>
      <c r="E33" s="212">
        <v>528657.22</v>
      </c>
      <c r="F33" s="212">
        <v>150876.04</v>
      </c>
      <c r="G33" s="212">
        <v>95819.68</v>
      </c>
    </row>
    <row r="34" spans="1:7" x14ac:dyDescent="0.2">
      <c r="A34" s="42" t="s">
        <v>33</v>
      </c>
      <c r="B34" s="210">
        <v>2399615.83</v>
      </c>
      <c r="C34" s="210">
        <v>1536004.04</v>
      </c>
      <c r="D34" s="210">
        <v>3087084.84</v>
      </c>
      <c r="E34" s="210">
        <v>3381570.22</v>
      </c>
      <c r="F34" s="210">
        <v>1165186.6299999999</v>
      </c>
      <c r="G34" s="210">
        <v>1450443.94</v>
      </c>
    </row>
    <row r="35" spans="1:7" x14ac:dyDescent="0.2">
      <c r="A35" s="25" t="s">
        <v>34</v>
      </c>
      <c r="B35" s="216">
        <v>447516.6</v>
      </c>
      <c r="C35" s="212">
        <v>345612.13</v>
      </c>
      <c r="D35" s="216">
        <v>430156.44</v>
      </c>
      <c r="E35" s="216">
        <v>452260.09</v>
      </c>
      <c r="F35" s="216">
        <v>173629.64</v>
      </c>
      <c r="G35" s="216">
        <v>305742.39</v>
      </c>
    </row>
    <row r="36" spans="1:7" x14ac:dyDescent="0.2">
      <c r="A36" s="28" t="s">
        <v>35</v>
      </c>
      <c r="B36" s="212">
        <v>626063.31999999995</v>
      </c>
      <c r="C36" s="212">
        <v>442710.34</v>
      </c>
      <c r="D36" s="212">
        <v>509206.74</v>
      </c>
      <c r="E36" s="212">
        <v>524254.04</v>
      </c>
      <c r="F36" s="212">
        <v>274319.33</v>
      </c>
      <c r="G36" s="212">
        <v>336976.56</v>
      </c>
    </row>
    <row r="37" spans="1:7" x14ac:dyDescent="0.2">
      <c r="A37" s="28" t="s">
        <v>36</v>
      </c>
      <c r="B37" s="212">
        <v>326195.24</v>
      </c>
      <c r="C37" s="212">
        <v>186378.37</v>
      </c>
      <c r="D37" s="212">
        <v>778486.8</v>
      </c>
      <c r="E37" s="212">
        <v>872083.92</v>
      </c>
      <c r="F37" s="212">
        <v>202359.18</v>
      </c>
      <c r="G37" s="212">
        <v>267561.45</v>
      </c>
    </row>
    <row r="38" spans="1:7" x14ac:dyDescent="0.2">
      <c r="A38" s="28" t="s">
        <v>37</v>
      </c>
      <c r="B38" s="212">
        <v>542300.56000000006</v>
      </c>
      <c r="C38" s="212">
        <v>307201.8</v>
      </c>
      <c r="D38" s="212">
        <v>600136.31999999995</v>
      </c>
      <c r="E38" s="212">
        <v>650455.67000000004</v>
      </c>
      <c r="F38" s="212">
        <v>181753.96</v>
      </c>
      <c r="G38" s="212">
        <v>210544.79</v>
      </c>
    </row>
    <row r="39" spans="1:7" x14ac:dyDescent="0.2">
      <c r="A39" s="28" t="s">
        <v>38</v>
      </c>
      <c r="B39" s="212">
        <v>184405.28</v>
      </c>
      <c r="C39" s="212">
        <v>47112.06</v>
      </c>
      <c r="D39" s="212">
        <v>246652.56</v>
      </c>
      <c r="E39" s="212">
        <v>271007.62</v>
      </c>
      <c r="F39" s="212">
        <v>33191.879999999997</v>
      </c>
      <c r="G39" s="212">
        <v>61774.55</v>
      </c>
    </row>
    <row r="40" spans="1:7" x14ac:dyDescent="0.2">
      <c r="A40" s="28" t="s">
        <v>39</v>
      </c>
      <c r="B40" s="212">
        <v>162919.26999999999</v>
      </c>
      <c r="C40" s="212">
        <v>129177.78</v>
      </c>
      <c r="D40" s="212">
        <v>330032.64000000001</v>
      </c>
      <c r="E40" s="212">
        <v>378232.3</v>
      </c>
      <c r="F40" s="212">
        <v>210397.91</v>
      </c>
      <c r="G40" s="212">
        <v>171635.08</v>
      </c>
    </row>
    <row r="41" spans="1:7" x14ac:dyDescent="0.2">
      <c r="A41" s="37" t="s">
        <v>40</v>
      </c>
      <c r="B41" s="218">
        <v>110215.56</v>
      </c>
      <c r="C41" s="218">
        <v>77811.56</v>
      </c>
      <c r="D41" s="218">
        <v>192413.34</v>
      </c>
      <c r="E41" s="218">
        <v>233276.58</v>
      </c>
      <c r="F41" s="218">
        <v>89534.73</v>
      </c>
      <c r="G41" s="218">
        <v>96209.12</v>
      </c>
    </row>
    <row r="42" spans="1:7" x14ac:dyDescent="0.2">
      <c r="A42" s="42" t="s">
        <v>41</v>
      </c>
      <c r="B42" s="210">
        <v>1638134.44</v>
      </c>
      <c r="C42" s="210">
        <v>1339035.97</v>
      </c>
      <c r="D42" s="210">
        <v>3667196.4</v>
      </c>
      <c r="E42" s="210">
        <v>3944344.86</v>
      </c>
      <c r="F42" s="210">
        <v>1586896.57</v>
      </c>
      <c r="G42" s="210">
        <v>1461131</v>
      </c>
    </row>
    <row r="43" spans="1:7" x14ac:dyDescent="0.2">
      <c r="A43" s="28" t="s">
        <v>42</v>
      </c>
      <c r="B43" s="212">
        <v>91956.27</v>
      </c>
      <c r="C43" s="212">
        <v>82490.37</v>
      </c>
      <c r="D43" s="212">
        <v>169502.76</v>
      </c>
      <c r="E43" s="212">
        <v>156665.87</v>
      </c>
      <c r="F43" s="212">
        <v>50011.34</v>
      </c>
      <c r="G43" s="212">
        <v>71419.17</v>
      </c>
    </row>
    <row r="44" spans="1:7" x14ac:dyDescent="0.2">
      <c r="A44" s="28" t="s">
        <v>43</v>
      </c>
      <c r="B44" s="212">
        <v>212764.84</v>
      </c>
      <c r="C44" s="212">
        <v>169729.82</v>
      </c>
      <c r="D44" s="212">
        <v>464285.22</v>
      </c>
      <c r="E44" s="212">
        <v>464498.72</v>
      </c>
      <c r="F44" s="212">
        <v>224421.65</v>
      </c>
      <c r="G44" s="212">
        <v>329732.7</v>
      </c>
    </row>
    <row r="45" spans="1:7" x14ac:dyDescent="0.2">
      <c r="A45" s="28" t="s">
        <v>44</v>
      </c>
      <c r="B45" s="212">
        <v>110758.5</v>
      </c>
      <c r="C45" s="212">
        <v>100138.14</v>
      </c>
      <c r="D45" s="212">
        <v>223675.2</v>
      </c>
      <c r="E45" s="212">
        <v>256729.04</v>
      </c>
      <c r="F45" s="212">
        <v>75250.28</v>
      </c>
      <c r="G45" s="212">
        <v>55867.65</v>
      </c>
    </row>
    <row r="46" spans="1:7" x14ac:dyDescent="0.2">
      <c r="A46" s="28" t="s">
        <v>45</v>
      </c>
      <c r="B46" s="212">
        <v>99027.51</v>
      </c>
      <c r="C46" s="212">
        <v>89703.19</v>
      </c>
      <c r="D46" s="212">
        <v>175906.08</v>
      </c>
      <c r="E46" s="212">
        <v>180874.9</v>
      </c>
      <c r="F46" s="212">
        <v>49410</v>
      </c>
      <c r="G46" s="212">
        <v>61735.83</v>
      </c>
    </row>
    <row r="47" spans="1:7" x14ac:dyDescent="0.2">
      <c r="A47" s="28" t="s">
        <v>46</v>
      </c>
      <c r="B47" s="212">
        <v>211230.64</v>
      </c>
      <c r="C47" s="212">
        <v>191055.97</v>
      </c>
      <c r="D47" s="212">
        <v>341251.68</v>
      </c>
      <c r="E47" s="212">
        <v>399338.8</v>
      </c>
      <c r="F47" s="212">
        <v>183414.39999999999</v>
      </c>
      <c r="G47" s="212">
        <v>173120.36</v>
      </c>
    </row>
    <row r="48" spans="1:7" x14ac:dyDescent="0.2">
      <c r="A48" s="28" t="s">
        <v>47</v>
      </c>
      <c r="B48" s="212">
        <v>203125.92</v>
      </c>
      <c r="C48" s="212">
        <v>160009.04999999999</v>
      </c>
      <c r="D48" s="212">
        <v>444901.8</v>
      </c>
      <c r="E48" s="212">
        <v>488300.72</v>
      </c>
      <c r="F48" s="212">
        <v>348551.24</v>
      </c>
      <c r="G48" s="212">
        <v>154761.59</v>
      </c>
    </row>
    <row r="49" spans="1:8" x14ac:dyDescent="0.2">
      <c r="A49" s="28" t="s">
        <v>48</v>
      </c>
      <c r="B49" s="212">
        <v>136216.06</v>
      </c>
      <c r="C49" s="212">
        <v>120138.74</v>
      </c>
      <c r="D49" s="212">
        <v>437537.1</v>
      </c>
      <c r="E49" s="212">
        <v>497128.55</v>
      </c>
      <c r="F49" s="212">
        <v>108700.59</v>
      </c>
      <c r="G49" s="212">
        <v>142745.31</v>
      </c>
    </row>
    <row r="50" spans="1:8" x14ac:dyDescent="0.2">
      <c r="A50" s="28" t="s">
        <v>49</v>
      </c>
      <c r="B50" s="212">
        <v>190610.82</v>
      </c>
      <c r="C50" s="212">
        <v>146034.09</v>
      </c>
      <c r="D50" s="212">
        <v>304841.88</v>
      </c>
      <c r="E50" s="212">
        <v>372582.8</v>
      </c>
      <c r="F50" s="212">
        <v>192018.82</v>
      </c>
      <c r="G50" s="212">
        <v>140630.9</v>
      </c>
    </row>
    <row r="51" spans="1:8" x14ac:dyDescent="0.2">
      <c r="A51" s="28" t="s">
        <v>50</v>
      </c>
      <c r="B51" s="212">
        <v>56812.85</v>
      </c>
      <c r="C51" s="212">
        <v>47958.66</v>
      </c>
      <c r="D51" s="212">
        <v>72276.960000000006</v>
      </c>
      <c r="E51" s="212">
        <v>75539.600000000006</v>
      </c>
      <c r="F51" s="212">
        <v>28844.22</v>
      </c>
      <c r="G51" s="212">
        <v>24990.48</v>
      </c>
    </row>
    <row r="52" spans="1:8" x14ac:dyDescent="0.2">
      <c r="A52" s="28" t="s">
        <v>51</v>
      </c>
      <c r="B52" s="212">
        <v>62534</v>
      </c>
      <c r="C52" s="212">
        <v>58837.17</v>
      </c>
      <c r="D52" s="212">
        <v>220452.96</v>
      </c>
      <c r="E52" s="212">
        <v>229633.72</v>
      </c>
      <c r="F52" s="212">
        <v>57610.23</v>
      </c>
      <c r="G52" s="212">
        <v>81878.960000000006</v>
      </c>
    </row>
    <row r="53" spans="1:8" x14ac:dyDescent="0.2">
      <c r="A53" s="37" t="s">
        <v>52</v>
      </c>
      <c r="B53" s="218">
        <v>263097.03000000003</v>
      </c>
      <c r="C53" s="218">
        <v>172940.77</v>
      </c>
      <c r="D53" s="218">
        <v>812564.76</v>
      </c>
      <c r="E53" s="218">
        <v>823052.14</v>
      </c>
      <c r="F53" s="218">
        <v>268663.8</v>
      </c>
      <c r="G53" s="218">
        <v>224248.05</v>
      </c>
    </row>
    <row r="54" spans="1:8" x14ac:dyDescent="0.2">
      <c r="A54" s="72"/>
      <c r="B54" s="47"/>
      <c r="C54" s="47"/>
      <c r="D54" s="47"/>
      <c r="E54" s="47"/>
      <c r="F54" s="47"/>
      <c r="G54" s="47"/>
    </row>
    <row r="55" spans="1:8" x14ac:dyDescent="0.2">
      <c r="A55" s="72"/>
      <c r="B55" s="47"/>
      <c r="C55" s="47"/>
      <c r="D55" s="47"/>
      <c r="E55" s="47"/>
      <c r="F55" s="47"/>
      <c r="G55" s="47"/>
      <c r="H55" s="6">
        <v>8</v>
      </c>
    </row>
    <row r="56" spans="1:8" x14ac:dyDescent="0.2">
      <c r="A56" s="72"/>
      <c r="B56" s="47"/>
      <c r="C56" s="47"/>
      <c r="D56" s="47"/>
      <c r="E56" s="47"/>
      <c r="F56" s="47"/>
      <c r="G56" s="47"/>
    </row>
    <row r="57" spans="1:8" s="6" customFormat="1" ht="15" customHeight="1" x14ac:dyDescent="0.2">
      <c r="A57" s="32"/>
      <c r="B57" s="19"/>
      <c r="C57" s="19"/>
      <c r="D57" s="19"/>
      <c r="E57" s="19"/>
      <c r="F57" s="19" t="s">
        <v>189</v>
      </c>
      <c r="G57" s="19"/>
    </row>
    <row r="58" spans="1:8" s="6" customFormat="1" ht="12.75" customHeight="1" x14ac:dyDescent="0.2">
      <c r="A58" s="70"/>
      <c r="B58" s="265" t="s">
        <v>465</v>
      </c>
      <c r="C58" s="265" t="s">
        <v>466</v>
      </c>
      <c r="D58" s="265" t="s">
        <v>4</v>
      </c>
      <c r="E58" s="265" t="s">
        <v>242</v>
      </c>
      <c r="F58" s="265" t="s">
        <v>141</v>
      </c>
      <c r="G58" s="265" t="s">
        <v>142</v>
      </c>
    </row>
    <row r="59" spans="1:8" s="6" customFormat="1" x14ac:dyDescent="0.2">
      <c r="A59" s="71"/>
      <c r="B59" s="266"/>
      <c r="C59" s="267"/>
      <c r="D59" s="266"/>
      <c r="E59" s="267"/>
      <c r="F59" s="266"/>
      <c r="G59" s="266"/>
    </row>
    <row r="60" spans="1:8" ht="12.75" customHeight="1" x14ac:dyDescent="0.2">
      <c r="A60" s="42" t="s">
        <v>53</v>
      </c>
      <c r="B60" s="218">
        <v>4793721.3099999996</v>
      </c>
      <c r="C60" s="218">
        <v>4071638.62</v>
      </c>
      <c r="D60" s="210">
        <v>2999775.24</v>
      </c>
      <c r="E60" s="218">
        <v>3257003.38</v>
      </c>
      <c r="F60" s="218">
        <v>1066676.55</v>
      </c>
      <c r="G60" s="218">
        <v>950158.68</v>
      </c>
    </row>
    <row r="61" spans="1:8" x14ac:dyDescent="0.2">
      <c r="A61" s="28" t="s">
        <v>54</v>
      </c>
      <c r="B61" s="212">
        <v>209025.89</v>
      </c>
      <c r="C61" s="212">
        <v>150092.13</v>
      </c>
      <c r="D61" s="212">
        <v>487402.44</v>
      </c>
      <c r="E61" s="212">
        <v>488220.1</v>
      </c>
      <c r="F61" s="212">
        <v>109483.3</v>
      </c>
      <c r="G61" s="212">
        <v>61517.58</v>
      </c>
    </row>
    <row r="62" spans="1:8" x14ac:dyDescent="0.2">
      <c r="A62" s="28" t="s">
        <v>55</v>
      </c>
      <c r="B62" s="212">
        <v>92611.21</v>
      </c>
      <c r="C62" s="212">
        <v>76442.89</v>
      </c>
      <c r="D62" s="212">
        <v>77710.080000000002</v>
      </c>
      <c r="E62" s="212">
        <v>78116</v>
      </c>
      <c r="F62" s="212">
        <v>22830.44</v>
      </c>
      <c r="G62" s="212">
        <v>16609.11</v>
      </c>
    </row>
    <row r="63" spans="1:8" s="3" customFormat="1" ht="15" customHeight="1" x14ac:dyDescent="0.2">
      <c r="A63" s="28" t="s">
        <v>56</v>
      </c>
      <c r="B63" s="212">
        <v>352094.9</v>
      </c>
      <c r="C63" s="212">
        <v>279382.73</v>
      </c>
      <c r="D63" s="212">
        <v>292824</v>
      </c>
      <c r="E63" s="212">
        <v>304194.34000000003</v>
      </c>
      <c r="F63" s="212">
        <v>67086.19</v>
      </c>
      <c r="G63" s="212">
        <v>54317.77</v>
      </c>
    </row>
    <row r="64" spans="1:8" s="3" customFormat="1" ht="15" customHeight="1" x14ac:dyDescent="0.2">
      <c r="A64" s="28" t="s">
        <v>57</v>
      </c>
      <c r="B64" s="212">
        <v>160626.74</v>
      </c>
      <c r="C64" s="212">
        <v>108466.84</v>
      </c>
      <c r="D64" s="212">
        <v>148740.48000000001</v>
      </c>
      <c r="E64" s="212">
        <v>155159.9</v>
      </c>
      <c r="F64" s="212">
        <v>62009.07</v>
      </c>
      <c r="G64" s="212">
        <v>36376.39</v>
      </c>
    </row>
    <row r="65" spans="1:7" s="6" customFormat="1" ht="15" customHeight="1" x14ac:dyDescent="0.2">
      <c r="A65" s="28" t="s">
        <v>58</v>
      </c>
      <c r="B65" s="212">
        <v>163297.93</v>
      </c>
      <c r="C65" s="212">
        <v>122119.69</v>
      </c>
      <c r="D65" s="212">
        <v>114307.2</v>
      </c>
      <c r="E65" s="212">
        <v>104856.6</v>
      </c>
      <c r="F65" s="212">
        <v>27054.240000000002</v>
      </c>
      <c r="G65" s="212">
        <v>31560.89</v>
      </c>
    </row>
    <row r="66" spans="1:7" s="6" customFormat="1" ht="12.75" customHeight="1" x14ac:dyDescent="0.2">
      <c r="A66" s="28" t="s">
        <v>59</v>
      </c>
      <c r="B66" s="212">
        <v>663000.41</v>
      </c>
      <c r="C66" s="212">
        <v>555150.06999999995</v>
      </c>
      <c r="D66" s="212">
        <v>331041.90000000002</v>
      </c>
      <c r="E66" s="212">
        <v>380511.53</v>
      </c>
      <c r="F66" s="212">
        <v>212616.91</v>
      </c>
      <c r="G66" s="212">
        <v>216172.58</v>
      </c>
    </row>
    <row r="67" spans="1:7" s="6" customFormat="1" x14ac:dyDescent="0.2">
      <c r="A67" s="28" t="s">
        <v>60</v>
      </c>
      <c r="B67" s="212">
        <v>211663.08</v>
      </c>
      <c r="C67" s="212">
        <v>195793.85</v>
      </c>
      <c r="D67" s="212">
        <v>94268.160000000003</v>
      </c>
      <c r="E67" s="212">
        <v>94526.7</v>
      </c>
      <c r="F67" s="212">
        <v>63827.839999999997</v>
      </c>
      <c r="G67" s="212">
        <v>60197.03</v>
      </c>
    </row>
    <row r="68" spans="1:7" x14ac:dyDescent="0.2">
      <c r="A68" s="28" t="s">
        <v>61</v>
      </c>
      <c r="B68" s="212">
        <v>654435.27</v>
      </c>
      <c r="C68" s="212">
        <v>582335.36</v>
      </c>
      <c r="D68" s="212">
        <v>203142.24</v>
      </c>
      <c r="E68" s="212">
        <v>233028.52</v>
      </c>
      <c r="F68" s="212">
        <v>87521.58</v>
      </c>
      <c r="G68" s="212">
        <v>46666.23</v>
      </c>
    </row>
    <row r="69" spans="1:7" x14ac:dyDescent="0.2">
      <c r="A69" s="28" t="s">
        <v>62</v>
      </c>
      <c r="B69" s="212">
        <v>1391218.93</v>
      </c>
      <c r="C69" s="212">
        <v>1299058.7</v>
      </c>
      <c r="D69" s="212">
        <v>415480.8</v>
      </c>
      <c r="E69" s="212">
        <v>521228.57</v>
      </c>
      <c r="F69" s="212">
        <v>150950.14000000001</v>
      </c>
      <c r="G69" s="212">
        <v>183114.99</v>
      </c>
    </row>
    <row r="70" spans="1:7" x14ac:dyDescent="0.2">
      <c r="A70" s="28" t="s">
        <v>63</v>
      </c>
      <c r="B70" s="212">
        <v>378258.19</v>
      </c>
      <c r="C70" s="212">
        <v>321284.21000000002</v>
      </c>
      <c r="D70" s="212">
        <v>190813.14</v>
      </c>
      <c r="E70" s="212">
        <v>251209.62</v>
      </c>
      <c r="F70" s="212">
        <v>64492.68</v>
      </c>
      <c r="G70" s="212">
        <v>84940.9</v>
      </c>
    </row>
    <row r="71" spans="1:7" x14ac:dyDescent="0.2">
      <c r="A71" s="28" t="s">
        <v>64</v>
      </c>
      <c r="B71" s="212">
        <v>208829.61</v>
      </c>
      <c r="C71" s="212">
        <v>131904.31</v>
      </c>
      <c r="D71" s="212">
        <v>310981.44</v>
      </c>
      <c r="E71" s="212">
        <v>308027.40000000002</v>
      </c>
      <c r="F71" s="212">
        <v>96394.73</v>
      </c>
      <c r="G71" s="212">
        <v>53123.85</v>
      </c>
    </row>
    <row r="72" spans="1:7" x14ac:dyDescent="0.2">
      <c r="A72" s="28" t="s">
        <v>65</v>
      </c>
      <c r="B72" s="212">
        <v>141080.21</v>
      </c>
      <c r="C72" s="212">
        <v>116792.58</v>
      </c>
      <c r="D72" s="212">
        <v>122183.88</v>
      </c>
      <c r="E72" s="212">
        <v>131743.29999999999</v>
      </c>
      <c r="F72" s="212">
        <v>34650.589999999997</v>
      </c>
      <c r="G72" s="212">
        <v>46058.92</v>
      </c>
    </row>
    <row r="73" spans="1:7" x14ac:dyDescent="0.2">
      <c r="A73" s="28" t="s">
        <v>66</v>
      </c>
      <c r="B73" s="212">
        <v>167578.94</v>
      </c>
      <c r="C73" s="212">
        <v>132815.26</v>
      </c>
      <c r="D73" s="212">
        <v>210879.48</v>
      </c>
      <c r="E73" s="212">
        <v>206180.8</v>
      </c>
      <c r="F73" s="212">
        <v>67758.84</v>
      </c>
      <c r="G73" s="212">
        <v>59502.44</v>
      </c>
    </row>
    <row r="74" spans="1:7" x14ac:dyDescent="0.2">
      <c r="A74" s="42" t="s">
        <v>67</v>
      </c>
      <c r="B74" s="210">
        <v>4784701.6100000003</v>
      </c>
      <c r="C74" s="210">
        <v>4385585.1399999997</v>
      </c>
      <c r="D74" s="210">
        <v>4601494.38</v>
      </c>
      <c r="E74" s="210">
        <v>4777668.9000000004</v>
      </c>
      <c r="F74" s="210">
        <v>1970502.57</v>
      </c>
      <c r="G74" s="210">
        <v>1485084.17</v>
      </c>
    </row>
    <row r="75" spans="1:7" x14ac:dyDescent="0.2">
      <c r="A75" s="25" t="s">
        <v>68</v>
      </c>
      <c r="B75" s="216">
        <v>342179.83</v>
      </c>
      <c r="C75" s="216">
        <v>318236.64</v>
      </c>
      <c r="D75" s="212">
        <v>436224.18</v>
      </c>
      <c r="E75" s="216">
        <v>414771.33</v>
      </c>
      <c r="F75" s="216">
        <v>146529.26999999999</v>
      </c>
      <c r="G75" s="216">
        <v>184854.17</v>
      </c>
    </row>
    <row r="76" spans="1:7" x14ac:dyDescent="0.2">
      <c r="A76" s="28" t="s">
        <v>69</v>
      </c>
      <c r="B76" s="212">
        <v>275166.62</v>
      </c>
      <c r="C76" s="212">
        <v>244295.18</v>
      </c>
      <c r="D76" s="212">
        <v>298938.78000000003</v>
      </c>
      <c r="E76" s="212">
        <v>286571.3</v>
      </c>
      <c r="F76" s="212">
        <v>159068.51999999999</v>
      </c>
      <c r="G76" s="212">
        <v>109702.77</v>
      </c>
    </row>
    <row r="77" spans="1:7" x14ac:dyDescent="0.2">
      <c r="A77" s="28" t="s">
        <v>70</v>
      </c>
      <c r="B77" s="212">
        <v>712814.65</v>
      </c>
      <c r="C77" s="212">
        <v>680567.01</v>
      </c>
      <c r="D77" s="212">
        <v>486534.72</v>
      </c>
      <c r="E77" s="212">
        <v>574991.4</v>
      </c>
      <c r="F77" s="212">
        <v>99145.54</v>
      </c>
      <c r="G77" s="212">
        <v>83602.53</v>
      </c>
    </row>
    <row r="78" spans="1:7" x14ac:dyDescent="0.2">
      <c r="A78" s="28" t="s">
        <v>71</v>
      </c>
      <c r="B78" s="212">
        <v>247574.95</v>
      </c>
      <c r="C78" s="212">
        <v>225887.39</v>
      </c>
      <c r="D78" s="212">
        <v>190018.08</v>
      </c>
      <c r="E78" s="212">
        <v>197728.1</v>
      </c>
      <c r="F78" s="212">
        <v>112879.91</v>
      </c>
      <c r="G78" s="212">
        <v>57846.64</v>
      </c>
    </row>
    <row r="79" spans="1:7" x14ac:dyDescent="0.2">
      <c r="A79" s="28" t="s">
        <v>72</v>
      </c>
      <c r="B79" s="212">
        <v>105007.1</v>
      </c>
      <c r="C79" s="212">
        <v>97997.96</v>
      </c>
      <c r="D79" s="212">
        <v>55883.519999999997</v>
      </c>
      <c r="E79" s="212">
        <v>51409.599999999999</v>
      </c>
      <c r="F79" s="212">
        <v>36958.550000000003</v>
      </c>
      <c r="G79" s="212">
        <v>22002.74</v>
      </c>
    </row>
    <row r="80" spans="1:7" x14ac:dyDescent="0.2">
      <c r="A80" s="28" t="s">
        <v>73</v>
      </c>
      <c r="B80" s="212">
        <v>385801.19</v>
      </c>
      <c r="C80" s="212">
        <v>355609.89</v>
      </c>
      <c r="D80" s="212">
        <v>540912.96</v>
      </c>
      <c r="E80" s="212">
        <v>572447.6</v>
      </c>
      <c r="F80" s="212">
        <v>275396.82</v>
      </c>
      <c r="G80" s="212">
        <v>137883.28</v>
      </c>
    </row>
    <row r="81" spans="1:7" x14ac:dyDescent="0.2">
      <c r="A81" s="28" t="s">
        <v>74</v>
      </c>
      <c r="B81" s="212">
        <v>741059.28</v>
      </c>
      <c r="C81" s="212">
        <v>673418.03</v>
      </c>
      <c r="D81" s="212">
        <v>934912.44</v>
      </c>
      <c r="E81" s="212">
        <v>958337.27</v>
      </c>
      <c r="F81" s="212">
        <v>426731.04</v>
      </c>
      <c r="G81" s="212">
        <v>260374.77</v>
      </c>
    </row>
    <row r="82" spans="1:7" x14ac:dyDescent="0.2">
      <c r="A82" s="28" t="s">
        <v>75</v>
      </c>
      <c r="B82" s="212">
        <v>440942.59</v>
      </c>
      <c r="C82" s="212">
        <v>404823.39</v>
      </c>
      <c r="D82" s="212">
        <v>400683.36</v>
      </c>
      <c r="E82" s="212">
        <v>416351.9</v>
      </c>
      <c r="F82" s="212">
        <v>68768.179999999993</v>
      </c>
      <c r="G82" s="212">
        <v>121764.05</v>
      </c>
    </row>
    <row r="83" spans="1:7" x14ac:dyDescent="0.2">
      <c r="A83" s="28" t="s">
        <v>76</v>
      </c>
      <c r="B83" s="212">
        <v>250052.42</v>
      </c>
      <c r="C83" s="212">
        <v>222491.26</v>
      </c>
      <c r="D83" s="212">
        <v>178093.44</v>
      </c>
      <c r="E83" s="212">
        <v>182805.5</v>
      </c>
      <c r="F83" s="212">
        <v>135270.39999999999</v>
      </c>
      <c r="G83" s="212">
        <v>76738.06</v>
      </c>
    </row>
    <row r="84" spans="1:7" x14ac:dyDescent="0.2">
      <c r="A84" s="28" t="s">
        <v>77</v>
      </c>
      <c r="B84" s="212">
        <v>193039.7</v>
      </c>
      <c r="C84" s="212">
        <v>148219.97</v>
      </c>
      <c r="D84" s="212">
        <v>332996.15999999997</v>
      </c>
      <c r="E84" s="212">
        <v>333478</v>
      </c>
      <c r="F84" s="212">
        <v>105383.73</v>
      </c>
      <c r="G84" s="212">
        <v>103744.97</v>
      </c>
    </row>
    <row r="85" spans="1:7" x14ac:dyDescent="0.2">
      <c r="A85" s="28" t="s">
        <v>78</v>
      </c>
      <c r="B85" s="212">
        <v>147641.38</v>
      </c>
      <c r="C85" s="212">
        <v>136601.48000000001</v>
      </c>
      <c r="D85" s="212">
        <v>107485.14</v>
      </c>
      <c r="E85" s="212">
        <v>96784.6</v>
      </c>
      <c r="F85" s="212">
        <v>114753.11</v>
      </c>
      <c r="G85" s="212">
        <v>34692.94</v>
      </c>
    </row>
    <row r="86" spans="1:7" x14ac:dyDescent="0.2">
      <c r="A86" s="28" t="s">
        <v>79</v>
      </c>
      <c r="B86" s="212">
        <v>250264.82</v>
      </c>
      <c r="C86" s="212">
        <v>235385.46</v>
      </c>
      <c r="D86" s="212">
        <v>169528.8</v>
      </c>
      <c r="E86" s="212">
        <v>177181.9</v>
      </c>
      <c r="F86" s="212">
        <v>72227.44</v>
      </c>
      <c r="G86" s="212">
        <v>62634.73</v>
      </c>
    </row>
    <row r="87" spans="1:7" x14ac:dyDescent="0.2">
      <c r="A87" s="37" t="s">
        <v>80</v>
      </c>
      <c r="B87" s="218">
        <v>693157.08</v>
      </c>
      <c r="C87" s="218">
        <v>642051.48</v>
      </c>
      <c r="D87" s="212">
        <v>469282.8</v>
      </c>
      <c r="E87" s="218">
        <v>514810.4</v>
      </c>
      <c r="F87" s="218">
        <v>217390.06</v>
      </c>
      <c r="G87" s="218">
        <v>229242.52</v>
      </c>
    </row>
    <row r="88" spans="1:7" x14ac:dyDescent="0.2">
      <c r="A88" s="42" t="s">
        <v>81</v>
      </c>
      <c r="B88" s="210">
        <v>5183492.7</v>
      </c>
      <c r="C88" s="210">
        <v>4304388.97</v>
      </c>
      <c r="D88" s="210">
        <v>3905783.81</v>
      </c>
      <c r="E88" s="210">
        <v>4391491.32</v>
      </c>
      <c r="F88" s="210">
        <v>1883503.78</v>
      </c>
      <c r="G88" s="210">
        <v>1398499.65</v>
      </c>
    </row>
    <row r="89" spans="1:7" x14ac:dyDescent="0.2">
      <c r="A89" s="28" t="s">
        <v>82</v>
      </c>
      <c r="B89" s="212">
        <v>252770.25</v>
      </c>
      <c r="C89" s="212">
        <v>221242.09</v>
      </c>
      <c r="D89" s="212">
        <v>186090.23999999999</v>
      </c>
      <c r="E89" s="212">
        <v>213901.2</v>
      </c>
      <c r="F89" s="212">
        <v>201738.15</v>
      </c>
      <c r="G89" s="212">
        <v>101637.28</v>
      </c>
    </row>
    <row r="90" spans="1:7" x14ac:dyDescent="0.2">
      <c r="A90" s="28" t="s">
        <v>83</v>
      </c>
      <c r="B90" s="212">
        <v>162407.16</v>
      </c>
      <c r="C90" s="212">
        <v>107500.13</v>
      </c>
      <c r="D90" s="212">
        <v>316199.94</v>
      </c>
      <c r="E90" s="212">
        <v>284757.5</v>
      </c>
      <c r="F90" s="212">
        <v>148165.54999999999</v>
      </c>
      <c r="G90" s="212">
        <v>60995.09</v>
      </c>
    </row>
    <row r="91" spans="1:7" x14ac:dyDescent="0.2">
      <c r="A91" s="28" t="s">
        <v>84</v>
      </c>
      <c r="B91" s="212">
        <v>242675.46</v>
      </c>
      <c r="C91" s="212">
        <v>133803.10999999999</v>
      </c>
      <c r="D91" s="212">
        <v>370555.92</v>
      </c>
      <c r="E91" s="212">
        <v>396696.9</v>
      </c>
      <c r="F91" s="212">
        <v>203807.28</v>
      </c>
      <c r="G91" s="212">
        <v>74325.919999999998</v>
      </c>
    </row>
    <row r="92" spans="1:7" x14ac:dyDescent="0.2">
      <c r="A92" s="28" t="s">
        <v>85</v>
      </c>
      <c r="B92" s="212">
        <v>78589.179999999993</v>
      </c>
      <c r="C92" s="212">
        <v>47853.599999999999</v>
      </c>
      <c r="D92" s="212">
        <v>127994.16</v>
      </c>
      <c r="E92" s="212">
        <v>163242.6</v>
      </c>
      <c r="F92" s="212">
        <v>63201.04</v>
      </c>
      <c r="G92" s="212">
        <v>29313.99</v>
      </c>
    </row>
    <row r="93" spans="1:7" x14ac:dyDescent="0.2">
      <c r="A93" s="28" t="s">
        <v>86</v>
      </c>
      <c r="B93" s="212">
        <v>166592.59</v>
      </c>
      <c r="C93" s="212">
        <v>77082.55</v>
      </c>
      <c r="D93" s="212">
        <v>251311.2</v>
      </c>
      <c r="E93" s="212">
        <v>265104.5</v>
      </c>
      <c r="F93" s="212">
        <v>153496.29</v>
      </c>
      <c r="G93" s="212">
        <v>59375.07</v>
      </c>
    </row>
    <row r="94" spans="1:7" x14ac:dyDescent="0.2">
      <c r="A94" s="28" t="s">
        <v>87</v>
      </c>
      <c r="B94" s="212">
        <v>868808.1</v>
      </c>
      <c r="C94" s="212">
        <v>737041.73</v>
      </c>
      <c r="D94" s="212">
        <v>684877.73</v>
      </c>
      <c r="E94" s="212">
        <v>797336.54</v>
      </c>
      <c r="F94" s="212">
        <v>311370.81</v>
      </c>
      <c r="G94" s="212">
        <v>263877.28999999998</v>
      </c>
    </row>
    <row r="95" spans="1:7" x14ac:dyDescent="0.2">
      <c r="A95" s="28" t="s">
        <v>88</v>
      </c>
      <c r="B95" s="212">
        <v>702815.07</v>
      </c>
      <c r="C95" s="212">
        <v>627736.09</v>
      </c>
      <c r="D95" s="212">
        <v>494269.44</v>
      </c>
      <c r="E95" s="212">
        <v>581137.47</v>
      </c>
      <c r="F95" s="212">
        <v>165476.75</v>
      </c>
      <c r="G95" s="212">
        <v>193738.12</v>
      </c>
    </row>
    <row r="96" spans="1:7" x14ac:dyDescent="0.2">
      <c r="A96" s="28" t="s">
        <v>89</v>
      </c>
      <c r="B96" s="212">
        <v>867612.4</v>
      </c>
      <c r="C96" s="212">
        <v>783884.15</v>
      </c>
      <c r="D96" s="212">
        <v>307004.46000000002</v>
      </c>
      <c r="E96" s="212">
        <v>338309.8</v>
      </c>
      <c r="F96" s="212">
        <v>206856.11</v>
      </c>
      <c r="G96" s="212">
        <v>189796</v>
      </c>
    </row>
    <row r="97" spans="1:9" x14ac:dyDescent="0.2">
      <c r="A97" s="28" t="s">
        <v>90</v>
      </c>
      <c r="B97" s="212">
        <v>221497.74</v>
      </c>
      <c r="C97" s="212">
        <v>198367.34</v>
      </c>
      <c r="D97" s="212">
        <v>103417.44</v>
      </c>
      <c r="E97" s="212">
        <v>116885.3</v>
      </c>
      <c r="F97" s="212">
        <v>34847.589999999997</v>
      </c>
      <c r="G97" s="212">
        <v>62658.15</v>
      </c>
    </row>
    <row r="98" spans="1:9" x14ac:dyDescent="0.2">
      <c r="A98" s="28" t="s">
        <v>91</v>
      </c>
      <c r="B98" s="212">
        <v>569870.47</v>
      </c>
      <c r="C98" s="212">
        <v>456878.18</v>
      </c>
      <c r="D98" s="212">
        <v>550716.6</v>
      </c>
      <c r="E98" s="212">
        <v>622128.1</v>
      </c>
      <c r="F98" s="212">
        <v>229340.51</v>
      </c>
      <c r="G98" s="212">
        <v>114109.39</v>
      </c>
    </row>
    <row r="99" spans="1:9" x14ac:dyDescent="0.2">
      <c r="A99" s="37" t="s">
        <v>92</v>
      </c>
      <c r="B99" s="218">
        <v>1049854.28</v>
      </c>
      <c r="C99" s="218">
        <v>913000</v>
      </c>
      <c r="D99" s="218">
        <v>513346.68</v>
      </c>
      <c r="E99" s="218">
        <v>611991.41</v>
      </c>
      <c r="F99" s="218">
        <v>165203.70000000001</v>
      </c>
      <c r="G99" s="218">
        <v>248673.35</v>
      </c>
    </row>
    <row r="100" spans="1:9" x14ac:dyDescent="0.2">
      <c r="A100" s="268" t="s">
        <v>468</v>
      </c>
      <c r="B100" s="268"/>
      <c r="C100" s="268"/>
      <c r="D100" s="268"/>
      <c r="E100" s="268"/>
      <c r="F100" s="268"/>
      <c r="G100" s="268"/>
      <c r="H100" s="268"/>
      <c r="I100" s="9"/>
    </row>
    <row r="101" spans="1:9" x14ac:dyDescent="0.2">
      <c r="A101" s="268" t="s">
        <v>467</v>
      </c>
      <c r="B101" s="268"/>
      <c r="C101" s="268"/>
      <c r="D101" s="268"/>
      <c r="E101" s="268"/>
      <c r="F101" s="268"/>
      <c r="G101" s="268"/>
      <c r="H101" s="268"/>
      <c r="I101" s="9"/>
    </row>
    <row r="102" spans="1:9" x14ac:dyDescent="0.2">
      <c r="A102" s="268" t="s">
        <v>184</v>
      </c>
      <c r="B102" s="268"/>
      <c r="C102" s="268"/>
      <c r="D102" s="268"/>
      <c r="E102" s="268"/>
      <c r="F102" s="268"/>
      <c r="G102" s="268"/>
      <c r="H102" s="268"/>
      <c r="I102" s="9"/>
    </row>
    <row r="103" spans="1:9" x14ac:dyDescent="0.2">
      <c r="A103" s="268" t="s">
        <v>266</v>
      </c>
      <c r="B103" s="268"/>
      <c r="C103" s="268"/>
      <c r="D103" s="268"/>
      <c r="E103" s="268"/>
      <c r="F103" s="268"/>
      <c r="G103" s="268"/>
      <c r="H103" s="268"/>
      <c r="I103" s="9"/>
    </row>
    <row r="104" spans="1:9" x14ac:dyDescent="0.2">
      <c r="A104" s="268" t="s">
        <v>267</v>
      </c>
      <c r="B104" s="268"/>
      <c r="C104" s="268"/>
      <c r="D104" s="268"/>
      <c r="E104" s="268"/>
      <c r="F104" s="268"/>
      <c r="G104" s="268"/>
      <c r="H104" s="268"/>
      <c r="I104" s="9"/>
    </row>
    <row r="105" spans="1:9" x14ac:dyDescent="0.2">
      <c r="A105" s="268" t="s">
        <v>185</v>
      </c>
      <c r="B105" s="268"/>
      <c r="C105" s="268"/>
      <c r="D105" s="268"/>
      <c r="E105" s="268"/>
      <c r="F105" s="268"/>
      <c r="G105" s="268"/>
      <c r="H105" s="268"/>
      <c r="I105" s="9"/>
    </row>
    <row r="106" spans="1:9" x14ac:dyDescent="0.2">
      <c r="B106" s="53"/>
      <c r="C106" s="53"/>
      <c r="D106" s="53"/>
      <c r="E106" s="53"/>
      <c r="F106" s="53"/>
      <c r="G106" s="53"/>
    </row>
    <row r="107" spans="1:9" x14ac:dyDescent="0.2">
      <c r="B107" s="53"/>
      <c r="C107" s="53"/>
      <c r="D107" s="53"/>
      <c r="E107" s="53"/>
      <c r="F107" s="53"/>
      <c r="G107" s="53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H110" s="6">
        <v>9</v>
      </c>
    </row>
    <row r="111" spans="1:9" x14ac:dyDescent="0.2">
      <c r="C111" s="6"/>
    </row>
  </sheetData>
  <mergeCells count="18">
    <mergeCell ref="A105:H105"/>
    <mergeCell ref="A100:H100"/>
    <mergeCell ref="A101:H101"/>
    <mergeCell ref="A102:H102"/>
    <mergeCell ref="A103:H103"/>
    <mergeCell ref="A104:H104"/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</mergeCells>
  <phoneticPr fontId="17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J111" sqref="J111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472</v>
      </c>
      <c r="B1" s="9"/>
      <c r="D1" s="241"/>
    </row>
    <row r="2" spans="1:8" ht="14.25" customHeight="1" x14ac:dyDescent="0.2">
      <c r="A2" s="55" t="s">
        <v>94</v>
      </c>
      <c r="B2" s="9"/>
      <c r="D2" s="241"/>
    </row>
    <row r="3" spans="1:8" ht="14.25" customHeight="1" x14ac:dyDescent="0.2">
      <c r="A3" s="56"/>
      <c r="B3" s="9"/>
      <c r="D3" s="241"/>
    </row>
    <row r="4" spans="1:8" ht="14.25" customHeight="1" x14ac:dyDescent="0.2">
      <c r="A4" s="32" t="s">
        <v>387</v>
      </c>
      <c r="B4" s="9"/>
      <c r="D4" s="242" t="s">
        <v>95</v>
      </c>
      <c r="E4" s="56" t="s">
        <v>190</v>
      </c>
    </row>
    <row r="5" spans="1:8" ht="12.75" customHeight="1" x14ac:dyDescent="0.2">
      <c r="A5" s="269" t="s">
        <v>96</v>
      </c>
      <c r="B5" s="272" t="s">
        <v>97</v>
      </c>
      <c r="C5" s="275" t="s">
        <v>471</v>
      </c>
      <c r="D5" s="278" t="s">
        <v>389</v>
      </c>
      <c r="E5" s="275" t="s">
        <v>98</v>
      </c>
    </row>
    <row r="6" spans="1:8" ht="24.75" customHeight="1" x14ac:dyDescent="0.2">
      <c r="A6" s="270"/>
      <c r="B6" s="273"/>
      <c r="C6" s="276"/>
      <c r="D6" s="281"/>
      <c r="E6" s="276"/>
    </row>
    <row r="7" spans="1:8" s="56" customFormat="1" ht="15.75" customHeight="1" x14ac:dyDescent="0.2">
      <c r="A7" s="271"/>
      <c r="B7" s="274"/>
      <c r="C7" s="277"/>
      <c r="D7" s="282"/>
      <c r="E7" s="277"/>
    </row>
    <row r="8" spans="1:8" s="56" customFormat="1" x14ac:dyDescent="0.2">
      <c r="A8" s="66"/>
      <c r="B8" s="69" t="s">
        <v>5</v>
      </c>
      <c r="C8" s="223">
        <v>341143</v>
      </c>
      <c r="D8" s="252">
        <v>5415949</v>
      </c>
      <c r="E8" s="224">
        <v>6.3</v>
      </c>
      <c r="F8" s="134"/>
    </row>
    <row r="9" spans="1:8" x14ac:dyDescent="0.2">
      <c r="A9" s="57">
        <v>1</v>
      </c>
      <c r="B9" s="10" t="s">
        <v>271</v>
      </c>
      <c r="C9" s="212">
        <v>9422</v>
      </c>
      <c r="D9" s="248">
        <v>40237</v>
      </c>
      <c r="E9" s="59">
        <v>23.42</v>
      </c>
      <c r="F9" s="47"/>
      <c r="G9" s="56"/>
      <c r="H9" s="53"/>
    </row>
    <row r="10" spans="1:8" x14ac:dyDescent="0.2">
      <c r="A10" s="57">
        <v>2</v>
      </c>
      <c r="B10" s="10" t="s">
        <v>272</v>
      </c>
      <c r="C10" s="212">
        <v>18166</v>
      </c>
      <c r="D10" s="247">
        <v>84764</v>
      </c>
      <c r="E10" s="59">
        <v>21.43</v>
      </c>
      <c r="F10" s="47"/>
      <c r="G10" s="56"/>
      <c r="H10" s="53"/>
    </row>
    <row r="11" spans="1:8" x14ac:dyDescent="0.2">
      <c r="A11" s="57">
        <v>3</v>
      </c>
      <c r="B11" s="10" t="s">
        <v>273</v>
      </c>
      <c r="C11" s="212">
        <v>11860</v>
      </c>
      <c r="D11" s="247">
        <v>63082</v>
      </c>
      <c r="E11" s="59">
        <v>18.8</v>
      </c>
      <c r="F11" s="47"/>
      <c r="G11" s="56"/>
      <c r="H11" s="222"/>
    </row>
    <row r="12" spans="1:8" x14ac:dyDescent="0.2">
      <c r="A12" s="57">
        <v>4</v>
      </c>
      <c r="B12" s="10" t="s">
        <v>274</v>
      </c>
      <c r="C12" s="212">
        <v>12550</v>
      </c>
      <c r="D12" s="247">
        <v>71947</v>
      </c>
      <c r="E12" s="59">
        <v>17.440000000000001</v>
      </c>
      <c r="F12" s="47"/>
      <c r="G12" s="56"/>
      <c r="H12" s="222"/>
    </row>
    <row r="13" spans="1:8" x14ac:dyDescent="0.2">
      <c r="A13" s="57">
        <v>5</v>
      </c>
      <c r="B13" s="10" t="s">
        <v>275</v>
      </c>
      <c r="C13" s="212">
        <v>8865</v>
      </c>
      <c r="D13" s="247">
        <v>58721</v>
      </c>
      <c r="E13" s="59">
        <v>15.1</v>
      </c>
      <c r="F13" s="47"/>
      <c r="G13" s="56"/>
      <c r="H13" s="222"/>
    </row>
    <row r="14" spans="1:8" x14ac:dyDescent="0.2">
      <c r="A14" s="57">
        <v>6</v>
      </c>
      <c r="B14" s="10" t="s">
        <v>276</v>
      </c>
      <c r="C14" s="212">
        <v>4729</v>
      </c>
      <c r="D14" s="247">
        <v>31421</v>
      </c>
      <c r="E14" s="59">
        <v>15.05</v>
      </c>
      <c r="F14" s="47"/>
      <c r="G14" s="56"/>
      <c r="H14" s="222"/>
    </row>
    <row r="15" spans="1:8" x14ac:dyDescent="0.2">
      <c r="A15" s="57">
        <v>7</v>
      </c>
      <c r="B15" s="10" t="s">
        <v>277</v>
      </c>
      <c r="C15" s="212">
        <v>15629</v>
      </c>
      <c r="D15" s="247">
        <v>106082</v>
      </c>
      <c r="E15" s="59">
        <v>14.73</v>
      </c>
      <c r="F15" s="47"/>
      <c r="G15" s="56"/>
      <c r="H15" s="222"/>
    </row>
    <row r="16" spans="1:8" x14ac:dyDescent="0.2">
      <c r="A16" s="57">
        <v>8</v>
      </c>
      <c r="B16" s="10" t="s">
        <v>278</v>
      </c>
      <c r="C16" s="212">
        <v>11765</v>
      </c>
      <c r="D16" s="247">
        <v>80227</v>
      </c>
      <c r="E16" s="59">
        <v>14.66</v>
      </c>
      <c r="F16" s="47"/>
      <c r="G16" s="56"/>
      <c r="H16" s="222"/>
    </row>
    <row r="17" spans="1:8" x14ac:dyDescent="0.2">
      <c r="A17" s="57">
        <v>9</v>
      </c>
      <c r="B17" s="10" t="s">
        <v>279</v>
      </c>
      <c r="C17" s="212">
        <v>3050</v>
      </c>
      <c r="D17" s="247">
        <v>22226</v>
      </c>
      <c r="E17" s="59">
        <v>13.72</v>
      </c>
      <c r="F17" s="47"/>
      <c r="G17" s="56"/>
      <c r="H17" s="222"/>
    </row>
    <row r="18" spans="1:8" x14ac:dyDescent="0.2">
      <c r="A18" s="57">
        <v>10</v>
      </c>
      <c r="B18" s="10" t="s">
        <v>282</v>
      </c>
      <c r="C18" s="212">
        <v>10016</v>
      </c>
      <c r="D18" s="247">
        <v>74548</v>
      </c>
      <c r="E18" s="59">
        <v>13.44</v>
      </c>
      <c r="F18" s="47"/>
      <c r="G18" s="56"/>
      <c r="H18" s="222"/>
    </row>
    <row r="19" spans="1:8" x14ac:dyDescent="0.2">
      <c r="A19" s="57">
        <v>11</v>
      </c>
      <c r="B19" s="10" t="s">
        <v>283</v>
      </c>
      <c r="C19" s="212">
        <v>1649</v>
      </c>
      <c r="D19" s="247">
        <v>12310</v>
      </c>
      <c r="E19" s="59">
        <v>13.4</v>
      </c>
      <c r="F19" s="47"/>
      <c r="G19" s="56"/>
      <c r="H19" s="222"/>
    </row>
    <row r="20" spans="1:8" x14ac:dyDescent="0.2">
      <c r="A20" s="57">
        <v>12</v>
      </c>
      <c r="B20" s="10" t="s">
        <v>280</v>
      </c>
      <c r="C20" s="212">
        <v>3044</v>
      </c>
      <c r="D20" s="247">
        <v>22840</v>
      </c>
      <c r="E20" s="59">
        <v>13.33</v>
      </c>
      <c r="F20" s="47"/>
      <c r="G20" s="56"/>
      <c r="H20" s="222"/>
    </row>
    <row r="21" spans="1:8" x14ac:dyDescent="0.2">
      <c r="A21" s="57">
        <v>13</v>
      </c>
      <c r="B21" s="10" t="s">
        <v>284</v>
      </c>
      <c r="C21" s="212">
        <v>15810</v>
      </c>
      <c r="D21" s="247">
        <v>122248</v>
      </c>
      <c r="E21" s="59">
        <v>12.93</v>
      </c>
      <c r="F21" s="47"/>
      <c r="G21" s="56"/>
      <c r="H21" s="222"/>
    </row>
    <row r="22" spans="1:8" x14ac:dyDescent="0.2">
      <c r="A22" s="57">
        <v>14</v>
      </c>
      <c r="B22" s="10" t="s">
        <v>281</v>
      </c>
      <c r="C22" s="212">
        <v>4309</v>
      </c>
      <c r="D22" s="247">
        <v>33444</v>
      </c>
      <c r="E22" s="59">
        <v>12.88</v>
      </c>
      <c r="F22" s="47"/>
      <c r="G22" s="56"/>
      <c r="H22" s="222"/>
    </row>
    <row r="23" spans="1:8" x14ac:dyDescent="0.2">
      <c r="A23" s="57">
        <v>15</v>
      </c>
      <c r="B23" s="10" t="s">
        <v>285</v>
      </c>
      <c r="C23" s="212">
        <v>4070</v>
      </c>
      <c r="D23" s="247">
        <v>33094</v>
      </c>
      <c r="E23" s="59">
        <v>12.3</v>
      </c>
      <c r="F23" s="47"/>
      <c r="G23" s="56"/>
      <c r="H23" s="222"/>
    </row>
    <row r="24" spans="1:8" x14ac:dyDescent="0.2">
      <c r="A24" s="57">
        <v>16</v>
      </c>
      <c r="B24" s="10" t="s">
        <v>287</v>
      </c>
      <c r="C24" s="212">
        <v>5423</v>
      </c>
      <c r="D24" s="247">
        <v>45086</v>
      </c>
      <c r="E24" s="59">
        <v>12.03</v>
      </c>
      <c r="F24" s="47"/>
      <c r="G24" s="56"/>
      <c r="H24" s="222"/>
    </row>
    <row r="25" spans="1:8" x14ac:dyDescent="0.2">
      <c r="A25" s="57">
        <v>17</v>
      </c>
      <c r="B25" s="10" t="s">
        <v>286</v>
      </c>
      <c r="C25" s="212">
        <v>2472</v>
      </c>
      <c r="D25" s="247">
        <v>20787</v>
      </c>
      <c r="E25" s="59">
        <v>11.89</v>
      </c>
      <c r="F25" s="47"/>
      <c r="G25" s="56"/>
      <c r="H25" s="222"/>
    </row>
    <row r="26" spans="1:8" x14ac:dyDescent="0.2">
      <c r="A26" s="57">
        <v>18</v>
      </c>
      <c r="B26" s="10" t="s">
        <v>288</v>
      </c>
      <c r="C26" s="212">
        <v>11500</v>
      </c>
      <c r="D26" s="247">
        <v>98518</v>
      </c>
      <c r="E26" s="59">
        <v>11.67</v>
      </c>
      <c r="F26" s="47"/>
      <c r="G26" s="56"/>
      <c r="H26" s="222"/>
    </row>
    <row r="27" spans="1:8" x14ac:dyDescent="0.2">
      <c r="A27" s="57">
        <v>19</v>
      </c>
      <c r="B27" s="10" t="s">
        <v>289</v>
      </c>
      <c r="C27" s="212">
        <v>2514</v>
      </c>
      <c r="D27" s="247">
        <v>22710</v>
      </c>
      <c r="E27" s="59">
        <v>11.07</v>
      </c>
      <c r="F27" s="47"/>
      <c r="G27" s="56"/>
      <c r="H27" s="222"/>
    </row>
    <row r="28" spans="1:8" x14ac:dyDescent="0.2">
      <c r="A28" s="57">
        <v>20</v>
      </c>
      <c r="B28" s="10" t="s">
        <v>290</v>
      </c>
      <c r="C28" s="212">
        <v>3932</v>
      </c>
      <c r="D28" s="247">
        <v>37739</v>
      </c>
      <c r="E28" s="59">
        <v>10.42</v>
      </c>
      <c r="F28" s="47"/>
      <c r="G28" s="56"/>
      <c r="H28" s="222"/>
    </row>
    <row r="29" spans="1:8" x14ac:dyDescent="0.2">
      <c r="A29" s="57">
        <v>21</v>
      </c>
      <c r="B29" s="10" t="s">
        <v>291</v>
      </c>
      <c r="C29" s="212">
        <v>10999</v>
      </c>
      <c r="D29" s="247">
        <v>110768</v>
      </c>
      <c r="E29" s="59">
        <v>9.93</v>
      </c>
      <c r="F29" s="47"/>
      <c r="G29" s="56"/>
      <c r="H29" s="222"/>
    </row>
    <row r="30" spans="1:8" ht="12" customHeight="1" x14ac:dyDescent="0.2">
      <c r="A30" s="57">
        <v>22</v>
      </c>
      <c r="B30" s="10" t="s">
        <v>293</v>
      </c>
      <c r="C30" s="212">
        <v>6130</v>
      </c>
      <c r="D30" s="247">
        <v>63326</v>
      </c>
      <c r="E30" s="59">
        <v>9.68</v>
      </c>
      <c r="F30" s="47"/>
      <c r="G30" s="56"/>
      <c r="H30" s="222"/>
    </row>
    <row r="31" spans="1:8" ht="12.75" customHeight="1" x14ac:dyDescent="0.2">
      <c r="A31" s="57">
        <v>23</v>
      </c>
      <c r="B31" s="10" t="s">
        <v>292</v>
      </c>
      <c r="C31" s="212">
        <v>6972</v>
      </c>
      <c r="D31" s="247">
        <v>77858</v>
      </c>
      <c r="E31" s="59">
        <v>8.9499999999999993</v>
      </c>
      <c r="F31" s="47"/>
      <c r="G31" s="56"/>
      <c r="H31" s="222"/>
    </row>
    <row r="32" spans="1:8" x14ac:dyDescent="0.2">
      <c r="A32" s="57">
        <v>24</v>
      </c>
      <c r="B32" s="10" t="s">
        <v>294</v>
      </c>
      <c r="C32" s="212">
        <v>4528</v>
      </c>
      <c r="D32" s="247">
        <v>53271</v>
      </c>
      <c r="E32" s="59">
        <v>8.5</v>
      </c>
      <c r="F32" s="47"/>
      <c r="G32" s="56"/>
      <c r="H32" s="222"/>
    </row>
    <row r="33" spans="1:8" x14ac:dyDescent="0.2">
      <c r="A33" s="57">
        <v>25</v>
      </c>
      <c r="B33" s="10" t="s">
        <v>296</v>
      </c>
      <c r="C33" s="212">
        <v>1361</v>
      </c>
      <c r="D33" s="247">
        <v>16414</v>
      </c>
      <c r="E33" s="59">
        <v>8.2899999999999991</v>
      </c>
      <c r="F33" s="47"/>
      <c r="G33" s="56"/>
      <c r="H33" s="222"/>
    </row>
    <row r="34" spans="1:8" x14ac:dyDescent="0.2">
      <c r="A34" s="57">
        <v>26</v>
      </c>
      <c r="B34" s="10" t="s">
        <v>295</v>
      </c>
      <c r="C34" s="212">
        <v>9155</v>
      </c>
      <c r="D34" s="247">
        <v>113913</v>
      </c>
      <c r="E34" s="59">
        <v>8.0399999999999991</v>
      </c>
      <c r="F34" s="47"/>
      <c r="G34" s="56"/>
      <c r="H34" s="222"/>
    </row>
    <row r="35" spans="1:8" x14ac:dyDescent="0.2">
      <c r="A35" s="57">
        <v>27</v>
      </c>
      <c r="B35" s="10" t="s">
        <v>297</v>
      </c>
      <c r="C35" s="212">
        <v>13190</v>
      </c>
      <c r="D35" s="247">
        <v>171202</v>
      </c>
      <c r="E35" s="59">
        <v>7.7</v>
      </c>
      <c r="F35" s="47"/>
      <c r="G35" s="56"/>
      <c r="H35" s="222"/>
    </row>
    <row r="36" spans="1:8" x14ac:dyDescent="0.2">
      <c r="A36" s="57">
        <v>28</v>
      </c>
      <c r="B36" s="10" t="s">
        <v>298</v>
      </c>
      <c r="C36" s="212">
        <v>2054</v>
      </c>
      <c r="D36" s="247">
        <v>26805</v>
      </c>
      <c r="E36" s="59">
        <v>7.66</v>
      </c>
      <c r="F36" s="47"/>
      <c r="G36" s="56"/>
      <c r="H36" s="222"/>
    </row>
    <row r="37" spans="1:8" x14ac:dyDescent="0.2">
      <c r="A37" s="57">
        <v>29</v>
      </c>
      <c r="B37" s="10" t="s">
        <v>300</v>
      </c>
      <c r="C37" s="212">
        <v>7196</v>
      </c>
      <c r="D37" s="247">
        <v>104411</v>
      </c>
      <c r="E37" s="59">
        <v>6.89</v>
      </c>
      <c r="F37" s="47"/>
      <c r="G37" s="56"/>
      <c r="H37" s="222"/>
    </row>
    <row r="38" spans="1:8" x14ac:dyDescent="0.2">
      <c r="A38" s="57">
        <v>30</v>
      </c>
      <c r="B38" s="10" t="s">
        <v>301</v>
      </c>
      <c r="C38" s="212">
        <v>4364</v>
      </c>
      <c r="D38" s="247">
        <v>63905</v>
      </c>
      <c r="E38" s="59">
        <v>6.83</v>
      </c>
      <c r="F38" s="47"/>
      <c r="G38" s="56"/>
      <c r="H38" s="222"/>
    </row>
    <row r="39" spans="1:8" x14ac:dyDescent="0.2">
      <c r="A39" s="57">
        <v>31</v>
      </c>
      <c r="B39" s="10" t="s">
        <v>299</v>
      </c>
      <c r="C39" s="212">
        <v>6959</v>
      </c>
      <c r="D39" s="247">
        <v>103709</v>
      </c>
      <c r="E39" s="59">
        <v>6.71</v>
      </c>
      <c r="F39" s="47"/>
      <c r="G39" s="56"/>
      <c r="H39" s="222"/>
    </row>
    <row r="40" spans="1:8" x14ac:dyDescent="0.2">
      <c r="A40" s="57">
        <v>32</v>
      </c>
      <c r="B40" s="10" t="s">
        <v>302</v>
      </c>
      <c r="C40" s="212">
        <v>2193</v>
      </c>
      <c r="D40" s="247">
        <v>32722</v>
      </c>
      <c r="E40" s="59">
        <v>6.7</v>
      </c>
      <c r="F40" s="47"/>
      <c r="G40" s="56"/>
      <c r="H40" s="222"/>
    </row>
    <row r="41" spans="1:8" x14ac:dyDescent="0.2">
      <c r="A41" s="57">
        <v>33</v>
      </c>
      <c r="B41" s="10" t="s">
        <v>303</v>
      </c>
      <c r="C41" s="212">
        <v>8996</v>
      </c>
      <c r="D41" s="247">
        <v>142964</v>
      </c>
      <c r="E41" s="59">
        <v>6.29</v>
      </c>
      <c r="F41" s="47"/>
      <c r="G41" s="56"/>
      <c r="H41" s="222"/>
    </row>
    <row r="42" spans="1:8" x14ac:dyDescent="0.2">
      <c r="A42" s="57">
        <v>34</v>
      </c>
      <c r="B42" s="10" t="s">
        <v>304</v>
      </c>
      <c r="C42" s="212">
        <v>3139</v>
      </c>
      <c r="D42" s="247">
        <v>52938</v>
      </c>
      <c r="E42" s="59">
        <v>5.93</v>
      </c>
      <c r="F42" s="47"/>
      <c r="G42" s="56"/>
      <c r="H42" s="222"/>
    </row>
    <row r="43" spans="1:8" x14ac:dyDescent="0.2">
      <c r="A43" s="57">
        <v>35</v>
      </c>
      <c r="B43" s="10" t="s">
        <v>305</v>
      </c>
      <c r="C43" s="212">
        <v>2625</v>
      </c>
      <c r="D43" s="247">
        <v>47874</v>
      </c>
      <c r="E43" s="59">
        <v>5.48</v>
      </c>
      <c r="F43" s="47"/>
      <c r="G43" s="56"/>
      <c r="H43" s="222"/>
    </row>
    <row r="44" spans="1:8" x14ac:dyDescent="0.2">
      <c r="A44" s="57">
        <v>36</v>
      </c>
      <c r="B44" s="10" t="s">
        <v>306</v>
      </c>
      <c r="C44" s="212">
        <v>4440</v>
      </c>
      <c r="D44" s="247">
        <v>82662</v>
      </c>
      <c r="E44" s="59">
        <v>5.37</v>
      </c>
      <c r="F44" s="47"/>
      <c r="G44" s="56"/>
      <c r="H44" s="222"/>
    </row>
    <row r="45" spans="1:8" x14ac:dyDescent="0.2">
      <c r="A45" s="57">
        <v>37</v>
      </c>
      <c r="B45" s="10" t="s">
        <v>311</v>
      </c>
      <c r="C45" s="212">
        <v>3308</v>
      </c>
      <c r="D45" s="247">
        <v>68989</v>
      </c>
      <c r="E45" s="59">
        <v>4.79</v>
      </c>
      <c r="F45" s="47"/>
      <c r="G45" s="56"/>
      <c r="H45" s="222"/>
    </row>
    <row r="46" spans="1:8" x14ac:dyDescent="0.2">
      <c r="A46" s="57">
        <v>38</v>
      </c>
      <c r="B46" s="10" t="s">
        <v>307</v>
      </c>
      <c r="C46" s="212">
        <v>771</v>
      </c>
      <c r="D46" s="247">
        <v>16244</v>
      </c>
      <c r="E46" s="59">
        <v>4.75</v>
      </c>
      <c r="F46" s="47"/>
      <c r="G46" s="56"/>
      <c r="H46" s="222"/>
    </row>
    <row r="47" spans="1:8" x14ac:dyDescent="0.2">
      <c r="A47" s="57">
        <v>39</v>
      </c>
      <c r="B47" s="10" t="s">
        <v>309</v>
      </c>
      <c r="C47" s="212">
        <v>2769</v>
      </c>
      <c r="D47" s="247">
        <v>59421</v>
      </c>
      <c r="E47" s="59">
        <v>4.66</v>
      </c>
      <c r="F47" s="47"/>
      <c r="G47" s="56"/>
      <c r="H47" s="222"/>
    </row>
    <row r="48" spans="1:8" x14ac:dyDescent="0.2">
      <c r="A48" s="57">
        <v>40</v>
      </c>
      <c r="B48" s="10" t="s">
        <v>308</v>
      </c>
      <c r="C48" s="212">
        <v>1406</v>
      </c>
      <c r="D48" s="247">
        <v>30672</v>
      </c>
      <c r="E48" s="59">
        <v>4.58</v>
      </c>
      <c r="F48" s="47"/>
      <c r="G48" s="56"/>
      <c r="H48" s="222"/>
    </row>
    <row r="49" spans="1:8" x14ac:dyDescent="0.2">
      <c r="A49" s="57">
        <v>41</v>
      </c>
      <c r="B49" s="10" t="s">
        <v>312</v>
      </c>
      <c r="C49" s="212">
        <v>1323</v>
      </c>
      <c r="D49" s="247">
        <v>29592</v>
      </c>
      <c r="E49" s="59">
        <v>4.47</v>
      </c>
      <c r="F49" s="47"/>
      <c r="G49" s="56"/>
      <c r="H49" s="222"/>
    </row>
    <row r="50" spans="1:8" x14ac:dyDescent="0.2">
      <c r="A50" s="57">
        <v>42</v>
      </c>
      <c r="B50" s="10" t="s">
        <v>310</v>
      </c>
      <c r="C50" s="212">
        <v>2558</v>
      </c>
      <c r="D50" s="247">
        <v>57543</v>
      </c>
      <c r="E50" s="59">
        <v>4.45</v>
      </c>
      <c r="F50" s="47"/>
      <c r="G50" s="56"/>
      <c r="H50" s="222"/>
    </row>
    <row r="51" spans="1:8" ht="12.75" customHeight="1" x14ac:dyDescent="0.2">
      <c r="A51" s="57">
        <v>43</v>
      </c>
      <c r="B51" s="10" t="s">
        <v>317</v>
      </c>
      <c r="C51" s="212">
        <v>2052</v>
      </c>
      <c r="D51" s="247">
        <v>46735</v>
      </c>
      <c r="E51" s="59">
        <v>4.3899999999999997</v>
      </c>
      <c r="F51" s="47"/>
      <c r="G51" s="56"/>
      <c r="H51" s="222"/>
    </row>
    <row r="52" spans="1:8" ht="12.75" customHeight="1" x14ac:dyDescent="0.2">
      <c r="A52" s="57">
        <v>44</v>
      </c>
      <c r="B52" s="10" t="s">
        <v>314</v>
      </c>
      <c r="C52" s="212">
        <v>1458</v>
      </c>
      <c r="D52" s="247">
        <v>33241</v>
      </c>
      <c r="E52" s="59">
        <v>4.3899999999999997</v>
      </c>
      <c r="F52" s="47"/>
      <c r="G52" s="56"/>
      <c r="H52" s="222"/>
    </row>
    <row r="53" spans="1:8" s="56" customFormat="1" x14ac:dyDescent="0.2">
      <c r="A53" s="57">
        <v>45</v>
      </c>
      <c r="B53" s="10" t="s">
        <v>315</v>
      </c>
      <c r="C53" s="212">
        <v>5050</v>
      </c>
      <c r="D53" s="247">
        <v>117884</v>
      </c>
      <c r="E53" s="59">
        <v>4.28</v>
      </c>
      <c r="F53" s="47"/>
    </row>
    <row r="54" spans="1:8" x14ac:dyDescent="0.2">
      <c r="A54" s="57">
        <v>46</v>
      </c>
      <c r="B54" s="10" t="s">
        <v>313</v>
      </c>
      <c r="C54" s="212">
        <v>3098</v>
      </c>
      <c r="D54" s="247">
        <v>72592</v>
      </c>
      <c r="E54" s="59">
        <v>4.2699999999999996</v>
      </c>
      <c r="F54" s="47"/>
      <c r="G54" s="56"/>
      <c r="H54" s="222"/>
    </row>
    <row r="55" spans="1:8" ht="12.75" customHeight="1" x14ac:dyDescent="0.2">
      <c r="A55" s="60">
        <v>47</v>
      </c>
      <c r="B55" s="74" t="s">
        <v>318</v>
      </c>
      <c r="C55" s="218">
        <v>1721</v>
      </c>
      <c r="D55" s="246">
        <v>41251</v>
      </c>
      <c r="E55" s="61">
        <v>4.17</v>
      </c>
      <c r="F55" s="47"/>
      <c r="G55" s="56"/>
      <c r="H55" s="222"/>
    </row>
    <row r="56" spans="1:8" ht="12.75" customHeight="1" x14ac:dyDescent="0.2">
      <c r="A56" s="67"/>
      <c r="B56" s="11"/>
      <c r="C56" s="47"/>
      <c r="D56" s="244"/>
      <c r="E56" s="75"/>
      <c r="G56" s="222"/>
    </row>
    <row r="57" spans="1:8" ht="12.75" customHeight="1" x14ac:dyDescent="0.2">
      <c r="A57" s="67"/>
      <c r="B57" s="11"/>
      <c r="C57" s="47"/>
      <c r="D57" s="244"/>
      <c r="E57" s="75"/>
      <c r="G57" s="222"/>
      <c r="H57" s="56">
        <v>10</v>
      </c>
    </row>
    <row r="58" spans="1:8" ht="14.25" customHeight="1" x14ac:dyDescent="0.2">
      <c r="A58" s="32"/>
      <c r="B58" s="9"/>
      <c r="D58" s="241"/>
      <c r="E58" s="64" t="s">
        <v>191</v>
      </c>
    </row>
    <row r="59" spans="1:8" ht="12.75" customHeight="1" x14ac:dyDescent="0.2">
      <c r="A59" s="269" t="s">
        <v>96</v>
      </c>
      <c r="B59" s="272" t="s">
        <v>97</v>
      </c>
      <c r="C59" s="275" t="s">
        <v>471</v>
      </c>
      <c r="D59" s="278" t="s">
        <v>389</v>
      </c>
      <c r="E59" s="275" t="s">
        <v>98</v>
      </c>
    </row>
    <row r="60" spans="1:8" ht="24.75" customHeight="1" x14ac:dyDescent="0.2">
      <c r="A60" s="270"/>
      <c r="B60" s="273"/>
      <c r="C60" s="276"/>
      <c r="D60" s="279"/>
      <c r="E60" s="276"/>
    </row>
    <row r="61" spans="1:8" s="56" customFormat="1" ht="15.75" customHeight="1" x14ac:dyDescent="0.2">
      <c r="A61" s="271"/>
      <c r="B61" s="274"/>
      <c r="C61" s="277"/>
      <c r="D61" s="280"/>
      <c r="E61" s="277"/>
    </row>
    <row r="62" spans="1:8" ht="12.75" customHeight="1" x14ac:dyDescent="0.2">
      <c r="A62" s="58">
        <v>48</v>
      </c>
      <c r="B62" s="76" t="s">
        <v>316</v>
      </c>
      <c r="C62" s="216">
        <v>1944</v>
      </c>
      <c r="D62" s="248">
        <v>46887</v>
      </c>
      <c r="E62" s="77">
        <v>4.1500000000000004</v>
      </c>
      <c r="F62" s="47"/>
      <c r="G62" s="56"/>
      <c r="H62" s="53"/>
    </row>
    <row r="63" spans="1:8" s="56" customFormat="1" x14ac:dyDescent="0.2">
      <c r="A63" s="57">
        <v>49</v>
      </c>
      <c r="B63" s="10" t="s">
        <v>321</v>
      </c>
      <c r="C63" s="212">
        <v>1580</v>
      </c>
      <c r="D63" s="247">
        <v>39530</v>
      </c>
      <c r="E63" s="59">
        <v>4</v>
      </c>
      <c r="F63" s="47"/>
    </row>
    <row r="64" spans="1:8" x14ac:dyDescent="0.2">
      <c r="A64" s="57">
        <v>50</v>
      </c>
      <c r="B64" s="10" t="s">
        <v>319</v>
      </c>
      <c r="C64" s="212">
        <v>2402</v>
      </c>
      <c r="D64" s="247">
        <v>60686</v>
      </c>
      <c r="E64" s="59">
        <v>3.96</v>
      </c>
      <c r="F64" s="47"/>
      <c r="G64" s="56"/>
      <c r="H64" s="53"/>
    </row>
    <row r="65" spans="1:8" x14ac:dyDescent="0.2">
      <c r="A65" s="57">
        <v>51</v>
      </c>
      <c r="B65" s="10" t="s">
        <v>322</v>
      </c>
      <c r="C65" s="212">
        <v>2362</v>
      </c>
      <c r="D65" s="247">
        <v>60653</v>
      </c>
      <c r="E65" s="59">
        <v>3.89</v>
      </c>
      <c r="F65" s="47"/>
      <c r="G65" s="56"/>
      <c r="H65" s="53"/>
    </row>
    <row r="66" spans="1:8" x14ac:dyDescent="0.2">
      <c r="A66" s="57">
        <v>52</v>
      </c>
      <c r="B66" s="10" t="s">
        <v>320</v>
      </c>
      <c r="C66" s="212">
        <v>2568</v>
      </c>
      <c r="D66" s="247">
        <v>68122</v>
      </c>
      <c r="E66" s="59">
        <v>3.77</v>
      </c>
      <c r="F66" s="47"/>
      <c r="G66" s="56"/>
      <c r="H66" s="53"/>
    </row>
    <row r="67" spans="1:8" x14ac:dyDescent="0.2">
      <c r="A67" s="57">
        <v>53</v>
      </c>
      <c r="B67" s="10" t="s">
        <v>323</v>
      </c>
      <c r="C67" s="212">
        <v>3383</v>
      </c>
      <c r="D67" s="247">
        <v>93623</v>
      </c>
      <c r="E67" s="59">
        <v>3.61</v>
      </c>
      <c r="F67" s="47"/>
      <c r="G67" s="56"/>
      <c r="H67" s="53"/>
    </row>
    <row r="68" spans="1:8" x14ac:dyDescent="0.2">
      <c r="A68" s="57">
        <v>54</v>
      </c>
      <c r="B68" s="10" t="s">
        <v>329</v>
      </c>
      <c r="C68" s="212">
        <v>1235</v>
      </c>
      <c r="D68" s="247">
        <v>36963</v>
      </c>
      <c r="E68" s="59">
        <v>3.34</v>
      </c>
      <c r="F68" s="47"/>
      <c r="G68" s="56"/>
      <c r="H68" s="53"/>
    </row>
    <row r="69" spans="1:8" x14ac:dyDescent="0.2">
      <c r="A69" s="57">
        <v>55</v>
      </c>
      <c r="B69" s="10" t="s">
        <v>326</v>
      </c>
      <c r="C69" s="212">
        <v>3034</v>
      </c>
      <c r="D69" s="247">
        <v>91263</v>
      </c>
      <c r="E69" s="59">
        <v>3.32</v>
      </c>
      <c r="F69" s="47"/>
      <c r="G69" s="56"/>
      <c r="H69" s="53"/>
    </row>
    <row r="70" spans="1:8" x14ac:dyDescent="0.2">
      <c r="A70" s="57">
        <v>56</v>
      </c>
      <c r="B70" s="10" t="s">
        <v>324</v>
      </c>
      <c r="C70" s="212">
        <v>5318</v>
      </c>
      <c r="D70" s="247">
        <v>160040</v>
      </c>
      <c r="E70" s="59">
        <v>3.32</v>
      </c>
      <c r="F70" s="47"/>
      <c r="G70" s="56"/>
      <c r="H70" s="53"/>
    </row>
    <row r="71" spans="1:8" x14ac:dyDescent="0.2">
      <c r="A71" s="57">
        <v>57</v>
      </c>
      <c r="B71" s="10" t="s">
        <v>327</v>
      </c>
      <c r="C71" s="212">
        <v>2379</v>
      </c>
      <c r="D71" s="247">
        <v>71847</v>
      </c>
      <c r="E71" s="59">
        <v>3.31</v>
      </c>
      <c r="F71" s="47"/>
      <c r="G71" s="56"/>
      <c r="H71" s="53"/>
    </row>
    <row r="72" spans="1:8" x14ac:dyDescent="0.2">
      <c r="A72" s="57">
        <v>58</v>
      </c>
      <c r="B72" s="10" t="s">
        <v>325</v>
      </c>
      <c r="C72" s="212">
        <v>1492</v>
      </c>
      <c r="D72" s="247">
        <v>45682</v>
      </c>
      <c r="E72" s="59">
        <v>3.27</v>
      </c>
      <c r="F72" s="47"/>
      <c r="G72" s="56"/>
      <c r="H72" s="53"/>
    </row>
    <row r="73" spans="1:8" x14ac:dyDescent="0.2">
      <c r="A73" s="57">
        <v>59</v>
      </c>
      <c r="B73" s="10" t="s">
        <v>328</v>
      </c>
      <c r="C73" s="212">
        <v>1951</v>
      </c>
      <c r="D73" s="247">
        <v>60428</v>
      </c>
      <c r="E73" s="59">
        <v>3.23</v>
      </c>
      <c r="F73" s="47"/>
      <c r="G73" s="56"/>
      <c r="H73" s="53"/>
    </row>
    <row r="74" spans="1:8" x14ac:dyDescent="0.2">
      <c r="A74" s="57">
        <v>60</v>
      </c>
      <c r="B74" s="10" t="s">
        <v>330</v>
      </c>
      <c r="C74" s="212">
        <v>2026</v>
      </c>
      <c r="D74" s="247">
        <v>63263</v>
      </c>
      <c r="E74" s="59">
        <v>3.2</v>
      </c>
      <c r="F74" s="47"/>
      <c r="G74" s="56"/>
      <c r="H74" s="53"/>
    </row>
    <row r="75" spans="1:8" x14ac:dyDescent="0.2">
      <c r="A75" s="57">
        <v>61</v>
      </c>
      <c r="B75" s="10" t="s">
        <v>332</v>
      </c>
      <c r="C75" s="212">
        <v>3011</v>
      </c>
      <c r="D75" s="247">
        <v>97071</v>
      </c>
      <c r="E75" s="59">
        <v>3.1</v>
      </c>
      <c r="F75" s="47"/>
      <c r="G75" s="56"/>
      <c r="H75" s="53"/>
    </row>
    <row r="76" spans="1:8" x14ac:dyDescent="0.2">
      <c r="A76" s="57">
        <v>62</v>
      </c>
      <c r="B76" s="10" t="s">
        <v>331</v>
      </c>
      <c r="C76" s="212">
        <v>4198</v>
      </c>
      <c r="D76" s="247">
        <v>137050</v>
      </c>
      <c r="E76" s="59">
        <v>3.06</v>
      </c>
      <c r="F76" s="47"/>
      <c r="G76" s="56"/>
      <c r="H76" s="53"/>
    </row>
    <row r="77" spans="1:8" x14ac:dyDescent="0.2">
      <c r="A77" s="57">
        <v>63</v>
      </c>
      <c r="B77" s="10" t="s">
        <v>333</v>
      </c>
      <c r="C77" s="212">
        <v>3202</v>
      </c>
      <c r="D77" s="247">
        <v>111112</v>
      </c>
      <c r="E77" s="59">
        <v>2.88</v>
      </c>
      <c r="F77" s="47"/>
      <c r="G77" s="56"/>
      <c r="H77" s="53"/>
    </row>
    <row r="78" spans="1:8" x14ac:dyDescent="0.2">
      <c r="A78" s="57">
        <v>64</v>
      </c>
      <c r="B78" s="10" t="s">
        <v>334</v>
      </c>
      <c r="C78" s="212">
        <v>964</v>
      </c>
      <c r="D78" s="247">
        <v>36037</v>
      </c>
      <c r="E78" s="59">
        <v>2.68</v>
      </c>
      <c r="F78" s="47"/>
      <c r="G78" s="56"/>
      <c r="H78" s="53"/>
    </row>
    <row r="79" spans="1:8" x14ac:dyDescent="0.2">
      <c r="A79" s="57">
        <v>65</v>
      </c>
      <c r="B79" s="10" t="s">
        <v>335</v>
      </c>
      <c r="C79" s="212">
        <v>1667</v>
      </c>
      <c r="D79" s="247">
        <v>63141</v>
      </c>
      <c r="E79" s="59">
        <v>2.64</v>
      </c>
      <c r="F79" s="47"/>
      <c r="G79" s="56"/>
      <c r="H79" s="53"/>
    </row>
    <row r="80" spans="1:8" x14ac:dyDescent="0.2">
      <c r="A80" s="57">
        <v>66</v>
      </c>
      <c r="B80" s="10" t="s">
        <v>337</v>
      </c>
      <c r="C80" s="212">
        <v>3765</v>
      </c>
      <c r="D80" s="247">
        <v>155574</v>
      </c>
      <c r="E80" s="59">
        <v>2.42</v>
      </c>
      <c r="F80" s="47"/>
      <c r="G80" s="56"/>
      <c r="H80" s="53"/>
    </row>
    <row r="81" spans="1:8" x14ac:dyDescent="0.2">
      <c r="A81" s="57">
        <v>67</v>
      </c>
      <c r="B81" s="10" t="s">
        <v>336</v>
      </c>
      <c r="C81" s="212">
        <v>1640</v>
      </c>
      <c r="D81" s="247">
        <v>69222</v>
      </c>
      <c r="E81" s="59">
        <v>2.37</v>
      </c>
      <c r="F81" s="47"/>
      <c r="G81" s="56"/>
      <c r="H81" s="53"/>
    </row>
    <row r="82" spans="1:8" x14ac:dyDescent="0.2">
      <c r="A82" s="57">
        <v>68</v>
      </c>
      <c r="B82" s="10" t="s">
        <v>338</v>
      </c>
      <c r="C82" s="212">
        <v>573</v>
      </c>
      <c r="D82" s="247">
        <v>27229</v>
      </c>
      <c r="E82" s="59">
        <v>2.1</v>
      </c>
      <c r="F82" s="47"/>
      <c r="G82" s="56"/>
      <c r="H82" s="53"/>
    </row>
    <row r="83" spans="1:8" x14ac:dyDescent="0.2">
      <c r="A83" s="57">
        <v>69</v>
      </c>
      <c r="B83" s="10" t="s">
        <v>341</v>
      </c>
      <c r="C83" s="212">
        <v>804</v>
      </c>
      <c r="D83" s="247">
        <v>44596</v>
      </c>
      <c r="E83" s="59">
        <v>1.8</v>
      </c>
      <c r="F83" s="47"/>
      <c r="G83" s="56"/>
      <c r="H83" s="53"/>
    </row>
    <row r="84" spans="1:8" x14ac:dyDescent="0.2">
      <c r="A84" s="57">
        <v>70</v>
      </c>
      <c r="B84" s="10" t="s">
        <v>339</v>
      </c>
      <c r="C84" s="212">
        <v>1108</v>
      </c>
      <c r="D84" s="247">
        <v>62468</v>
      </c>
      <c r="E84" s="59">
        <v>1.77</v>
      </c>
      <c r="F84" s="47"/>
      <c r="G84" s="56"/>
      <c r="H84" s="53"/>
    </row>
    <row r="85" spans="1:8" x14ac:dyDescent="0.2">
      <c r="A85" s="57">
        <v>71</v>
      </c>
      <c r="B85" s="10" t="s">
        <v>340</v>
      </c>
      <c r="C85" s="212">
        <v>1910</v>
      </c>
      <c r="D85" s="247">
        <v>113662</v>
      </c>
      <c r="E85" s="59">
        <v>1.68</v>
      </c>
      <c r="F85" s="47"/>
      <c r="G85" s="56"/>
      <c r="H85" s="53"/>
    </row>
    <row r="86" spans="1:8" x14ac:dyDescent="0.2">
      <c r="A86" s="57">
        <v>72</v>
      </c>
      <c r="B86" s="10" t="s">
        <v>342</v>
      </c>
      <c r="C86" s="212">
        <v>1934</v>
      </c>
      <c r="D86" s="247">
        <v>129705</v>
      </c>
      <c r="E86" s="59">
        <v>1.49</v>
      </c>
      <c r="F86" s="47"/>
      <c r="G86" s="56"/>
      <c r="H86" s="53"/>
    </row>
    <row r="87" spans="1:8" ht="12.75" customHeight="1" x14ac:dyDescent="0.2">
      <c r="A87" s="57">
        <v>73</v>
      </c>
      <c r="B87" s="10" t="s">
        <v>343</v>
      </c>
      <c r="C87" s="212">
        <v>692</v>
      </c>
      <c r="D87" s="247">
        <v>59602</v>
      </c>
      <c r="E87" s="59">
        <v>1.1599999999999999</v>
      </c>
      <c r="F87" s="47"/>
      <c r="G87" s="56"/>
      <c r="H87" s="53"/>
    </row>
    <row r="88" spans="1:8" ht="12.75" customHeight="1" x14ac:dyDescent="0.2">
      <c r="A88" s="57">
        <v>74</v>
      </c>
      <c r="B88" s="10" t="s">
        <v>344</v>
      </c>
      <c r="C88" s="212">
        <v>991</v>
      </c>
      <c r="D88" s="247">
        <v>111051</v>
      </c>
      <c r="E88" s="59">
        <v>0.89</v>
      </c>
      <c r="F88" s="47"/>
      <c r="G88" s="56"/>
      <c r="H88" s="53"/>
    </row>
    <row r="89" spans="1:8" ht="12.75" customHeight="1" x14ac:dyDescent="0.2">
      <c r="A89" s="57">
        <v>75</v>
      </c>
      <c r="B89" s="10" t="s">
        <v>345</v>
      </c>
      <c r="C89" s="212">
        <v>569</v>
      </c>
      <c r="D89" s="247">
        <v>72167</v>
      </c>
      <c r="E89" s="59">
        <v>0.79</v>
      </c>
      <c r="F89" s="47"/>
      <c r="G89" s="56"/>
      <c r="H89" s="53"/>
    </row>
    <row r="90" spans="1:8" ht="12.75" customHeight="1" x14ac:dyDescent="0.2">
      <c r="A90" s="57">
        <v>76</v>
      </c>
      <c r="B90" s="10" t="s">
        <v>346</v>
      </c>
      <c r="C90" s="212">
        <v>289</v>
      </c>
      <c r="D90" s="247">
        <v>38823</v>
      </c>
      <c r="E90" s="59">
        <v>0.74</v>
      </c>
      <c r="F90" s="47"/>
      <c r="G90" s="56"/>
      <c r="H90" s="53"/>
    </row>
    <row r="91" spans="1:8" s="56" customFormat="1" x14ac:dyDescent="0.2">
      <c r="A91" s="57">
        <v>77</v>
      </c>
      <c r="B91" s="10" t="s">
        <v>347</v>
      </c>
      <c r="C91" s="212">
        <v>743</v>
      </c>
      <c r="D91" s="247">
        <v>111021</v>
      </c>
      <c r="E91" s="59">
        <v>0.67</v>
      </c>
      <c r="F91" s="47"/>
    </row>
    <row r="92" spans="1:8" x14ac:dyDescent="0.2">
      <c r="A92" s="57">
        <v>78</v>
      </c>
      <c r="B92" s="10" t="s">
        <v>348</v>
      </c>
      <c r="C92" s="212">
        <v>376</v>
      </c>
      <c r="D92" s="247">
        <v>62546</v>
      </c>
      <c r="E92" s="59">
        <v>0.6</v>
      </c>
      <c r="F92" s="47"/>
      <c r="G92" s="56"/>
      <c r="H92" s="53"/>
    </row>
    <row r="93" spans="1:8" x14ac:dyDescent="0.2">
      <c r="A93" s="60">
        <v>79</v>
      </c>
      <c r="B93" s="218" t="s">
        <v>349</v>
      </c>
      <c r="C93" s="218">
        <v>443</v>
      </c>
      <c r="D93" s="246">
        <v>93948</v>
      </c>
      <c r="E93" s="61">
        <v>0.47</v>
      </c>
      <c r="F93" s="47"/>
      <c r="G93" s="56"/>
      <c r="H93" s="53"/>
    </row>
    <row r="94" spans="1:8" ht="12.75" customHeight="1" x14ac:dyDescent="0.2">
      <c r="A94" s="32"/>
      <c r="B94" s="9"/>
      <c r="D94" s="242"/>
      <c r="E94" s="56"/>
    </row>
    <row r="95" spans="1:8" ht="12.75" customHeight="1" x14ac:dyDescent="0.2">
      <c r="A95" s="269" t="s">
        <v>96</v>
      </c>
      <c r="B95" s="272" t="s">
        <v>97</v>
      </c>
      <c r="C95" s="275" t="s">
        <v>471</v>
      </c>
      <c r="D95" s="278" t="s">
        <v>268</v>
      </c>
      <c r="E95" s="275" t="s">
        <v>98</v>
      </c>
    </row>
    <row r="96" spans="1:8" ht="24.75" customHeight="1" x14ac:dyDescent="0.2">
      <c r="A96" s="270"/>
      <c r="B96" s="273"/>
      <c r="C96" s="283"/>
      <c r="D96" s="281"/>
      <c r="E96" s="283"/>
    </row>
    <row r="97" spans="1:8" s="56" customFormat="1" ht="15.75" customHeight="1" x14ac:dyDescent="0.2">
      <c r="A97" s="271"/>
      <c r="B97" s="274"/>
      <c r="C97" s="284"/>
      <c r="D97" s="282"/>
      <c r="E97" s="284"/>
    </row>
    <row r="98" spans="1:8" s="56" customFormat="1" x14ac:dyDescent="0.2">
      <c r="A98" s="66"/>
      <c r="B98" s="223" t="s">
        <v>5</v>
      </c>
      <c r="C98" s="250">
        <v>341143</v>
      </c>
      <c r="D98" s="252">
        <v>5415949</v>
      </c>
      <c r="E98" s="251">
        <v>6.3</v>
      </c>
    </row>
    <row r="99" spans="1:8" x14ac:dyDescent="0.2">
      <c r="A99" s="58">
        <v>1</v>
      </c>
      <c r="B99" s="235" t="s">
        <v>359</v>
      </c>
      <c r="C99" s="239">
        <v>84671</v>
      </c>
      <c r="D99" s="247">
        <v>794756</v>
      </c>
      <c r="E99" s="183">
        <v>10.65</v>
      </c>
    </row>
    <row r="100" spans="1:8" x14ac:dyDescent="0.2">
      <c r="A100" s="57">
        <v>2</v>
      </c>
      <c r="B100" s="184" t="s">
        <v>361</v>
      </c>
      <c r="C100" s="227">
        <v>69464</v>
      </c>
      <c r="D100" s="247">
        <v>656813</v>
      </c>
      <c r="E100" s="185">
        <v>10.58</v>
      </c>
    </row>
    <row r="101" spans="1:8" x14ac:dyDescent="0.2">
      <c r="A101" s="57">
        <v>3</v>
      </c>
      <c r="B101" s="184" t="s">
        <v>360</v>
      </c>
      <c r="C101" s="227">
        <v>85862</v>
      </c>
      <c r="D101" s="247">
        <v>818916</v>
      </c>
      <c r="E101" s="185">
        <v>10.48</v>
      </c>
    </row>
    <row r="102" spans="1:8" x14ac:dyDescent="0.2">
      <c r="A102" s="57">
        <v>4</v>
      </c>
      <c r="B102" s="184" t="s">
        <v>362</v>
      </c>
      <c r="C102" s="227">
        <v>37667</v>
      </c>
      <c r="D102" s="247">
        <v>686662</v>
      </c>
      <c r="E102" s="185">
        <v>5.49</v>
      </c>
    </row>
    <row r="103" spans="1:8" x14ac:dyDescent="0.2">
      <c r="A103" s="57">
        <v>5</v>
      </c>
      <c r="B103" s="184" t="s">
        <v>363</v>
      </c>
      <c r="C103" s="227">
        <v>24007</v>
      </c>
      <c r="D103" s="247">
        <v>690420</v>
      </c>
      <c r="E103" s="185">
        <v>3.48</v>
      </c>
      <c r="F103" s="198"/>
    </row>
    <row r="104" spans="1:8" x14ac:dyDescent="0.2">
      <c r="A104" s="57">
        <v>6</v>
      </c>
      <c r="B104" s="184" t="s">
        <v>364</v>
      </c>
      <c r="C104" s="227">
        <v>17872</v>
      </c>
      <c r="D104" s="247">
        <v>557608</v>
      </c>
      <c r="E104" s="185">
        <v>3.21</v>
      </c>
    </row>
    <row r="105" spans="1:8" x14ac:dyDescent="0.2">
      <c r="A105" s="57">
        <v>7</v>
      </c>
      <c r="B105" s="184" t="s">
        <v>365</v>
      </c>
      <c r="C105" s="227">
        <v>15857</v>
      </c>
      <c r="D105" s="247">
        <v>592394</v>
      </c>
      <c r="E105" s="185">
        <v>2.68</v>
      </c>
    </row>
    <row r="106" spans="1:8" x14ac:dyDescent="0.2">
      <c r="A106" s="60">
        <v>8</v>
      </c>
      <c r="B106" s="186" t="s">
        <v>366</v>
      </c>
      <c r="C106" s="228">
        <v>5743</v>
      </c>
      <c r="D106" s="246">
        <v>618380</v>
      </c>
      <c r="E106" s="187">
        <v>0.93</v>
      </c>
    </row>
    <row r="107" spans="1:8" x14ac:dyDescent="0.2">
      <c r="A107" s="62"/>
      <c r="C107" s="52"/>
      <c r="D107" s="245"/>
      <c r="E107" s="63"/>
    </row>
    <row r="108" spans="1:8" x14ac:dyDescent="0.2">
      <c r="A108" s="62"/>
      <c r="D108" s="243"/>
    </row>
    <row r="109" spans="1:8" x14ac:dyDescent="0.2">
      <c r="A109" s="62"/>
      <c r="C109" s="63"/>
      <c r="D109" s="241"/>
      <c r="F109" s="56"/>
      <c r="H109" s="53"/>
    </row>
    <row r="110" spans="1:8" x14ac:dyDescent="0.2">
      <c r="A110" s="62"/>
      <c r="C110" s="63"/>
      <c r="D110" s="241"/>
      <c r="F110" s="56"/>
      <c r="H110" s="53"/>
    </row>
    <row r="111" spans="1:8" x14ac:dyDescent="0.2">
      <c r="A111" s="62"/>
      <c r="C111" s="63"/>
      <c r="D111" s="241"/>
      <c r="F111" s="56"/>
      <c r="H111" s="53"/>
    </row>
    <row r="112" spans="1:8" x14ac:dyDescent="0.2">
      <c r="A112" s="62"/>
      <c r="C112" s="63"/>
      <c r="D112" s="241"/>
      <c r="F112" s="56"/>
      <c r="H112" s="53"/>
    </row>
    <row r="113" spans="1:8" x14ac:dyDescent="0.2">
      <c r="A113" s="62"/>
      <c r="C113" s="63"/>
      <c r="D113" s="241"/>
      <c r="H113" s="56">
        <v>11</v>
      </c>
    </row>
    <row r="114" spans="1:8" x14ac:dyDescent="0.2">
      <c r="A114" s="62"/>
      <c r="C114" s="63"/>
      <c r="D114" s="241"/>
      <c r="F114" s="56"/>
      <c r="H114" s="53"/>
    </row>
    <row r="115" spans="1:8" x14ac:dyDescent="0.2">
      <c r="A115" s="62"/>
      <c r="C115" s="63"/>
      <c r="D115" s="241"/>
      <c r="F115" s="56"/>
      <c r="H115" s="53"/>
    </row>
    <row r="116" spans="1:8" x14ac:dyDescent="0.2">
      <c r="A116" s="62"/>
      <c r="C116" s="63"/>
      <c r="D116" s="241"/>
      <c r="F116" s="56"/>
      <c r="H116" s="53"/>
    </row>
    <row r="117" spans="1:8" x14ac:dyDescent="0.2">
      <c r="A117" s="62"/>
      <c r="C117" s="63"/>
      <c r="D117" s="241"/>
      <c r="F117" s="56"/>
      <c r="H117" s="53"/>
    </row>
    <row r="118" spans="1:8" x14ac:dyDescent="0.2">
      <c r="A118" s="62"/>
      <c r="C118" s="63"/>
      <c r="D118" s="241"/>
      <c r="F118" s="56"/>
      <c r="H118" s="53"/>
    </row>
    <row r="119" spans="1:8" x14ac:dyDescent="0.2">
      <c r="A119" s="62"/>
      <c r="D119" s="243"/>
      <c r="E119" s="63"/>
    </row>
    <row r="120" spans="1:8" x14ac:dyDescent="0.2">
      <c r="A120" s="62"/>
      <c r="D120" s="243"/>
      <c r="E120" s="63"/>
    </row>
    <row r="121" spans="1:8" x14ac:dyDescent="0.2">
      <c r="A121" s="62"/>
      <c r="D121" s="243"/>
      <c r="E121" s="63"/>
    </row>
    <row r="122" spans="1:8" x14ac:dyDescent="0.2">
      <c r="A122" s="62"/>
      <c r="D122" s="243"/>
      <c r="E122" s="63"/>
    </row>
    <row r="123" spans="1:8" x14ac:dyDescent="0.2">
      <c r="A123" s="62"/>
      <c r="D123" s="243"/>
      <c r="E123" s="63"/>
    </row>
    <row r="124" spans="1:8" x14ac:dyDescent="0.2">
      <c r="A124" s="62"/>
      <c r="D124" s="243"/>
      <c r="E124" s="63"/>
    </row>
    <row r="125" spans="1:8" x14ac:dyDescent="0.2">
      <c r="A125" s="62"/>
      <c r="D125" s="243"/>
      <c r="E125" s="63"/>
    </row>
    <row r="126" spans="1:8" x14ac:dyDescent="0.2">
      <c r="A126" s="62"/>
      <c r="D126" s="243"/>
      <c r="E126" s="63"/>
    </row>
    <row r="127" spans="1:8" x14ac:dyDescent="0.2">
      <c r="A127" s="62"/>
      <c r="D127" s="243"/>
      <c r="E127" s="63"/>
    </row>
    <row r="128" spans="1:8" x14ac:dyDescent="0.2">
      <c r="A128" s="62"/>
      <c r="D128" s="243"/>
      <c r="E128" s="63"/>
    </row>
    <row r="129" spans="1:5" x14ac:dyDescent="0.2">
      <c r="A129" s="62"/>
      <c r="D129" s="243"/>
      <c r="E129" s="63"/>
    </row>
    <row r="130" spans="1:5" x14ac:dyDescent="0.2">
      <c r="A130" s="62"/>
      <c r="D130" s="243"/>
      <c r="E130" s="63"/>
    </row>
    <row r="131" spans="1:5" x14ac:dyDescent="0.2">
      <c r="A131" s="62"/>
      <c r="D131" s="243"/>
      <c r="E131" s="63"/>
    </row>
    <row r="132" spans="1:5" x14ac:dyDescent="0.2">
      <c r="A132" s="62"/>
      <c r="D132" s="243"/>
      <c r="E132" s="63"/>
    </row>
    <row r="133" spans="1:5" x14ac:dyDescent="0.2">
      <c r="A133" s="62"/>
      <c r="D133" s="243"/>
      <c r="E133" s="63"/>
    </row>
    <row r="134" spans="1:5" x14ac:dyDescent="0.2">
      <c r="A134" s="62"/>
      <c r="D134" s="243"/>
      <c r="E134" s="63"/>
    </row>
    <row r="135" spans="1:5" x14ac:dyDescent="0.2">
      <c r="A135" s="62"/>
      <c r="D135" s="243"/>
      <c r="E135" s="63"/>
    </row>
    <row r="136" spans="1:5" x14ac:dyDescent="0.2">
      <c r="A136" s="62"/>
      <c r="D136" s="243"/>
      <c r="E136" s="63"/>
    </row>
    <row r="137" spans="1:5" x14ac:dyDescent="0.2">
      <c r="A137" s="62"/>
      <c r="D137" s="243"/>
      <c r="E137" s="63"/>
    </row>
    <row r="138" spans="1:5" x14ac:dyDescent="0.2">
      <c r="A138" s="62"/>
      <c r="D138" s="243"/>
      <c r="E138" s="63"/>
    </row>
    <row r="139" spans="1:5" x14ac:dyDescent="0.2">
      <c r="A139" s="62"/>
      <c r="D139" s="243"/>
      <c r="E139" s="63"/>
    </row>
    <row r="140" spans="1:5" x14ac:dyDescent="0.2">
      <c r="A140" s="62"/>
      <c r="D140" s="243"/>
      <c r="E140" s="63"/>
    </row>
    <row r="141" spans="1:5" x14ac:dyDescent="0.2">
      <c r="A141" s="62"/>
      <c r="D141" s="243"/>
      <c r="E141" s="63"/>
    </row>
    <row r="142" spans="1:5" x14ac:dyDescent="0.2">
      <c r="A142" s="62"/>
      <c r="D142" s="243"/>
      <c r="E142" s="63"/>
    </row>
    <row r="143" spans="1:5" x14ac:dyDescent="0.2">
      <c r="A143" s="62"/>
      <c r="D143" s="243"/>
      <c r="E143" s="63"/>
    </row>
    <row r="144" spans="1:5" x14ac:dyDescent="0.2">
      <c r="A144" s="62"/>
      <c r="D144" s="243"/>
      <c r="E144" s="63"/>
    </row>
    <row r="145" spans="1:5" x14ac:dyDescent="0.2">
      <c r="A145" s="62"/>
      <c r="D145" s="243"/>
      <c r="E145" s="63"/>
    </row>
    <row r="146" spans="1:5" x14ac:dyDescent="0.2">
      <c r="A146" s="62"/>
      <c r="D146" s="243"/>
      <c r="E146" s="63"/>
    </row>
    <row r="147" spans="1:5" x14ac:dyDescent="0.2">
      <c r="A147" s="62"/>
      <c r="D147" s="243"/>
      <c r="E147" s="63"/>
    </row>
    <row r="148" spans="1:5" x14ac:dyDescent="0.2">
      <c r="A148" s="62"/>
      <c r="D148" s="243"/>
      <c r="E148" s="63"/>
    </row>
    <row r="149" spans="1:5" x14ac:dyDescent="0.2">
      <c r="A149" s="62"/>
      <c r="D149" s="243"/>
      <c r="E149" s="63"/>
    </row>
    <row r="150" spans="1:5" x14ac:dyDescent="0.2">
      <c r="A150" s="62"/>
      <c r="D150" s="243"/>
      <c r="E150" s="63"/>
    </row>
    <row r="151" spans="1:5" x14ac:dyDescent="0.2">
      <c r="A151" s="62"/>
      <c r="D151" s="243"/>
      <c r="E151" s="63"/>
    </row>
    <row r="152" spans="1:5" x14ac:dyDescent="0.2">
      <c r="A152" s="62"/>
      <c r="D152" s="243"/>
      <c r="E152" s="63"/>
    </row>
    <row r="153" spans="1:5" x14ac:dyDescent="0.2">
      <c r="A153" s="62"/>
      <c r="D153" s="243"/>
      <c r="E153" s="63"/>
    </row>
    <row r="154" spans="1:5" x14ac:dyDescent="0.2">
      <c r="A154" s="62"/>
      <c r="D154" s="243"/>
      <c r="E154" s="63"/>
    </row>
    <row r="155" spans="1:5" x14ac:dyDescent="0.2">
      <c r="A155" s="62"/>
      <c r="D155" s="243"/>
      <c r="E155" s="63"/>
    </row>
    <row r="156" spans="1:5" x14ac:dyDescent="0.2">
      <c r="A156" s="62"/>
      <c r="D156" s="243"/>
      <c r="E156" s="63"/>
    </row>
    <row r="157" spans="1:5" x14ac:dyDescent="0.2">
      <c r="A157" s="62"/>
      <c r="D157" s="243"/>
      <c r="E157" s="63"/>
    </row>
    <row r="158" spans="1:5" x14ac:dyDescent="0.2">
      <c r="A158" s="62"/>
      <c r="D158" s="243"/>
      <c r="E158" s="63"/>
    </row>
    <row r="159" spans="1:5" x14ac:dyDescent="0.2">
      <c r="A159" s="62"/>
      <c r="D159" s="243"/>
      <c r="E159" s="63"/>
    </row>
    <row r="160" spans="1:5" x14ac:dyDescent="0.2">
      <c r="A160" s="62"/>
      <c r="D160" s="243"/>
      <c r="E160" s="63"/>
    </row>
    <row r="161" spans="1:5" x14ac:dyDescent="0.2">
      <c r="A161" s="62"/>
      <c r="D161" s="243"/>
      <c r="E161" s="63"/>
    </row>
    <row r="162" spans="1:5" x14ac:dyDescent="0.2">
      <c r="A162" s="62"/>
      <c r="D162" s="243"/>
      <c r="E162" s="63"/>
    </row>
    <row r="163" spans="1:5" x14ac:dyDescent="0.2">
      <c r="A163" s="62"/>
      <c r="D163" s="243"/>
      <c r="E163" s="63"/>
    </row>
    <row r="164" spans="1:5" x14ac:dyDescent="0.2">
      <c r="A164" s="62"/>
      <c r="D164" s="243"/>
      <c r="E164" s="63"/>
    </row>
    <row r="165" spans="1:5" x14ac:dyDescent="0.2">
      <c r="A165" s="62"/>
      <c r="D165" s="243"/>
      <c r="E165" s="63"/>
    </row>
    <row r="166" spans="1:5" x14ac:dyDescent="0.2">
      <c r="A166" s="62"/>
      <c r="D166" s="243"/>
      <c r="E166" s="63"/>
    </row>
    <row r="167" spans="1:5" x14ac:dyDescent="0.2">
      <c r="A167" s="62"/>
      <c r="D167" s="243"/>
      <c r="E167" s="63"/>
    </row>
    <row r="168" spans="1:5" x14ac:dyDescent="0.2">
      <c r="A168" s="62"/>
      <c r="D168" s="243"/>
      <c r="E168" s="63"/>
    </row>
    <row r="169" spans="1:5" x14ac:dyDescent="0.2">
      <c r="A169" s="62"/>
      <c r="D169" s="243"/>
      <c r="E169" s="63"/>
    </row>
    <row r="170" spans="1:5" x14ac:dyDescent="0.2">
      <c r="A170" s="62"/>
      <c r="D170" s="243"/>
      <c r="E170" s="63"/>
    </row>
    <row r="171" spans="1:5" x14ac:dyDescent="0.2">
      <c r="A171" s="62"/>
      <c r="D171" s="243"/>
      <c r="E171" s="63"/>
    </row>
    <row r="172" spans="1:5" x14ac:dyDescent="0.2">
      <c r="A172" s="62"/>
      <c r="D172" s="243"/>
      <c r="E172" s="63"/>
    </row>
    <row r="173" spans="1:5" x14ac:dyDescent="0.2">
      <c r="A173" s="62"/>
      <c r="D173" s="243"/>
      <c r="E173" s="63"/>
    </row>
    <row r="174" spans="1:5" x14ac:dyDescent="0.2">
      <c r="A174" s="62"/>
      <c r="D174" s="243"/>
      <c r="E174" s="63"/>
    </row>
    <row r="175" spans="1:5" x14ac:dyDescent="0.2">
      <c r="A175" s="62"/>
      <c r="D175" s="243"/>
      <c r="E175" s="63"/>
    </row>
    <row r="176" spans="1:5" x14ac:dyDescent="0.2">
      <c r="A176" s="62"/>
      <c r="D176" s="243"/>
      <c r="E176" s="63"/>
    </row>
    <row r="177" spans="1:5" x14ac:dyDescent="0.2">
      <c r="A177" s="62"/>
      <c r="D177" s="243"/>
      <c r="E177" s="63"/>
    </row>
    <row r="178" spans="1:5" x14ac:dyDescent="0.2">
      <c r="A178" s="62"/>
      <c r="D178" s="243"/>
      <c r="E178" s="63"/>
    </row>
    <row r="179" spans="1:5" x14ac:dyDescent="0.2">
      <c r="A179" s="62"/>
      <c r="D179" s="243"/>
      <c r="E179" s="63"/>
    </row>
    <row r="180" spans="1:5" x14ac:dyDescent="0.2">
      <c r="A180" s="62"/>
      <c r="D180" s="243"/>
      <c r="E180" s="63"/>
    </row>
    <row r="181" spans="1:5" x14ac:dyDescent="0.2">
      <c r="A181" s="62"/>
      <c r="D181" s="243"/>
      <c r="E181" s="63"/>
    </row>
    <row r="182" spans="1:5" x14ac:dyDescent="0.2">
      <c r="A182" s="62"/>
      <c r="D182" s="243"/>
      <c r="E182" s="63"/>
    </row>
    <row r="183" spans="1:5" x14ac:dyDescent="0.2">
      <c r="A183" s="62"/>
      <c r="D183" s="243"/>
      <c r="E183" s="63"/>
    </row>
    <row r="184" spans="1:5" x14ac:dyDescent="0.2">
      <c r="A184" s="62"/>
      <c r="D184" s="243"/>
      <c r="E184" s="63"/>
    </row>
    <row r="185" spans="1:5" x14ac:dyDescent="0.2">
      <c r="A185" s="62"/>
      <c r="D185" s="243"/>
      <c r="E185" s="63"/>
    </row>
    <row r="186" spans="1:5" x14ac:dyDescent="0.2">
      <c r="A186" s="62"/>
      <c r="D186" s="243"/>
      <c r="E186" s="63"/>
    </row>
    <row r="187" spans="1:5" x14ac:dyDescent="0.2">
      <c r="A187" s="62"/>
      <c r="D187" s="243"/>
      <c r="E187" s="63"/>
    </row>
    <row r="188" spans="1:5" x14ac:dyDescent="0.2">
      <c r="A188" s="62"/>
      <c r="D188" s="243"/>
      <c r="E188" s="63"/>
    </row>
    <row r="189" spans="1:5" x14ac:dyDescent="0.2">
      <c r="A189" s="62"/>
      <c r="D189" s="243"/>
      <c r="E189" s="63"/>
    </row>
    <row r="190" spans="1:5" x14ac:dyDescent="0.2">
      <c r="A190" s="62"/>
      <c r="D190" s="243"/>
      <c r="E190" s="63"/>
    </row>
    <row r="191" spans="1:5" x14ac:dyDescent="0.2">
      <c r="A191" s="62"/>
      <c r="D191" s="243"/>
      <c r="E191" s="63"/>
    </row>
    <row r="192" spans="1:5" x14ac:dyDescent="0.2">
      <c r="A192" s="62"/>
      <c r="D192" s="243"/>
      <c r="E192" s="63"/>
    </row>
    <row r="193" spans="1:5" x14ac:dyDescent="0.2">
      <c r="A193" s="62"/>
      <c r="D193" s="243"/>
      <c r="E193" s="63"/>
    </row>
    <row r="194" spans="1:5" x14ac:dyDescent="0.2">
      <c r="A194" s="62"/>
      <c r="D194" s="243"/>
      <c r="E194" s="63"/>
    </row>
    <row r="195" spans="1:5" x14ac:dyDescent="0.2">
      <c r="A195" s="62"/>
      <c r="D195" s="243"/>
      <c r="E195" s="63"/>
    </row>
    <row r="196" spans="1:5" x14ac:dyDescent="0.2">
      <c r="A196" s="62"/>
      <c r="D196" s="243"/>
      <c r="E196" s="63"/>
    </row>
    <row r="197" spans="1:5" x14ac:dyDescent="0.2">
      <c r="A197" s="62"/>
      <c r="D197" s="243"/>
      <c r="E197" s="63"/>
    </row>
    <row r="198" spans="1:5" x14ac:dyDescent="0.2">
      <c r="A198" s="62"/>
      <c r="D198" s="243"/>
      <c r="E198" s="63"/>
    </row>
    <row r="199" spans="1:5" x14ac:dyDescent="0.2">
      <c r="A199" s="62"/>
      <c r="D199" s="243"/>
      <c r="E199" s="63"/>
    </row>
    <row r="200" spans="1:5" x14ac:dyDescent="0.2">
      <c r="A200" s="62"/>
      <c r="D200" s="243"/>
      <c r="E200" s="63"/>
    </row>
    <row r="201" spans="1:5" x14ac:dyDescent="0.2">
      <c r="A201" s="62"/>
      <c r="D201" s="243"/>
      <c r="E201" s="63"/>
    </row>
    <row r="202" spans="1:5" x14ac:dyDescent="0.2">
      <c r="A202" s="62"/>
      <c r="D202" s="243"/>
      <c r="E202" s="63"/>
    </row>
    <row r="203" spans="1:5" x14ac:dyDescent="0.2">
      <c r="A203" s="62"/>
      <c r="D203" s="243"/>
      <c r="E203" s="63"/>
    </row>
    <row r="204" spans="1:5" x14ac:dyDescent="0.2">
      <c r="A204" s="62"/>
      <c r="D204" s="243"/>
      <c r="E204" s="63"/>
    </row>
    <row r="205" spans="1:5" x14ac:dyDescent="0.2">
      <c r="A205" s="62"/>
      <c r="D205" s="243"/>
      <c r="E205" s="63"/>
    </row>
    <row r="206" spans="1:5" x14ac:dyDescent="0.2">
      <c r="A206" s="62"/>
      <c r="D206" s="243"/>
      <c r="E206" s="63"/>
    </row>
    <row r="207" spans="1:5" x14ac:dyDescent="0.2">
      <c r="A207" s="62"/>
      <c r="D207" s="243"/>
      <c r="E207" s="63"/>
    </row>
    <row r="208" spans="1:5" x14ac:dyDescent="0.2">
      <c r="A208" s="62"/>
      <c r="D208" s="243"/>
      <c r="E208" s="63"/>
    </row>
    <row r="209" spans="1:5" x14ac:dyDescent="0.2">
      <c r="A209" s="62"/>
      <c r="D209" s="243"/>
      <c r="E209" s="63"/>
    </row>
    <row r="210" spans="1:5" x14ac:dyDescent="0.2">
      <c r="A210" s="62"/>
      <c r="D210" s="243"/>
      <c r="E210" s="63"/>
    </row>
    <row r="211" spans="1:5" x14ac:dyDescent="0.2">
      <c r="A211" s="62"/>
      <c r="D211" s="243"/>
      <c r="E211" s="63"/>
    </row>
    <row r="212" spans="1:5" x14ac:dyDescent="0.2">
      <c r="A212" s="62"/>
      <c r="D212" s="243"/>
      <c r="E212" s="63"/>
    </row>
    <row r="213" spans="1:5" x14ac:dyDescent="0.2">
      <c r="A213" s="62"/>
      <c r="D213" s="243"/>
      <c r="E213" s="63"/>
    </row>
    <row r="214" spans="1:5" x14ac:dyDescent="0.2">
      <c r="A214" s="62"/>
      <c r="D214" s="243"/>
      <c r="E214" s="63"/>
    </row>
    <row r="215" spans="1:5" x14ac:dyDescent="0.2">
      <c r="A215" s="62"/>
      <c r="D215" s="243"/>
      <c r="E215" s="63"/>
    </row>
    <row r="216" spans="1:5" x14ac:dyDescent="0.2">
      <c r="A216" s="62"/>
      <c r="D216" s="243"/>
      <c r="E216" s="63"/>
    </row>
    <row r="217" spans="1:5" x14ac:dyDescent="0.2">
      <c r="A217" s="62"/>
      <c r="D217" s="243"/>
      <c r="E217" s="63"/>
    </row>
    <row r="218" spans="1:5" x14ac:dyDescent="0.2">
      <c r="A218" s="62"/>
      <c r="D218" s="243"/>
      <c r="E218" s="63"/>
    </row>
    <row r="219" spans="1:5" x14ac:dyDescent="0.2">
      <c r="A219" s="62"/>
      <c r="D219" s="243"/>
      <c r="E219" s="63"/>
    </row>
    <row r="220" spans="1:5" x14ac:dyDescent="0.2">
      <c r="A220" s="62"/>
      <c r="D220" s="243"/>
      <c r="E220" s="63"/>
    </row>
    <row r="221" spans="1:5" x14ac:dyDescent="0.2">
      <c r="A221" s="62"/>
      <c r="D221" s="243"/>
      <c r="E221" s="63"/>
    </row>
    <row r="222" spans="1:5" x14ac:dyDescent="0.2">
      <c r="A222" s="62"/>
      <c r="D222" s="243"/>
      <c r="E222" s="63"/>
    </row>
    <row r="223" spans="1:5" x14ac:dyDescent="0.2">
      <c r="A223" s="62"/>
      <c r="D223" s="243"/>
      <c r="E223" s="63"/>
    </row>
    <row r="224" spans="1:5" x14ac:dyDescent="0.2">
      <c r="A224" s="62"/>
      <c r="D224" s="243"/>
      <c r="E224" s="63"/>
    </row>
    <row r="225" spans="1:5" x14ac:dyDescent="0.2">
      <c r="A225" s="62"/>
      <c r="D225" s="243"/>
      <c r="E225" s="63"/>
    </row>
    <row r="226" spans="1:5" x14ac:dyDescent="0.2">
      <c r="A226" s="62"/>
      <c r="D226" s="243"/>
      <c r="E226" s="63"/>
    </row>
    <row r="227" spans="1:5" x14ac:dyDescent="0.2">
      <c r="A227" s="62"/>
      <c r="D227" s="243"/>
      <c r="E227" s="63"/>
    </row>
    <row r="228" spans="1:5" x14ac:dyDescent="0.2">
      <c r="A228" s="62"/>
      <c r="D228" s="243"/>
      <c r="E228" s="63"/>
    </row>
    <row r="229" spans="1:5" x14ac:dyDescent="0.2">
      <c r="A229" s="62"/>
      <c r="D229" s="243"/>
      <c r="E229" s="63"/>
    </row>
    <row r="230" spans="1:5" x14ac:dyDescent="0.2">
      <c r="A230" s="62"/>
      <c r="D230" s="243"/>
      <c r="E230" s="63"/>
    </row>
    <row r="231" spans="1:5" x14ac:dyDescent="0.2">
      <c r="A231" s="62"/>
      <c r="D231" s="243"/>
      <c r="E231" s="63"/>
    </row>
    <row r="232" spans="1:5" x14ac:dyDescent="0.2">
      <c r="A232" s="62"/>
      <c r="D232" s="243"/>
      <c r="E232" s="63"/>
    </row>
    <row r="233" spans="1:5" x14ac:dyDescent="0.2">
      <c r="A233" s="62"/>
      <c r="D233" s="243"/>
      <c r="E233" s="63"/>
    </row>
    <row r="234" spans="1:5" x14ac:dyDescent="0.2">
      <c r="A234" s="62"/>
      <c r="D234" s="243"/>
      <c r="E234" s="63"/>
    </row>
    <row r="235" spans="1:5" x14ac:dyDescent="0.2">
      <c r="A235" s="62"/>
      <c r="D235" s="243"/>
      <c r="E235" s="63"/>
    </row>
    <row r="236" spans="1:5" x14ac:dyDescent="0.2">
      <c r="A236" s="62"/>
      <c r="D236" s="243"/>
      <c r="E236" s="63"/>
    </row>
    <row r="237" spans="1:5" x14ac:dyDescent="0.2">
      <c r="A237" s="62"/>
      <c r="D237" s="243"/>
      <c r="E237" s="63"/>
    </row>
    <row r="238" spans="1:5" x14ac:dyDescent="0.2">
      <c r="A238" s="62"/>
      <c r="D238" s="243"/>
      <c r="E238" s="63"/>
    </row>
    <row r="239" spans="1:5" x14ac:dyDescent="0.2">
      <c r="A239" s="62"/>
      <c r="D239" s="243"/>
      <c r="E239" s="63"/>
    </row>
    <row r="240" spans="1:5" x14ac:dyDescent="0.2">
      <c r="A240" s="62"/>
      <c r="D240" s="243"/>
      <c r="E240" s="63"/>
    </row>
    <row r="241" spans="1:5" x14ac:dyDescent="0.2">
      <c r="A241" s="62"/>
      <c r="D241" s="241"/>
      <c r="E241" s="62"/>
    </row>
    <row r="242" spans="1:5" x14ac:dyDescent="0.2">
      <c r="A242" s="62"/>
      <c r="D242" s="241"/>
      <c r="E242" s="62"/>
    </row>
    <row r="243" spans="1:5" x14ac:dyDescent="0.2">
      <c r="A243" s="62"/>
      <c r="D243" s="241"/>
      <c r="E243" s="62"/>
    </row>
    <row r="244" spans="1:5" x14ac:dyDescent="0.2">
      <c r="A244" s="62"/>
      <c r="D244" s="241"/>
      <c r="E244" s="62"/>
    </row>
    <row r="245" spans="1:5" x14ac:dyDescent="0.2">
      <c r="A245" s="62"/>
      <c r="D245" s="241"/>
      <c r="E245" s="62"/>
    </row>
    <row r="246" spans="1:5" x14ac:dyDescent="0.2">
      <c r="A246" s="62"/>
      <c r="D246" s="241"/>
      <c r="E246" s="62"/>
    </row>
    <row r="247" spans="1:5" x14ac:dyDescent="0.2">
      <c r="A247" s="62"/>
      <c r="D247" s="241"/>
      <c r="E247" s="62"/>
    </row>
    <row r="248" spans="1:5" x14ac:dyDescent="0.2">
      <c r="A248" s="62"/>
      <c r="D248" s="241"/>
      <c r="E248" s="62"/>
    </row>
    <row r="249" spans="1:5" x14ac:dyDescent="0.2">
      <c r="A249" s="62"/>
      <c r="D249" s="241"/>
      <c r="E249" s="62"/>
    </row>
    <row r="250" spans="1:5" x14ac:dyDescent="0.2">
      <c r="A250" s="62"/>
      <c r="D250" s="241"/>
      <c r="E250" s="62"/>
    </row>
    <row r="251" spans="1:5" x14ac:dyDescent="0.2">
      <c r="A251" s="62"/>
      <c r="D251" s="241"/>
      <c r="E251" s="62"/>
    </row>
    <row r="252" spans="1:5" x14ac:dyDescent="0.2">
      <c r="A252" s="62"/>
      <c r="D252" s="241"/>
      <c r="E252" s="62"/>
    </row>
    <row r="253" spans="1:5" x14ac:dyDescent="0.2">
      <c r="A253" s="62"/>
      <c r="D253" s="241"/>
      <c r="E253" s="62"/>
    </row>
    <row r="254" spans="1:5" x14ac:dyDescent="0.2">
      <c r="A254" s="62"/>
      <c r="D254" s="241"/>
      <c r="E254" s="62"/>
    </row>
    <row r="255" spans="1:5" x14ac:dyDescent="0.2">
      <c r="A255" s="62"/>
      <c r="D255" s="241"/>
      <c r="E255" s="62"/>
    </row>
    <row r="256" spans="1:5" x14ac:dyDescent="0.2">
      <c r="A256" s="62"/>
      <c r="D256" s="241"/>
      <c r="E256" s="62"/>
    </row>
    <row r="257" spans="1:5" x14ac:dyDescent="0.2">
      <c r="A257" s="62"/>
      <c r="D257" s="241"/>
      <c r="E257" s="62"/>
    </row>
    <row r="258" spans="1:5" x14ac:dyDescent="0.2">
      <c r="A258" s="62"/>
      <c r="D258" s="241"/>
      <c r="E258" s="62"/>
    </row>
    <row r="259" spans="1:5" x14ac:dyDescent="0.2">
      <c r="A259" s="62"/>
      <c r="D259" s="241"/>
      <c r="E259" s="62"/>
    </row>
    <row r="260" spans="1:5" x14ac:dyDescent="0.2">
      <c r="A260" s="62"/>
      <c r="D260" s="241"/>
      <c r="E260" s="62"/>
    </row>
    <row r="261" spans="1:5" x14ac:dyDescent="0.2">
      <c r="A261" s="62"/>
      <c r="D261" s="241"/>
      <c r="E261" s="62"/>
    </row>
    <row r="262" spans="1:5" x14ac:dyDescent="0.2">
      <c r="A262" s="62"/>
      <c r="D262" s="241"/>
      <c r="E262" s="62"/>
    </row>
    <row r="263" spans="1:5" x14ac:dyDescent="0.2">
      <c r="A263" s="62"/>
      <c r="D263" s="241"/>
      <c r="E263" s="62"/>
    </row>
    <row r="264" spans="1:5" x14ac:dyDescent="0.2">
      <c r="A264" s="62"/>
      <c r="D264" s="241"/>
      <c r="E264" s="62"/>
    </row>
    <row r="265" spans="1:5" x14ac:dyDescent="0.2">
      <c r="A265" s="62"/>
      <c r="D265" s="241"/>
      <c r="E265" s="62"/>
    </row>
    <row r="266" spans="1:5" x14ac:dyDescent="0.2">
      <c r="A266" s="62"/>
      <c r="D266" s="241"/>
      <c r="E266" s="62"/>
    </row>
    <row r="267" spans="1:5" x14ac:dyDescent="0.2">
      <c r="A267" s="62"/>
      <c r="D267" s="241"/>
      <c r="E267" s="62"/>
    </row>
    <row r="268" spans="1:5" x14ac:dyDescent="0.2">
      <c r="A268" s="62"/>
      <c r="D268" s="241"/>
      <c r="E268" s="62"/>
    </row>
    <row r="269" spans="1:5" x14ac:dyDescent="0.2">
      <c r="A269" s="62"/>
      <c r="D269" s="241"/>
      <c r="E269" s="62"/>
    </row>
    <row r="270" spans="1:5" x14ac:dyDescent="0.2">
      <c r="A270" s="62"/>
      <c r="D270" s="241"/>
      <c r="E270" s="62"/>
    </row>
    <row r="271" spans="1:5" x14ac:dyDescent="0.2">
      <c r="A271" s="62"/>
      <c r="D271" s="241"/>
      <c r="E271" s="62"/>
    </row>
    <row r="272" spans="1:5" x14ac:dyDescent="0.2">
      <c r="A272" s="62"/>
      <c r="D272" s="241"/>
    </row>
    <row r="273" spans="1:4" x14ac:dyDescent="0.2">
      <c r="A273" s="62"/>
      <c r="D273" s="222"/>
    </row>
    <row r="274" spans="1:4" x14ac:dyDescent="0.2">
      <c r="A274" s="62"/>
      <c r="D274" s="222"/>
    </row>
    <row r="275" spans="1:4" x14ac:dyDescent="0.2">
      <c r="A275" s="62"/>
      <c r="D275" s="222"/>
    </row>
    <row r="276" spans="1:4" x14ac:dyDescent="0.2">
      <c r="A276" s="62"/>
      <c r="D276" s="222"/>
    </row>
    <row r="277" spans="1:4" x14ac:dyDescent="0.2">
      <c r="A277" s="62"/>
      <c r="D277" s="222"/>
    </row>
    <row r="278" spans="1:4" x14ac:dyDescent="0.2">
      <c r="A278" s="62"/>
      <c r="D278" s="222"/>
    </row>
    <row r="279" spans="1:4" x14ac:dyDescent="0.2">
      <c r="A279" s="62"/>
      <c r="D279" s="222"/>
    </row>
    <row r="280" spans="1:4" x14ac:dyDescent="0.2">
      <c r="A280" s="62"/>
      <c r="D280" s="222"/>
    </row>
    <row r="281" spans="1:4" x14ac:dyDescent="0.2">
      <c r="A281" s="62"/>
      <c r="D281" s="222"/>
    </row>
    <row r="282" spans="1:4" x14ac:dyDescent="0.2">
      <c r="A282" s="62"/>
      <c r="D282" s="222"/>
    </row>
    <row r="283" spans="1:4" x14ac:dyDescent="0.2">
      <c r="A283" s="62"/>
      <c r="D283" s="222"/>
    </row>
    <row r="284" spans="1:4" x14ac:dyDescent="0.2">
      <c r="A284" s="62"/>
      <c r="D284" s="222"/>
    </row>
    <row r="285" spans="1:4" x14ac:dyDescent="0.2">
      <c r="A285" s="62"/>
      <c r="D285" s="222"/>
    </row>
    <row r="286" spans="1:4" x14ac:dyDescent="0.2">
      <c r="A286" s="62"/>
      <c r="D286" s="222"/>
    </row>
    <row r="287" spans="1:4" x14ac:dyDescent="0.2">
      <c r="A287" s="62"/>
      <c r="D287" s="222"/>
    </row>
    <row r="288" spans="1:4" x14ac:dyDescent="0.2">
      <c r="A288" s="62"/>
      <c r="D288" s="222"/>
    </row>
    <row r="289" spans="1:4" x14ac:dyDescent="0.2">
      <c r="A289" s="62"/>
      <c r="D289" s="222"/>
    </row>
    <row r="290" spans="1:4" x14ac:dyDescent="0.2">
      <c r="A290" s="62"/>
      <c r="D290" s="222"/>
    </row>
    <row r="291" spans="1:4" x14ac:dyDescent="0.2">
      <c r="A291" s="62"/>
      <c r="D291" s="222"/>
    </row>
    <row r="292" spans="1:4" x14ac:dyDescent="0.2">
      <c r="A292" s="62"/>
      <c r="D292" s="222"/>
    </row>
    <row r="293" spans="1:4" x14ac:dyDescent="0.2">
      <c r="A293" s="62"/>
      <c r="D293" s="222"/>
    </row>
    <row r="294" spans="1:4" x14ac:dyDescent="0.2">
      <c r="A294" s="62"/>
      <c r="D294" s="222"/>
    </row>
    <row r="295" spans="1:4" x14ac:dyDescent="0.2">
      <c r="A295" s="62"/>
      <c r="D295" s="222"/>
    </row>
    <row r="296" spans="1:4" x14ac:dyDescent="0.2">
      <c r="A296" s="62"/>
      <c r="D296" s="222"/>
    </row>
    <row r="297" spans="1:4" x14ac:dyDescent="0.2">
      <c r="A297" s="62"/>
      <c r="D297" s="222"/>
    </row>
    <row r="298" spans="1:4" x14ac:dyDescent="0.2">
      <c r="A298" s="62"/>
      <c r="D298" s="222"/>
    </row>
    <row r="299" spans="1:4" x14ac:dyDescent="0.2">
      <c r="A299" s="62"/>
      <c r="D299" s="222"/>
    </row>
    <row r="300" spans="1:4" x14ac:dyDescent="0.2">
      <c r="A300" s="62"/>
      <c r="D300" s="222"/>
    </row>
    <row r="301" spans="1:4" x14ac:dyDescent="0.2">
      <c r="A301" s="62"/>
      <c r="D301" s="222"/>
    </row>
    <row r="302" spans="1:4" x14ac:dyDescent="0.2">
      <c r="A302" s="62"/>
      <c r="D302" s="222"/>
    </row>
    <row r="303" spans="1:4" x14ac:dyDescent="0.2">
      <c r="A303" s="62"/>
      <c r="D303" s="222"/>
    </row>
    <row r="304" spans="1:4" x14ac:dyDescent="0.2">
      <c r="A304" s="62"/>
      <c r="D304" s="222"/>
    </row>
    <row r="305" spans="1:4" x14ac:dyDescent="0.2">
      <c r="A305" s="62"/>
      <c r="D305" s="222"/>
    </row>
    <row r="306" spans="1:4" x14ac:dyDescent="0.2">
      <c r="A306" s="62"/>
      <c r="D306" s="222"/>
    </row>
    <row r="307" spans="1:4" x14ac:dyDescent="0.2">
      <c r="A307" s="62"/>
      <c r="D307" s="222"/>
    </row>
    <row r="308" spans="1:4" x14ac:dyDescent="0.2">
      <c r="A308" s="62"/>
      <c r="D308" s="222"/>
    </row>
    <row r="309" spans="1:4" x14ac:dyDescent="0.2">
      <c r="A309" s="62"/>
      <c r="D309" s="222"/>
    </row>
    <row r="310" spans="1:4" x14ac:dyDescent="0.2">
      <c r="A310" s="62"/>
      <c r="D310" s="222"/>
    </row>
    <row r="311" spans="1:4" x14ac:dyDescent="0.2">
      <c r="A311" s="62"/>
      <c r="D311" s="222"/>
    </row>
    <row r="312" spans="1:4" x14ac:dyDescent="0.2">
      <c r="A312" s="62"/>
      <c r="D312" s="222"/>
    </row>
    <row r="313" spans="1:4" x14ac:dyDescent="0.2">
      <c r="A313" s="62"/>
      <c r="D313" s="222"/>
    </row>
    <row r="314" spans="1:4" x14ac:dyDescent="0.2">
      <c r="A314" s="62"/>
      <c r="D314" s="222"/>
    </row>
    <row r="315" spans="1:4" x14ac:dyDescent="0.2">
      <c r="A315" s="62"/>
      <c r="D315" s="222"/>
    </row>
    <row r="316" spans="1:4" x14ac:dyDescent="0.2">
      <c r="A316" s="62"/>
      <c r="D316" s="222"/>
    </row>
    <row r="317" spans="1:4" x14ac:dyDescent="0.2">
      <c r="A317" s="62"/>
      <c r="D317" s="222"/>
    </row>
    <row r="318" spans="1:4" x14ac:dyDescent="0.2">
      <c r="A318" s="62"/>
      <c r="D318" s="222"/>
    </row>
    <row r="319" spans="1:4" x14ac:dyDescent="0.2">
      <c r="A319" s="62"/>
      <c r="D319" s="222"/>
    </row>
    <row r="320" spans="1:4" x14ac:dyDescent="0.2">
      <c r="A320" s="62"/>
      <c r="D320" s="222"/>
    </row>
    <row r="321" spans="1:4" x14ac:dyDescent="0.2">
      <c r="A321" s="62"/>
      <c r="D321" s="222"/>
    </row>
    <row r="322" spans="1:4" x14ac:dyDescent="0.2">
      <c r="A322" s="62"/>
      <c r="D322" s="222"/>
    </row>
    <row r="323" spans="1:4" x14ac:dyDescent="0.2">
      <c r="A323" s="62"/>
      <c r="D323" s="222"/>
    </row>
    <row r="324" spans="1:4" x14ac:dyDescent="0.2">
      <c r="A324" s="62"/>
      <c r="D324" s="222"/>
    </row>
    <row r="325" spans="1:4" x14ac:dyDescent="0.2">
      <c r="A325" s="62"/>
      <c r="D325" s="222"/>
    </row>
    <row r="326" spans="1:4" x14ac:dyDescent="0.2">
      <c r="A326" s="62"/>
      <c r="D326" s="222"/>
    </row>
    <row r="327" spans="1:4" x14ac:dyDescent="0.2">
      <c r="A327" s="62"/>
      <c r="D327" s="222"/>
    </row>
    <row r="328" spans="1:4" x14ac:dyDescent="0.2">
      <c r="A328" s="62"/>
      <c r="D328" s="222"/>
    </row>
    <row r="329" spans="1:4" x14ac:dyDescent="0.2">
      <c r="A329" s="62"/>
      <c r="D329" s="222"/>
    </row>
    <row r="330" spans="1:4" x14ac:dyDescent="0.2">
      <c r="A330" s="62"/>
      <c r="D330" s="222"/>
    </row>
    <row r="331" spans="1:4" x14ac:dyDescent="0.2">
      <c r="A331" s="62"/>
      <c r="D331" s="222"/>
    </row>
    <row r="332" spans="1:4" x14ac:dyDescent="0.2">
      <c r="A332" s="62"/>
      <c r="D332" s="222"/>
    </row>
    <row r="333" spans="1:4" x14ac:dyDescent="0.2">
      <c r="A333" s="62"/>
      <c r="D333" s="222"/>
    </row>
    <row r="334" spans="1:4" x14ac:dyDescent="0.2">
      <c r="A334" s="62"/>
      <c r="D334" s="222"/>
    </row>
    <row r="335" spans="1:4" x14ac:dyDescent="0.2">
      <c r="A335" s="62"/>
      <c r="D335" s="222"/>
    </row>
    <row r="336" spans="1:4" x14ac:dyDescent="0.2">
      <c r="A336" s="62"/>
      <c r="D336" s="222"/>
    </row>
    <row r="337" spans="1:4" x14ac:dyDescent="0.2">
      <c r="A337" s="62"/>
      <c r="D337" s="222"/>
    </row>
    <row r="338" spans="1:4" x14ac:dyDescent="0.2">
      <c r="A338" s="62"/>
      <c r="D338" s="222"/>
    </row>
    <row r="339" spans="1:4" x14ac:dyDescent="0.2">
      <c r="A339" s="62"/>
      <c r="D339" s="222"/>
    </row>
    <row r="340" spans="1:4" x14ac:dyDescent="0.2">
      <c r="A340" s="62"/>
      <c r="D340" s="222"/>
    </row>
    <row r="341" spans="1:4" x14ac:dyDescent="0.2">
      <c r="A341" s="62"/>
      <c r="D341" s="222"/>
    </row>
    <row r="342" spans="1:4" x14ac:dyDescent="0.2">
      <c r="A342" s="62"/>
      <c r="D342" s="222"/>
    </row>
    <row r="343" spans="1:4" x14ac:dyDescent="0.2">
      <c r="A343" s="62"/>
      <c r="D343" s="222"/>
    </row>
    <row r="344" spans="1:4" x14ac:dyDescent="0.2">
      <c r="A344" s="62"/>
      <c r="D344" s="222"/>
    </row>
    <row r="345" spans="1:4" x14ac:dyDescent="0.2">
      <c r="A345" s="62"/>
      <c r="D345" s="222"/>
    </row>
    <row r="346" spans="1:4" x14ac:dyDescent="0.2">
      <c r="A346" s="62"/>
      <c r="D346" s="222"/>
    </row>
    <row r="347" spans="1:4" x14ac:dyDescent="0.2">
      <c r="A347" s="62"/>
      <c r="D347" s="222"/>
    </row>
    <row r="348" spans="1:4" x14ac:dyDescent="0.2">
      <c r="A348" s="62"/>
      <c r="D348" s="222"/>
    </row>
    <row r="349" spans="1:4" x14ac:dyDescent="0.2">
      <c r="A349" s="62"/>
      <c r="D349" s="222"/>
    </row>
    <row r="350" spans="1:4" x14ac:dyDescent="0.2">
      <c r="A350" s="62"/>
      <c r="D350" s="222"/>
    </row>
    <row r="351" spans="1:4" x14ac:dyDescent="0.2">
      <c r="A351" s="62"/>
      <c r="D351" s="222"/>
    </row>
    <row r="352" spans="1:4" x14ac:dyDescent="0.2">
      <c r="A352" s="62"/>
      <c r="D352" s="222"/>
    </row>
    <row r="353" spans="1:4" x14ac:dyDescent="0.2">
      <c r="A353" s="62"/>
      <c r="D353" s="222"/>
    </row>
    <row r="354" spans="1:4" x14ac:dyDescent="0.2">
      <c r="A354" s="62"/>
      <c r="D354" s="222"/>
    </row>
    <row r="355" spans="1:4" x14ac:dyDescent="0.2">
      <c r="A355" s="62"/>
      <c r="D355" s="222"/>
    </row>
    <row r="356" spans="1:4" x14ac:dyDescent="0.2">
      <c r="A356" s="62"/>
      <c r="D356" s="222"/>
    </row>
    <row r="357" spans="1:4" x14ac:dyDescent="0.2">
      <c r="A357" s="62"/>
      <c r="D357" s="222"/>
    </row>
    <row r="358" spans="1:4" x14ac:dyDescent="0.2">
      <c r="A358" s="62"/>
      <c r="D358" s="222"/>
    </row>
    <row r="359" spans="1:4" x14ac:dyDescent="0.2">
      <c r="A359" s="62"/>
      <c r="D359" s="222"/>
    </row>
    <row r="360" spans="1:4" x14ac:dyDescent="0.2">
      <c r="A360" s="62"/>
      <c r="D360" s="222"/>
    </row>
    <row r="361" spans="1:4" x14ac:dyDescent="0.2">
      <c r="A361" s="62"/>
      <c r="D361" s="222"/>
    </row>
    <row r="362" spans="1:4" x14ac:dyDescent="0.2">
      <c r="A362" s="62"/>
      <c r="D362" s="222"/>
    </row>
    <row r="363" spans="1:4" x14ac:dyDescent="0.2">
      <c r="A363" s="62"/>
      <c r="D363" s="222"/>
    </row>
    <row r="364" spans="1:4" x14ac:dyDescent="0.2">
      <c r="A364" s="62"/>
      <c r="D364" s="222"/>
    </row>
    <row r="365" spans="1:4" x14ac:dyDescent="0.2">
      <c r="A365" s="62"/>
      <c r="D365" s="222"/>
    </row>
    <row r="366" spans="1:4" x14ac:dyDescent="0.2">
      <c r="A366" s="62"/>
      <c r="D366" s="222"/>
    </row>
    <row r="367" spans="1:4" x14ac:dyDescent="0.2">
      <c r="A367" s="62"/>
      <c r="D367" s="222"/>
    </row>
    <row r="368" spans="1:4" x14ac:dyDescent="0.2">
      <c r="A368" s="62"/>
      <c r="D368" s="222"/>
    </row>
    <row r="369" spans="1:4" x14ac:dyDescent="0.2">
      <c r="A369" s="62"/>
      <c r="D369" s="222"/>
    </row>
    <row r="370" spans="1:4" x14ac:dyDescent="0.2">
      <c r="A370" s="62"/>
      <c r="D370" s="222"/>
    </row>
    <row r="371" spans="1:4" x14ac:dyDescent="0.2">
      <c r="A371" s="62"/>
      <c r="D371" s="222"/>
    </row>
    <row r="372" spans="1:4" x14ac:dyDescent="0.2">
      <c r="A372" s="62"/>
      <c r="D372" s="222"/>
    </row>
    <row r="373" spans="1:4" x14ac:dyDescent="0.2">
      <c r="A373" s="62"/>
      <c r="D373" s="222"/>
    </row>
    <row r="374" spans="1:4" x14ac:dyDescent="0.2">
      <c r="A374" s="62"/>
      <c r="D374" s="222"/>
    </row>
    <row r="375" spans="1:4" x14ac:dyDescent="0.2">
      <c r="A375" s="62"/>
      <c r="D375" s="222"/>
    </row>
    <row r="376" spans="1:4" x14ac:dyDescent="0.2">
      <c r="A376" s="62"/>
      <c r="D376" s="222"/>
    </row>
    <row r="377" spans="1:4" x14ac:dyDescent="0.2">
      <c r="A377" s="62"/>
      <c r="D377" s="222"/>
    </row>
    <row r="378" spans="1:4" x14ac:dyDescent="0.2">
      <c r="A378" s="62"/>
      <c r="D378" s="222"/>
    </row>
    <row r="379" spans="1:4" x14ac:dyDescent="0.2">
      <c r="A379" s="62"/>
      <c r="D379" s="222"/>
    </row>
    <row r="380" spans="1:4" x14ac:dyDescent="0.2">
      <c r="A380" s="62"/>
      <c r="D380" s="222"/>
    </row>
    <row r="381" spans="1:4" x14ac:dyDescent="0.2">
      <c r="A381" s="62"/>
      <c r="D381" s="222"/>
    </row>
    <row r="382" spans="1:4" x14ac:dyDescent="0.2">
      <c r="A382" s="62"/>
      <c r="D382" s="222"/>
    </row>
    <row r="383" spans="1:4" x14ac:dyDescent="0.2">
      <c r="A383" s="62"/>
      <c r="D383" s="222"/>
    </row>
    <row r="384" spans="1:4" x14ac:dyDescent="0.2">
      <c r="A384" s="62"/>
      <c r="D384" s="222"/>
    </row>
    <row r="385" spans="1:4" x14ac:dyDescent="0.2">
      <c r="A385" s="62"/>
      <c r="D385" s="222"/>
    </row>
    <row r="386" spans="1:4" x14ac:dyDescent="0.2">
      <c r="A386" s="62"/>
      <c r="D386" s="222"/>
    </row>
    <row r="387" spans="1:4" x14ac:dyDescent="0.2">
      <c r="A387" s="62"/>
      <c r="D387" s="222"/>
    </row>
    <row r="388" spans="1:4" x14ac:dyDescent="0.2">
      <c r="A388" s="62"/>
      <c r="D388" s="222"/>
    </row>
    <row r="389" spans="1:4" x14ac:dyDescent="0.2">
      <c r="A389" s="62"/>
      <c r="D389" s="222"/>
    </row>
    <row r="390" spans="1:4" x14ac:dyDescent="0.2">
      <c r="A390" s="62"/>
      <c r="D390" s="222"/>
    </row>
    <row r="391" spans="1:4" x14ac:dyDescent="0.2">
      <c r="A391" s="62"/>
      <c r="D391" s="222"/>
    </row>
    <row r="392" spans="1:4" x14ac:dyDescent="0.2">
      <c r="A392" s="62"/>
      <c r="D392" s="222"/>
    </row>
    <row r="393" spans="1:4" x14ac:dyDescent="0.2">
      <c r="A393" s="62"/>
      <c r="D393" s="222"/>
    </row>
    <row r="394" spans="1:4" x14ac:dyDescent="0.2">
      <c r="A394" s="62"/>
      <c r="D394" s="222"/>
    </row>
    <row r="395" spans="1:4" x14ac:dyDescent="0.2">
      <c r="A395" s="62"/>
      <c r="D395" s="222"/>
    </row>
    <row r="396" spans="1:4" x14ac:dyDescent="0.2">
      <c r="A396" s="62"/>
      <c r="D396" s="222"/>
    </row>
    <row r="397" spans="1:4" x14ac:dyDescent="0.2">
      <c r="A397" s="62"/>
      <c r="D397" s="222"/>
    </row>
    <row r="398" spans="1:4" x14ac:dyDescent="0.2">
      <c r="A398" s="62"/>
      <c r="D398" s="222"/>
    </row>
    <row r="399" spans="1:4" x14ac:dyDescent="0.2">
      <c r="A399" s="62"/>
      <c r="D399" s="222"/>
    </row>
    <row r="400" spans="1:4" x14ac:dyDescent="0.2">
      <c r="A400" s="62"/>
      <c r="D400" s="222"/>
    </row>
    <row r="401" spans="1:4" x14ac:dyDescent="0.2">
      <c r="A401" s="62"/>
      <c r="D401" s="222"/>
    </row>
    <row r="402" spans="1:4" x14ac:dyDescent="0.2">
      <c r="A402" s="62"/>
      <c r="D402" s="222"/>
    </row>
    <row r="403" spans="1:4" x14ac:dyDescent="0.2">
      <c r="A403" s="62"/>
      <c r="D403" s="222"/>
    </row>
    <row r="404" spans="1:4" x14ac:dyDescent="0.2">
      <c r="A404" s="62"/>
      <c r="D404" s="222"/>
    </row>
    <row r="405" spans="1:4" x14ac:dyDescent="0.2">
      <c r="A405" s="62"/>
      <c r="D405" s="222"/>
    </row>
    <row r="406" spans="1:4" x14ac:dyDescent="0.2">
      <c r="A406" s="62"/>
      <c r="D406" s="222"/>
    </row>
    <row r="407" spans="1:4" x14ac:dyDescent="0.2">
      <c r="A407" s="62"/>
      <c r="D407" s="222"/>
    </row>
    <row r="408" spans="1:4" x14ac:dyDescent="0.2">
      <c r="A408" s="62"/>
      <c r="D408" s="222"/>
    </row>
    <row r="409" spans="1:4" x14ac:dyDescent="0.2">
      <c r="A409" s="62"/>
      <c r="D409" s="222"/>
    </row>
    <row r="410" spans="1:4" x14ac:dyDescent="0.2">
      <c r="A410" s="62"/>
      <c r="D410" s="222"/>
    </row>
    <row r="411" spans="1:4" x14ac:dyDescent="0.2">
      <c r="A411" s="62"/>
      <c r="D411" s="222"/>
    </row>
    <row r="412" spans="1:4" x14ac:dyDescent="0.2">
      <c r="A412" s="62"/>
      <c r="D412" s="222"/>
    </row>
    <row r="413" spans="1:4" x14ac:dyDescent="0.2">
      <c r="A413" s="62"/>
      <c r="D413" s="222"/>
    </row>
    <row r="414" spans="1:4" x14ac:dyDescent="0.2">
      <c r="A414" s="62"/>
      <c r="D414" s="222"/>
    </row>
    <row r="415" spans="1:4" x14ac:dyDescent="0.2">
      <c r="A415" s="62"/>
      <c r="D415" s="222"/>
    </row>
    <row r="416" spans="1:4" x14ac:dyDescent="0.2">
      <c r="A416" s="62"/>
      <c r="D416" s="222"/>
    </row>
    <row r="417" spans="1:4" x14ac:dyDescent="0.2">
      <c r="A417" s="62"/>
      <c r="D417" s="222"/>
    </row>
    <row r="418" spans="1:4" x14ac:dyDescent="0.2">
      <c r="A418" s="62"/>
      <c r="D418" s="222"/>
    </row>
    <row r="419" spans="1:4" x14ac:dyDescent="0.2">
      <c r="A419" s="62"/>
      <c r="D419" s="222"/>
    </row>
    <row r="420" spans="1:4" x14ac:dyDescent="0.2">
      <c r="A420" s="62"/>
      <c r="D420" s="222"/>
    </row>
    <row r="421" spans="1:4" x14ac:dyDescent="0.2">
      <c r="A421" s="62"/>
      <c r="D421" s="222"/>
    </row>
    <row r="422" spans="1:4" x14ac:dyDescent="0.2">
      <c r="A422" s="62"/>
      <c r="D422" s="222"/>
    </row>
    <row r="423" spans="1:4" x14ac:dyDescent="0.2">
      <c r="A423" s="62"/>
      <c r="D423" s="222"/>
    </row>
    <row r="424" spans="1:4" x14ac:dyDescent="0.2">
      <c r="A424" s="62"/>
      <c r="D424" s="222"/>
    </row>
    <row r="425" spans="1:4" x14ac:dyDescent="0.2">
      <c r="A425" s="62"/>
      <c r="D425" s="222"/>
    </row>
    <row r="426" spans="1:4" x14ac:dyDescent="0.2">
      <c r="A426" s="62"/>
      <c r="D426" s="222"/>
    </row>
    <row r="427" spans="1:4" x14ac:dyDescent="0.2">
      <c r="A427" s="62"/>
      <c r="D427" s="222"/>
    </row>
    <row r="428" spans="1:4" x14ac:dyDescent="0.2">
      <c r="A428" s="62"/>
      <c r="D428" s="222"/>
    </row>
    <row r="429" spans="1:4" x14ac:dyDescent="0.2">
      <c r="A429" s="62"/>
      <c r="D429" s="222"/>
    </row>
    <row r="430" spans="1:4" x14ac:dyDescent="0.2">
      <c r="A430" s="62"/>
      <c r="D430" s="222"/>
    </row>
    <row r="431" spans="1:4" x14ac:dyDescent="0.2">
      <c r="A431" s="62"/>
      <c r="D431" s="222"/>
    </row>
    <row r="432" spans="1:4" x14ac:dyDescent="0.2">
      <c r="A432" s="62"/>
      <c r="D432" s="222"/>
    </row>
    <row r="433" spans="1:4" x14ac:dyDescent="0.2">
      <c r="A433" s="62"/>
      <c r="D433" s="222"/>
    </row>
    <row r="434" spans="1:4" x14ac:dyDescent="0.2">
      <c r="A434" s="62"/>
      <c r="D434" s="222"/>
    </row>
    <row r="435" spans="1:4" x14ac:dyDescent="0.2">
      <c r="A435" s="62"/>
      <c r="D435" s="222"/>
    </row>
    <row r="436" spans="1:4" x14ac:dyDescent="0.2">
      <c r="A436" s="62"/>
      <c r="D436" s="222"/>
    </row>
    <row r="437" spans="1:4" x14ac:dyDescent="0.2">
      <c r="A437" s="62"/>
      <c r="D437" s="222"/>
    </row>
    <row r="438" spans="1:4" x14ac:dyDescent="0.2">
      <c r="A438" s="62"/>
      <c r="D438" s="222"/>
    </row>
    <row r="439" spans="1:4" x14ac:dyDescent="0.2">
      <c r="A439" s="62"/>
      <c r="D439" s="222"/>
    </row>
    <row r="440" spans="1:4" x14ac:dyDescent="0.2">
      <c r="A440" s="62"/>
      <c r="D440" s="222"/>
    </row>
    <row r="441" spans="1:4" x14ac:dyDescent="0.2">
      <c r="A441" s="62"/>
      <c r="D441" s="222"/>
    </row>
    <row r="442" spans="1:4" x14ac:dyDescent="0.2">
      <c r="A442" s="62"/>
      <c r="D442" s="222"/>
    </row>
    <row r="443" spans="1:4" x14ac:dyDescent="0.2">
      <c r="A443" s="62"/>
      <c r="D443" s="222"/>
    </row>
    <row r="444" spans="1:4" x14ac:dyDescent="0.2">
      <c r="A444" s="62"/>
      <c r="D444" s="222"/>
    </row>
    <row r="445" spans="1:4" x14ac:dyDescent="0.2">
      <c r="A445" s="62"/>
      <c r="D445" s="222"/>
    </row>
    <row r="446" spans="1:4" x14ac:dyDescent="0.2">
      <c r="A446" s="62"/>
      <c r="D446" s="222"/>
    </row>
    <row r="447" spans="1:4" x14ac:dyDescent="0.2">
      <c r="A447" s="62"/>
      <c r="D447" s="222"/>
    </row>
    <row r="448" spans="1:4" x14ac:dyDescent="0.2">
      <c r="A448" s="62"/>
      <c r="D448" s="222"/>
    </row>
    <row r="449" spans="1:4" x14ac:dyDescent="0.2">
      <c r="A449" s="62"/>
      <c r="D449" s="222"/>
    </row>
    <row r="450" spans="1:4" x14ac:dyDescent="0.2">
      <c r="A450" s="62"/>
      <c r="D450" s="222"/>
    </row>
    <row r="451" spans="1:4" x14ac:dyDescent="0.2">
      <c r="A451" s="62"/>
      <c r="D451" s="222"/>
    </row>
    <row r="452" spans="1:4" x14ac:dyDescent="0.2">
      <c r="A452" s="62"/>
      <c r="D452" s="222"/>
    </row>
    <row r="453" spans="1:4" x14ac:dyDescent="0.2">
      <c r="A453" s="62"/>
      <c r="D453" s="222"/>
    </row>
    <row r="454" spans="1:4" x14ac:dyDescent="0.2">
      <c r="A454" s="62"/>
      <c r="D454" s="222"/>
    </row>
    <row r="455" spans="1:4" x14ac:dyDescent="0.2">
      <c r="A455" s="62"/>
      <c r="D455" s="222"/>
    </row>
    <row r="456" spans="1:4" x14ac:dyDescent="0.2">
      <c r="A456" s="62"/>
      <c r="D456" s="222"/>
    </row>
    <row r="457" spans="1:4" x14ac:dyDescent="0.2">
      <c r="A457" s="62"/>
      <c r="D457" s="222"/>
    </row>
    <row r="458" spans="1:4" x14ac:dyDescent="0.2">
      <c r="A458" s="62"/>
      <c r="D458" s="222"/>
    </row>
    <row r="459" spans="1:4" x14ac:dyDescent="0.2">
      <c r="A459" s="62"/>
      <c r="D459" s="222"/>
    </row>
    <row r="460" spans="1:4" x14ac:dyDescent="0.2">
      <c r="A460" s="62"/>
      <c r="D460" s="222"/>
    </row>
    <row r="461" spans="1:4" x14ac:dyDescent="0.2">
      <c r="A461" s="62"/>
      <c r="D461" s="222"/>
    </row>
    <row r="462" spans="1:4" x14ac:dyDescent="0.2">
      <c r="A462" s="62"/>
      <c r="D462" s="222"/>
    </row>
    <row r="463" spans="1:4" x14ac:dyDescent="0.2">
      <c r="A463" s="62"/>
      <c r="D463" s="222"/>
    </row>
    <row r="464" spans="1:4" x14ac:dyDescent="0.2">
      <c r="A464" s="62"/>
      <c r="D464" s="222"/>
    </row>
    <row r="465" spans="1:4" x14ac:dyDescent="0.2">
      <c r="A465" s="62"/>
      <c r="D465" s="222"/>
    </row>
    <row r="466" spans="1:4" x14ac:dyDescent="0.2">
      <c r="A466" s="62"/>
      <c r="D466" s="222"/>
    </row>
    <row r="467" spans="1:4" x14ac:dyDescent="0.2">
      <c r="A467" s="62"/>
      <c r="D467" s="222"/>
    </row>
    <row r="468" spans="1:4" x14ac:dyDescent="0.2">
      <c r="A468" s="62"/>
      <c r="D468" s="222"/>
    </row>
    <row r="469" spans="1:4" x14ac:dyDescent="0.2">
      <c r="A469" s="62"/>
      <c r="D469" s="222"/>
    </row>
    <row r="470" spans="1:4" x14ac:dyDescent="0.2">
      <c r="A470" s="62"/>
      <c r="D470" s="222"/>
    </row>
    <row r="471" spans="1:4" x14ac:dyDescent="0.2">
      <c r="A471" s="62"/>
      <c r="D471" s="222"/>
    </row>
    <row r="472" spans="1:4" x14ac:dyDescent="0.2">
      <c r="A472" s="62"/>
      <c r="D472" s="222"/>
    </row>
    <row r="473" spans="1:4" x14ac:dyDescent="0.2">
      <c r="A473" s="62"/>
      <c r="D473" s="222"/>
    </row>
    <row r="474" spans="1:4" x14ac:dyDescent="0.2">
      <c r="A474" s="62"/>
      <c r="D474" s="222"/>
    </row>
    <row r="475" spans="1:4" x14ac:dyDescent="0.2">
      <c r="A475" s="62"/>
      <c r="D475" s="222"/>
    </row>
    <row r="476" spans="1:4" x14ac:dyDescent="0.2">
      <c r="A476" s="62"/>
      <c r="D476" s="222"/>
    </row>
    <row r="477" spans="1:4" x14ac:dyDescent="0.2">
      <c r="A477" s="62"/>
      <c r="D477" s="222"/>
    </row>
    <row r="478" spans="1:4" x14ac:dyDescent="0.2">
      <c r="A478" s="62"/>
      <c r="D478" s="222"/>
    </row>
    <row r="479" spans="1:4" x14ac:dyDescent="0.2">
      <c r="A479" s="62"/>
      <c r="D479" s="222"/>
    </row>
    <row r="480" spans="1:4" x14ac:dyDescent="0.2">
      <c r="A480" s="62"/>
      <c r="D480" s="222"/>
    </row>
    <row r="481" spans="1:4" x14ac:dyDescent="0.2">
      <c r="A481" s="62"/>
      <c r="D481" s="222"/>
    </row>
    <row r="482" spans="1:4" x14ac:dyDescent="0.2">
      <c r="A482" s="62"/>
      <c r="D482" s="222"/>
    </row>
    <row r="483" spans="1:4" x14ac:dyDescent="0.2">
      <c r="A483" s="62"/>
      <c r="D483" s="222"/>
    </row>
    <row r="484" spans="1:4" x14ac:dyDescent="0.2">
      <c r="A484" s="62"/>
      <c r="D484" s="222"/>
    </row>
    <row r="485" spans="1:4" x14ac:dyDescent="0.2">
      <c r="A485" s="62"/>
      <c r="D485" s="222"/>
    </row>
    <row r="486" spans="1:4" x14ac:dyDescent="0.2">
      <c r="A486" s="62"/>
      <c r="D486" s="222"/>
    </row>
    <row r="487" spans="1:4" x14ac:dyDescent="0.2">
      <c r="A487" s="62"/>
      <c r="D487" s="222"/>
    </row>
    <row r="488" spans="1:4" x14ac:dyDescent="0.2">
      <c r="A488" s="62"/>
      <c r="D488" s="222"/>
    </row>
    <row r="489" spans="1:4" x14ac:dyDescent="0.2">
      <c r="A489" s="62"/>
      <c r="D489" s="222"/>
    </row>
    <row r="490" spans="1:4" x14ac:dyDescent="0.2">
      <c r="A490" s="62"/>
      <c r="D490" s="222"/>
    </row>
    <row r="491" spans="1:4" x14ac:dyDescent="0.2">
      <c r="A491" s="62"/>
      <c r="D491" s="222"/>
    </row>
    <row r="492" spans="1:4" x14ac:dyDescent="0.2">
      <c r="A492" s="62"/>
      <c r="D492" s="222"/>
    </row>
    <row r="493" spans="1:4" x14ac:dyDescent="0.2">
      <c r="A493" s="62"/>
      <c r="D493" s="222"/>
    </row>
    <row r="494" spans="1:4" x14ac:dyDescent="0.2">
      <c r="A494" s="62"/>
      <c r="D494" s="222"/>
    </row>
    <row r="495" spans="1:4" x14ac:dyDescent="0.2">
      <c r="A495" s="62"/>
      <c r="D495" s="222"/>
    </row>
    <row r="496" spans="1:4" x14ac:dyDescent="0.2">
      <c r="A496" s="62"/>
      <c r="D496" s="222"/>
    </row>
    <row r="497" spans="1:4" x14ac:dyDescent="0.2">
      <c r="A497" s="62"/>
      <c r="D497" s="222"/>
    </row>
    <row r="498" spans="1:4" x14ac:dyDescent="0.2">
      <c r="A498" s="62"/>
      <c r="D498" s="222"/>
    </row>
    <row r="499" spans="1:4" x14ac:dyDescent="0.2">
      <c r="A499" s="62"/>
      <c r="D499" s="222"/>
    </row>
    <row r="500" spans="1:4" x14ac:dyDescent="0.2">
      <c r="A500" s="62"/>
      <c r="D500" s="222"/>
    </row>
    <row r="501" spans="1:4" x14ac:dyDescent="0.2">
      <c r="A501" s="62"/>
      <c r="D501" s="222"/>
    </row>
    <row r="502" spans="1:4" x14ac:dyDescent="0.2">
      <c r="A502" s="62"/>
      <c r="D502" s="222"/>
    </row>
    <row r="503" spans="1:4" x14ac:dyDescent="0.2">
      <c r="A503" s="62"/>
      <c r="D503" s="222"/>
    </row>
    <row r="504" spans="1:4" x14ac:dyDescent="0.2">
      <c r="A504" s="62"/>
      <c r="D504" s="222"/>
    </row>
    <row r="505" spans="1:4" x14ac:dyDescent="0.2">
      <c r="A505" s="62"/>
      <c r="D505" s="222"/>
    </row>
    <row r="506" spans="1:4" x14ac:dyDescent="0.2">
      <c r="A506" s="62"/>
      <c r="D506" s="222"/>
    </row>
    <row r="507" spans="1:4" x14ac:dyDescent="0.2">
      <c r="A507" s="62"/>
      <c r="D507" s="222"/>
    </row>
    <row r="508" spans="1:4" x14ac:dyDescent="0.2">
      <c r="A508" s="62"/>
      <c r="D508" s="222"/>
    </row>
    <row r="509" spans="1:4" x14ac:dyDescent="0.2">
      <c r="A509" s="62"/>
      <c r="D509" s="222"/>
    </row>
    <row r="510" spans="1:4" x14ac:dyDescent="0.2">
      <c r="A510" s="62"/>
      <c r="D510" s="222"/>
    </row>
    <row r="511" spans="1:4" x14ac:dyDescent="0.2">
      <c r="A511" s="62"/>
      <c r="D511" s="222"/>
    </row>
    <row r="512" spans="1:4" x14ac:dyDescent="0.2">
      <c r="A512" s="62"/>
      <c r="D512" s="222"/>
    </row>
    <row r="513" spans="1:4" x14ac:dyDescent="0.2">
      <c r="A513" s="62"/>
      <c r="D513" s="222"/>
    </row>
    <row r="514" spans="1:4" x14ac:dyDescent="0.2">
      <c r="A514" s="62"/>
      <c r="D514" s="222"/>
    </row>
    <row r="515" spans="1:4" x14ac:dyDescent="0.2">
      <c r="A515" s="62"/>
      <c r="D515" s="222"/>
    </row>
    <row r="516" spans="1:4" x14ac:dyDescent="0.2">
      <c r="A516" s="62"/>
      <c r="D516" s="222"/>
    </row>
    <row r="517" spans="1:4" x14ac:dyDescent="0.2">
      <c r="A517" s="62"/>
      <c r="D517" s="222"/>
    </row>
    <row r="518" spans="1:4" x14ac:dyDescent="0.2">
      <c r="A518" s="62"/>
      <c r="D518" s="222"/>
    </row>
    <row r="519" spans="1:4" x14ac:dyDescent="0.2">
      <c r="A519" s="62"/>
      <c r="D519" s="222"/>
    </row>
    <row r="520" spans="1:4" x14ac:dyDescent="0.2">
      <c r="A520" s="62"/>
      <c r="D520" s="222"/>
    </row>
    <row r="521" spans="1:4" x14ac:dyDescent="0.2">
      <c r="A521" s="62"/>
      <c r="D521" s="222"/>
    </row>
    <row r="522" spans="1:4" x14ac:dyDescent="0.2">
      <c r="A522" s="62"/>
      <c r="D522" s="222"/>
    </row>
    <row r="523" spans="1:4" x14ac:dyDescent="0.2">
      <c r="A523" s="62"/>
      <c r="D523" s="222"/>
    </row>
    <row r="524" spans="1:4" x14ac:dyDescent="0.2">
      <c r="A524" s="62"/>
      <c r="D524" s="222"/>
    </row>
    <row r="525" spans="1:4" x14ac:dyDescent="0.2">
      <c r="A525" s="62"/>
      <c r="D525" s="222"/>
    </row>
    <row r="526" spans="1:4" x14ac:dyDescent="0.2">
      <c r="A526" s="62"/>
      <c r="D526" s="222"/>
    </row>
    <row r="527" spans="1:4" x14ac:dyDescent="0.2">
      <c r="A527" s="62"/>
      <c r="D527" s="222"/>
    </row>
    <row r="528" spans="1:4" x14ac:dyDescent="0.2">
      <c r="A528" s="62"/>
      <c r="D528" s="222"/>
    </row>
    <row r="529" spans="1:4" x14ac:dyDescent="0.2">
      <c r="A529" s="62"/>
      <c r="D529" s="222"/>
    </row>
    <row r="530" spans="1:4" x14ac:dyDescent="0.2">
      <c r="A530" s="62"/>
      <c r="D530" s="222"/>
    </row>
    <row r="531" spans="1:4" x14ac:dyDescent="0.2">
      <c r="A531" s="62"/>
      <c r="D531" s="222"/>
    </row>
    <row r="532" spans="1:4" x14ac:dyDescent="0.2">
      <c r="A532" s="62"/>
      <c r="D532" s="222"/>
    </row>
    <row r="533" spans="1:4" x14ac:dyDescent="0.2">
      <c r="A533" s="62"/>
      <c r="D533" s="222"/>
    </row>
    <row r="534" spans="1:4" x14ac:dyDescent="0.2">
      <c r="A534" s="62"/>
      <c r="D534" s="222"/>
    </row>
    <row r="535" spans="1:4" x14ac:dyDescent="0.2">
      <c r="A535" s="62"/>
      <c r="D535" s="222"/>
    </row>
    <row r="536" spans="1:4" x14ac:dyDescent="0.2">
      <c r="A536" s="62"/>
      <c r="D536" s="222"/>
    </row>
    <row r="537" spans="1:4" x14ac:dyDescent="0.2">
      <c r="A537" s="62"/>
      <c r="D537" s="222"/>
    </row>
    <row r="538" spans="1:4" x14ac:dyDescent="0.2">
      <c r="A538" s="62"/>
      <c r="D538" s="222"/>
    </row>
    <row r="539" spans="1:4" x14ac:dyDescent="0.2">
      <c r="A539" s="62"/>
      <c r="D539" s="222"/>
    </row>
    <row r="540" spans="1:4" x14ac:dyDescent="0.2">
      <c r="A540" s="62"/>
      <c r="D540" s="222"/>
    </row>
    <row r="541" spans="1:4" x14ac:dyDescent="0.2">
      <c r="A541" s="62"/>
      <c r="D541" s="222"/>
    </row>
    <row r="542" spans="1:4" x14ac:dyDescent="0.2">
      <c r="A542" s="62"/>
      <c r="D542" s="222"/>
    </row>
    <row r="543" spans="1:4" x14ac:dyDescent="0.2">
      <c r="A543" s="62"/>
      <c r="D543" s="222"/>
    </row>
    <row r="544" spans="1:4" x14ac:dyDescent="0.2">
      <c r="A544" s="62"/>
      <c r="D544" s="222"/>
    </row>
    <row r="545" spans="1:4" x14ac:dyDescent="0.2">
      <c r="A545" s="62"/>
      <c r="D545" s="222"/>
    </row>
    <row r="546" spans="1:4" x14ac:dyDescent="0.2">
      <c r="A546" s="62"/>
      <c r="D546" s="222"/>
    </row>
    <row r="547" spans="1:4" x14ac:dyDescent="0.2">
      <c r="A547" s="62"/>
      <c r="D547" s="222"/>
    </row>
    <row r="548" spans="1:4" x14ac:dyDescent="0.2">
      <c r="A548" s="62"/>
      <c r="D548" s="222"/>
    </row>
    <row r="549" spans="1:4" x14ac:dyDescent="0.2">
      <c r="A549" s="62"/>
      <c r="D549" s="222"/>
    </row>
    <row r="550" spans="1:4" x14ac:dyDescent="0.2">
      <c r="A550" s="62"/>
      <c r="D550" s="222"/>
    </row>
    <row r="551" spans="1:4" x14ac:dyDescent="0.2">
      <c r="A551" s="62"/>
      <c r="D551" s="222"/>
    </row>
    <row r="552" spans="1:4" x14ac:dyDescent="0.2">
      <c r="A552" s="62"/>
      <c r="D552" s="222"/>
    </row>
    <row r="553" spans="1:4" x14ac:dyDescent="0.2">
      <c r="A553" s="62"/>
      <c r="D553" s="222"/>
    </row>
    <row r="554" spans="1:4" x14ac:dyDescent="0.2">
      <c r="A554" s="62"/>
      <c r="D554" s="222"/>
    </row>
    <row r="555" spans="1:4" x14ac:dyDescent="0.2">
      <c r="A555" s="62"/>
      <c r="D555" s="222"/>
    </row>
    <row r="556" spans="1:4" x14ac:dyDescent="0.2">
      <c r="A556" s="62"/>
      <c r="D556" s="222"/>
    </row>
    <row r="557" spans="1:4" x14ac:dyDescent="0.2">
      <c r="A557" s="62"/>
      <c r="D557" s="222"/>
    </row>
    <row r="558" spans="1:4" x14ac:dyDescent="0.2">
      <c r="A558" s="62"/>
      <c r="D558" s="222"/>
    </row>
    <row r="559" spans="1:4" x14ac:dyDescent="0.2">
      <c r="A559" s="62"/>
      <c r="D559" s="222"/>
    </row>
    <row r="560" spans="1:4" x14ac:dyDescent="0.2">
      <c r="A560" s="62"/>
      <c r="D560" s="222"/>
    </row>
    <row r="561" spans="1:4" x14ac:dyDescent="0.2">
      <c r="A561" s="62"/>
      <c r="D561" s="222"/>
    </row>
    <row r="562" spans="1:4" x14ac:dyDescent="0.2">
      <c r="A562" s="62"/>
      <c r="D562" s="222"/>
    </row>
    <row r="563" spans="1:4" x14ac:dyDescent="0.2">
      <c r="A563" s="62"/>
      <c r="D563" s="222"/>
    </row>
    <row r="564" spans="1:4" x14ac:dyDescent="0.2">
      <c r="A564" s="62"/>
      <c r="D564" s="222"/>
    </row>
    <row r="565" spans="1:4" x14ac:dyDescent="0.2">
      <c r="A565" s="62"/>
      <c r="D565" s="222"/>
    </row>
    <row r="566" spans="1:4" x14ac:dyDescent="0.2">
      <c r="A566" s="62"/>
      <c r="D566" s="222"/>
    </row>
    <row r="567" spans="1:4" x14ac:dyDescent="0.2">
      <c r="A567" s="62"/>
      <c r="D567" s="222"/>
    </row>
    <row r="568" spans="1:4" x14ac:dyDescent="0.2">
      <c r="A568" s="62"/>
      <c r="D568" s="222"/>
    </row>
    <row r="569" spans="1:4" x14ac:dyDescent="0.2">
      <c r="A569" s="62"/>
      <c r="D569" s="222"/>
    </row>
    <row r="570" spans="1:4" x14ac:dyDescent="0.2">
      <c r="A570" s="62"/>
      <c r="D570" s="222"/>
    </row>
    <row r="571" spans="1:4" x14ac:dyDescent="0.2">
      <c r="A571" s="62"/>
      <c r="D571" s="222"/>
    </row>
    <row r="572" spans="1:4" x14ac:dyDescent="0.2">
      <c r="A572" s="62"/>
      <c r="D572" s="222"/>
    </row>
    <row r="573" spans="1:4" x14ac:dyDescent="0.2">
      <c r="A573" s="62"/>
      <c r="D573" s="222"/>
    </row>
    <row r="574" spans="1:4" x14ac:dyDescent="0.2">
      <c r="A574" s="62"/>
      <c r="D574" s="222"/>
    </row>
    <row r="575" spans="1:4" x14ac:dyDescent="0.2">
      <c r="A575" s="62"/>
      <c r="D575" s="222"/>
    </row>
    <row r="576" spans="1:4" x14ac:dyDescent="0.2">
      <c r="A576" s="62"/>
      <c r="D576" s="222"/>
    </row>
    <row r="577" spans="1:4" x14ac:dyDescent="0.2">
      <c r="A577" s="62"/>
      <c r="D577" s="222"/>
    </row>
    <row r="578" spans="1:4" x14ac:dyDescent="0.2">
      <c r="A578" s="62"/>
      <c r="D578" s="222"/>
    </row>
    <row r="579" spans="1:4" x14ac:dyDescent="0.2">
      <c r="A579" s="62"/>
      <c r="D579" s="222"/>
    </row>
    <row r="580" spans="1:4" x14ac:dyDescent="0.2">
      <c r="A580" s="62"/>
      <c r="D580" s="222"/>
    </row>
    <row r="581" spans="1:4" x14ac:dyDescent="0.2">
      <c r="A581" s="62"/>
      <c r="D581" s="222"/>
    </row>
    <row r="582" spans="1:4" x14ac:dyDescent="0.2">
      <c r="A582" s="62"/>
      <c r="D582" s="222"/>
    </row>
    <row r="583" spans="1:4" x14ac:dyDescent="0.2">
      <c r="A583" s="62"/>
      <c r="D583" s="222"/>
    </row>
    <row r="584" spans="1:4" x14ac:dyDescent="0.2">
      <c r="A584" s="62"/>
      <c r="D584" s="222"/>
    </row>
    <row r="585" spans="1:4" x14ac:dyDescent="0.2">
      <c r="A585" s="62"/>
      <c r="D585" s="222"/>
    </row>
    <row r="586" spans="1:4" x14ac:dyDescent="0.2">
      <c r="A586" s="62"/>
      <c r="D586" s="222"/>
    </row>
    <row r="587" spans="1:4" x14ac:dyDescent="0.2">
      <c r="A587" s="62"/>
      <c r="D587" s="222"/>
    </row>
    <row r="588" spans="1:4" x14ac:dyDescent="0.2">
      <c r="A588" s="62"/>
      <c r="D588" s="222"/>
    </row>
    <row r="589" spans="1:4" x14ac:dyDescent="0.2">
      <c r="A589" s="62"/>
      <c r="D589" s="222"/>
    </row>
    <row r="590" spans="1:4" x14ac:dyDescent="0.2">
      <c r="A590" s="62"/>
      <c r="D590" s="222"/>
    </row>
    <row r="591" spans="1:4" x14ac:dyDescent="0.2">
      <c r="A591" s="62"/>
      <c r="D591" s="222"/>
    </row>
    <row r="592" spans="1:4" x14ac:dyDescent="0.2">
      <c r="A592" s="62"/>
      <c r="D592" s="222"/>
    </row>
    <row r="593" spans="1:4" x14ac:dyDescent="0.2">
      <c r="A593" s="62"/>
      <c r="D593" s="222"/>
    </row>
    <row r="594" spans="1:4" x14ac:dyDescent="0.2">
      <c r="A594" s="62"/>
      <c r="D594" s="222"/>
    </row>
    <row r="595" spans="1:4" x14ac:dyDescent="0.2">
      <c r="A595" s="62"/>
      <c r="D595" s="222"/>
    </row>
    <row r="596" spans="1:4" x14ac:dyDescent="0.2">
      <c r="A596" s="62"/>
      <c r="D596" s="222"/>
    </row>
    <row r="597" spans="1:4" x14ac:dyDescent="0.2">
      <c r="A597" s="62"/>
      <c r="D597" s="222"/>
    </row>
    <row r="598" spans="1:4" x14ac:dyDescent="0.2">
      <c r="A598" s="62"/>
      <c r="D598" s="222"/>
    </row>
    <row r="599" spans="1:4" x14ac:dyDescent="0.2">
      <c r="A599" s="62"/>
      <c r="D599" s="222"/>
    </row>
    <row r="600" spans="1:4" x14ac:dyDescent="0.2">
      <c r="A600" s="62"/>
      <c r="D600" s="222"/>
    </row>
    <row r="601" spans="1:4" x14ac:dyDescent="0.2">
      <c r="A601" s="62"/>
      <c r="D601" s="222"/>
    </row>
    <row r="602" spans="1:4" x14ac:dyDescent="0.2">
      <c r="A602" s="62"/>
      <c r="D602" s="222"/>
    </row>
    <row r="603" spans="1:4" x14ac:dyDescent="0.2">
      <c r="A603" s="62"/>
      <c r="D603" s="222"/>
    </row>
    <row r="604" spans="1:4" x14ac:dyDescent="0.2">
      <c r="A604" s="62"/>
      <c r="D604" s="222"/>
    </row>
    <row r="605" spans="1:4" x14ac:dyDescent="0.2">
      <c r="A605" s="62"/>
      <c r="D605" s="222"/>
    </row>
    <row r="606" spans="1:4" x14ac:dyDescent="0.2">
      <c r="A606" s="62"/>
      <c r="D606" s="222"/>
    </row>
    <row r="607" spans="1:4" x14ac:dyDescent="0.2">
      <c r="A607" s="62"/>
      <c r="D607" s="222"/>
    </row>
    <row r="608" spans="1:4" x14ac:dyDescent="0.2">
      <c r="A608" s="62"/>
      <c r="D608" s="222"/>
    </row>
    <row r="609" spans="1:4" x14ac:dyDescent="0.2">
      <c r="A609" s="62"/>
      <c r="D609" s="222"/>
    </row>
    <row r="610" spans="1:4" x14ac:dyDescent="0.2">
      <c r="A610" s="62"/>
      <c r="D610" s="222"/>
    </row>
    <row r="611" spans="1:4" x14ac:dyDescent="0.2">
      <c r="A611" s="62"/>
      <c r="D611" s="222"/>
    </row>
    <row r="612" spans="1:4" x14ac:dyDescent="0.2">
      <c r="A612" s="62"/>
      <c r="D612" s="222"/>
    </row>
    <row r="613" spans="1:4" x14ac:dyDescent="0.2">
      <c r="A613" s="62"/>
      <c r="D613" s="222"/>
    </row>
    <row r="614" spans="1:4" x14ac:dyDescent="0.2">
      <c r="A614" s="62"/>
      <c r="D614" s="222"/>
    </row>
    <row r="615" spans="1:4" x14ac:dyDescent="0.2">
      <c r="A615" s="62"/>
      <c r="D615" s="222"/>
    </row>
    <row r="616" spans="1:4" x14ac:dyDescent="0.2">
      <c r="A616" s="62"/>
      <c r="D616" s="222"/>
    </row>
    <row r="617" spans="1:4" x14ac:dyDescent="0.2">
      <c r="A617" s="62"/>
      <c r="D617" s="222"/>
    </row>
    <row r="618" spans="1:4" x14ac:dyDescent="0.2">
      <c r="A618" s="62"/>
      <c r="D618" s="222"/>
    </row>
    <row r="619" spans="1:4" x14ac:dyDescent="0.2">
      <c r="A619" s="62"/>
      <c r="D619" s="222"/>
    </row>
    <row r="620" spans="1:4" x14ac:dyDescent="0.2">
      <c r="A620" s="62"/>
      <c r="D620" s="222"/>
    </row>
    <row r="621" spans="1:4" x14ac:dyDescent="0.2">
      <c r="A621" s="62"/>
      <c r="D621" s="222"/>
    </row>
    <row r="622" spans="1:4" x14ac:dyDescent="0.2">
      <c r="A622" s="62"/>
      <c r="D622" s="222"/>
    </row>
    <row r="623" spans="1:4" x14ac:dyDescent="0.2">
      <c r="A623" s="62"/>
      <c r="D623" s="222"/>
    </row>
    <row r="624" spans="1:4" x14ac:dyDescent="0.2">
      <c r="A624" s="62"/>
      <c r="D624" s="222"/>
    </row>
    <row r="625" spans="1:4" x14ac:dyDescent="0.2">
      <c r="A625" s="62"/>
      <c r="D625" s="222"/>
    </row>
    <row r="626" spans="1:4" x14ac:dyDescent="0.2">
      <c r="A626" s="62"/>
      <c r="D626" s="222"/>
    </row>
    <row r="627" spans="1:4" x14ac:dyDescent="0.2">
      <c r="A627" s="62"/>
      <c r="D627" s="222"/>
    </row>
    <row r="628" spans="1:4" x14ac:dyDescent="0.2">
      <c r="A628" s="62"/>
      <c r="D628" s="222"/>
    </row>
    <row r="629" spans="1:4" x14ac:dyDescent="0.2">
      <c r="A629" s="62"/>
      <c r="D629" s="222"/>
    </row>
    <row r="630" spans="1:4" x14ac:dyDescent="0.2">
      <c r="A630" s="62"/>
      <c r="D630" s="222"/>
    </row>
    <row r="631" spans="1:4" x14ac:dyDescent="0.2">
      <c r="A631" s="62"/>
      <c r="D631" s="222"/>
    </row>
    <row r="632" spans="1:4" x14ac:dyDescent="0.2">
      <c r="A632" s="62"/>
      <c r="D632" s="222"/>
    </row>
    <row r="633" spans="1:4" x14ac:dyDescent="0.2">
      <c r="A633" s="62"/>
      <c r="D633" s="222"/>
    </row>
    <row r="634" spans="1:4" x14ac:dyDescent="0.2">
      <c r="A634" s="62"/>
      <c r="D634" s="222"/>
    </row>
    <row r="635" spans="1:4" x14ac:dyDescent="0.2">
      <c r="A635" s="62"/>
      <c r="D635" s="222"/>
    </row>
    <row r="636" spans="1:4" x14ac:dyDescent="0.2">
      <c r="A636" s="62"/>
      <c r="D636" s="222"/>
    </row>
    <row r="637" spans="1:4" x14ac:dyDescent="0.2">
      <c r="A637" s="62"/>
      <c r="D637" s="222"/>
    </row>
    <row r="638" spans="1:4" x14ac:dyDescent="0.2">
      <c r="A638" s="62"/>
      <c r="D638" s="222"/>
    </row>
    <row r="639" spans="1:4" x14ac:dyDescent="0.2">
      <c r="A639" s="62"/>
      <c r="D639" s="222"/>
    </row>
    <row r="640" spans="1:4" x14ac:dyDescent="0.2">
      <c r="A640" s="62"/>
      <c r="D640" s="222"/>
    </row>
    <row r="641" spans="1:4" x14ac:dyDescent="0.2">
      <c r="A641" s="62"/>
      <c r="D641" s="222"/>
    </row>
    <row r="642" spans="1:4" x14ac:dyDescent="0.2">
      <c r="A642" s="62"/>
      <c r="D642" s="222"/>
    </row>
    <row r="643" spans="1:4" x14ac:dyDescent="0.2">
      <c r="A643" s="62"/>
      <c r="D643" s="222"/>
    </row>
    <row r="644" spans="1:4" x14ac:dyDescent="0.2">
      <c r="A644" s="62"/>
      <c r="D644" s="222"/>
    </row>
    <row r="645" spans="1:4" x14ac:dyDescent="0.2">
      <c r="A645" s="62"/>
      <c r="D645" s="222"/>
    </row>
    <row r="646" spans="1:4" x14ac:dyDescent="0.2">
      <c r="A646" s="62"/>
      <c r="D646" s="222"/>
    </row>
    <row r="647" spans="1:4" x14ac:dyDescent="0.2">
      <c r="A647" s="62"/>
      <c r="D647" s="222"/>
    </row>
    <row r="648" spans="1:4" x14ac:dyDescent="0.2">
      <c r="A648" s="62"/>
      <c r="D648" s="222"/>
    </row>
    <row r="649" spans="1:4" x14ac:dyDescent="0.2">
      <c r="A649" s="62"/>
      <c r="D649" s="222"/>
    </row>
    <row r="650" spans="1:4" x14ac:dyDescent="0.2">
      <c r="A650" s="62"/>
      <c r="D650" s="222"/>
    </row>
    <row r="651" spans="1:4" x14ac:dyDescent="0.2">
      <c r="A651" s="62"/>
      <c r="D651" s="222"/>
    </row>
    <row r="652" spans="1:4" x14ac:dyDescent="0.2">
      <c r="A652" s="62"/>
      <c r="D652" s="222"/>
    </row>
    <row r="653" spans="1:4" x14ac:dyDescent="0.2">
      <c r="A653" s="62"/>
      <c r="D653" s="222"/>
    </row>
    <row r="654" spans="1:4" x14ac:dyDescent="0.2">
      <c r="A654" s="62"/>
      <c r="D654" s="222"/>
    </row>
    <row r="655" spans="1:4" x14ac:dyDescent="0.2">
      <c r="A655" s="62"/>
      <c r="D655" s="222"/>
    </row>
    <row r="656" spans="1:4" x14ac:dyDescent="0.2">
      <c r="A656" s="62"/>
      <c r="D656" s="222"/>
    </row>
    <row r="657" spans="1:4" x14ac:dyDescent="0.2">
      <c r="A657" s="62"/>
      <c r="D657" s="222"/>
    </row>
    <row r="658" spans="1:4" x14ac:dyDescent="0.2">
      <c r="A658" s="62"/>
      <c r="D658" s="222"/>
    </row>
    <row r="659" spans="1:4" x14ac:dyDescent="0.2">
      <c r="A659" s="62"/>
      <c r="D659" s="222"/>
    </row>
    <row r="660" spans="1:4" x14ac:dyDescent="0.2">
      <c r="A660" s="62"/>
      <c r="D660" s="222"/>
    </row>
  </sheetData>
  <mergeCells count="15">
    <mergeCell ref="A95:A97"/>
    <mergeCell ref="B95:B97"/>
    <mergeCell ref="C95:C97"/>
    <mergeCell ref="E95:E97"/>
    <mergeCell ref="D95:D97"/>
    <mergeCell ref="A59:A61"/>
    <mergeCell ref="B59:B61"/>
    <mergeCell ref="C59:C61"/>
    <mergeCell ref="E5:E7"/>
    <mergeCell ref="A5:A7"/>
    <mergeCell ref="B5:B7"/>
    <mergeCell ref="C5:C7"/>
    <mergeCell ref="E59:E61"/>
    <mergeCell ref="D59:D61"/>
    <mergeCell ref="D5:D7"/>
  </mergeCells>
  <phoneticPr fontId="17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869"/>
  <sheetViews>
    <sheetView workbookViewId="0">
      <selection activeCell="U108" sqref="U108"/>
    </sheetView>
  </sheetViews>
  <sheetFormatPr defaultColWidth="9.140625" defaultRowHeight="12.75" x14ac:dyDescent="0.2"/>
  <cols>
    <col min="1" max="1" width="17.85546875" style="53" customWidth="1"/>
    <col min="2" max="2" width="5.7109375" style="53" bestFit="1" customWidth="1"/>
    <col min="3" max="3" width="4.85546875" style="53" bestFit="1" customWidth="1"/>
    <col min="4" max="4" width="5.28515625" style="53" customWidth="1"/>
    <col min="5" max="5" width="5.28515625" style="222" customWidth="1"/>
    <col min="6" max="7" width="5.28515625" style="53" customWidth="1"/>
    <col min="8" max="8" width="6.28515625" style="53" customWidth="1"/>
    <col min="9" max="9" width="5.7109375" style="53" bestFit="1" customWidth="1"/>
    <col min="10" max="10" width="5.7109375" style="53" customWidth="1"/>
    <col min="11" max="11" width="5.140625" style="53" customWidth="1"/>
    <col min="12" max="12" width="5.28515625" style="53" customWidth="1"/>
    <col min="13" max="14" width="5.28515625" style="222" customWidth="1"/>
    <col min="15" max="16" width="5.28515625" style="53" customWidth="1"/>
    <col min="17" max="26" width="6.7109375" style="53" customWidth="1"/>
    <col min="27" max="16384" width="9.140625" style="53"/>
  </cols>
  <sheetData>
    <row r="1" spans="1:19" ht="14.25" x14ac:dyDescent="0.2">
      <c r="A1" s="55" t="s">
        <v>100</v>
      </c>
      <c r="B1" s="55"/>
    </row>
    <row r="2" spans="1:19" s="65" customFormat="1" ht="12.75" customHeight="1" x14ac:dyDescent="0.2">
      <c r="A2" s="32" t="s">
        <v>387</v>
      </c>
      <c r="B2" s="64"/>
      <c r="C2" s="64"/>
      <c r="D2" s="64"/>
      <c r="E2" s="64"/>
      <c r="F2" s="64"/>
      <c r="G2" s="64"/>
      <c r="H2" s="64"/>
      <c r="I2" s="64"/>
      <c r="J2" s="64"/>
      <c r="K2" s="2" t="s">
        <v>95</v>
      </c>
      <c r="O2" s="56" t="s">
        <v>113</v>
      </c>
    </row>
    <row r="3" spans="1:19" s="56" customFormat="1" x14ac:dyDescent="0.2">
      <c r="A3" s="66"/>
      <c r="B3" s="23" t="s">
        <v>101</v>
      </c>
      <c r="C3" s="5" t="s">
        <v>102</v>
      </c>
      <c r="D3" s="23" t="s">
        <v>103</v>
      </c>
      <c r="E3" s="23" t="s">
        <v>414</v>
      </c>
      <c r="F3" s="5" t="s">
        <v>104</v>
      </c>
      <c r="G3" s="23" t="s">
        <v>105</v>
      </c>
      <c r="H3" s="23" t="s">
        <v>253</v>
      </c>
      <c r="I3" s="5" t="s">
        <v>254</v>
      </c>
      <c r="J3" s="5" t="s">
        <v>256</v>
      </c>
      <c r="K3" s="23" t="s">
        <v>106</v>
      </c>
      <c r="L3" s="23" t="s">
        <v>107</v>
      </c>
      <c r="M3" s="23" t="s">
        <v>416</v>
      </c>
      <c r="N3" s="23" t="s">
        <v>417</v>
      </c>
      <c r="O3" s="5" t="s">
        <v>108</v>
      </c>
      <c r="P3" s="23" t="s">
        <v>109</v>
      </c>
    </row>
    <row r="4" spans="1:19" s="56" customFormat="1" x14ac:dyDescent="0.2">
      <c r="A4" s="33" t="s">
        <v>5</v>
      </c>
      <c r="B4" s="34">
        <v>31</v>
      </c>
      <c r="C4" s="35">
        <v>3</v>
      </c>
      <c r="D4" s="36">
        <v>0</v>
      </c>
      <c r="E4" s="35">
        <v>920</v>
      </c>
      <c r="F4" s="34">
        <v>1686</v>
      </c>
      <c r="G4" s="34">
        <v>77</v>
      </c>
      <c r="H4" s="35">
        <v>48269</v>
      </c>
      <c r="I4" s="36">
        <v>5743</v>
      </c>
      <c r="J4" s="35">
        <v>36</v>
      </c>
      <c r="K4" s="34">
        <v>430</v>
      </c>
      <c r="L4" s="34">
        <v>152</v>
      </c>
      <c r="M4" s="208">
        <v>2093</v>
      </c>
      <c r="N4" s="208">
        <v>90</v>
      </c>
      <c r="O4" s="35">
        <v>20</v>
      </c>
      <c r="P4" s="34">
        <v>0</v>
      </c>
      <c r="Q4" s="195"/>
      <c r="R4" s="195"/>
      <c r="S4" s="195"/>
    </row>
    <row r="5" spans="1:19" x14ac:dyDescent="0.2">
      <c r="A5" s="37" t="s">
        <v>6</v>
      </c>
      <c r="B5" s="38">
        <v>1</v>
      </c>
      <c r="C5" s="39">
        <v>0</v>
      </c>
      <c r="D5" s="39">
        <v>0</v>
      </c>
      <c r="E5" s="211">
        <v>0</v>
      </c>
      <c r="F5" s="38">
        <v>22</v>
      </c>
      <c r="G5" s="38">
        <v>0</v>
      </c>
      <c r="H5" s="39">
        <v>68</v>
      </c>
      <c r="I5" s="39">
        <v>17</v>
      </c>
      <c r="J5" s="39">
        <v>0</v>
      </c>
      <c r="K5" s="38">
        <v>1</v>
      </c>
      <c r="L5" s="38">
        <v>0</v>
      </c>
      <c r="M5" s="218">
        <v>12</v>
      </c>
      <c r="N5" s="218">
        <v>2</v>
      </c>
      <c r="O5" s="39">
        <v>0</v>
      </c>
      <c r="P5" s="38">
        <v>0</v>
      </c>
    </row>
    <row r="6" spans="1:19" x14ac:dyDescent="0.2">
      <c r="A6" s="28" t="s">
        <v>7</v>
      </c>
      <c r="B6" s="40">
        <v>1</v>
      </c>
      <c r="C6" s="41">
        <v>0</v>
      </c>
      <c r="D6" s="41">
        <v>0</v>
      </c>
      <c r="E6" s="213">
        <v>0</v>
      </c>
      <c r="F6" s="40">
        <v>2</v>
      </c>
      <c r="G6" s="40">
        <v>0</v>
      </c>
      <c r="H6" s="41">
        <v>0</v>
      </c>
      <c r="I6" s="41">
        <v>0</v>
      </c>
      <c r="J6" s="41">
        <v>0</v>
      </c>
      <c r="K6" s="40">
        <v>0</v>
      </c>
      <c r="L6" s="40">
        <v>0</v>
      </c>
      <c r="M6" s="212">
        <v>0</v>
      </c>
      <c r="N6" s="212">
        <v>0</v>
      </c>
      <c r="O6" s="41">
        <v>0</v>
      </c>
      <c r="P6" s="40">
        <v>0</v>
      </c>
    </row>
    <row r="7" spans="1:19" x14ac:dyDescent="0.2">
      <c r="A7" s="28" t="s">
        <v>8</v>
      </c>
      <c r="B7" s="40">
        <v>0</v>
      </c>
      <c r="C7" s="41">
        <v>0</v>
      </c>
      <c r="D7" s="41">
        <v>0</v>
      </c>
      <c r="E7" s="213">
        <v>0</v>
      </c>
      <c r="F7" s="40">
        <v>5</v>
      </c>
      <c r="G7" s="40">
        <v>0</v>
      </c>
      <c r="H7" s="41">
        <v>0</v>
      </c>
      <c r="I7" s="41">
        <v>0</v>
      </c>
      <c r="J7" s="41">
        <v>0</v>
      </c>
      <c r="K7" s="40">
        <v>0</v>
      </c>
      <c r="L7" s="40">
        <v>0</v>
      </c>
      <c r="M7" s="212">
        <v>1</v>
      </c>
      <c r="N7" s="212">
        <v>0</v>
      </c>
      <c r="O7" s="41">
        <v>0</v>
      </c>
      <c r="P7" s="40">
        <v>0</v>
      </c>
    </row>
    <row r="8" spans="1:19" x14ac:dyDescent="0.2">
      <c r="A8" s="28" t="s">
        <v>9</v>
      </c>
      <c r="B8" s="40">
        <v>0</v>
      </c>
      <c r="C8" s="41">
        <v>0</v>
      </c>
      <c r="D8" s="41">
        <v>0</v>
      </c>
      <c r="E8" s="213">
        <v>0</v>
      </c>
      <c r="F8" s="40">
        <v>3</v>
      </c>
      <c r="G8" s="40">
        <v>0</v>
      </c>
      <c r="H8" s="41">
        <v>0</v>
      </c>
      <c r="I8" s="41">
        <v>0</v>
      </c>
      <c r="J8" s="41">
        <v>0</v>
      </c>
      <c r="K8" s="40">
        <v>1</v>
      </c>
      <c r="L8" s="40">
        <v>0</v>
      </c>
      <c r="M8" s="212">
        <v>2</v>
      </c>
      <c r="N8" s="212">
        <v>0</v>
      </c>
      <c r="O8" s="41">
        <v>0</v>
      </c>
      <c r="P8" s="40">
        <v>0</v>
      </c>
    </row>
    <row r="9" spans="1:19" x14ac:dyDescent="0.2">
      <c r="A9" s="28" t="s">
        <v>10</v>
      </c>
      <c r="B9" s="40">
        <v>0</v>
      </c>
      <c r="C9" s="41">
        <v>0</v>
      </c>
      <c r="D9" s="41">
        <v>0</v>
      </c>
      <c r="E9" s="213">
        <v>0</v>
      </c>
      <c r="F9" s="40">
        <v>2</v>
      </c>
      <c r="G9" s="40">
        <v>0</v>
      </c>
      <c r="H9" s="41">
        <v>0</v>
      </c>
      <c r="I9" s="41">
        <v>0</v>
      </c>
      <c r="J9" s="41">
        <v>0</v>
      </c>
      <c r="K9" s="40">
        <v>0</v>
      </c>
      <c r="L9" s="40">
        <v>0</v>
      </c>
      <c r="M9" s="212">
        <v>0</v>
      </c>
      <c r="N9" s="212">
        <v>0</v>
      </c>
      <c r="O9" s="41">
        <v>0</v>
      </c>
      <c r="P9" s="40">
        <v>0</v>
      </c>
    </row>
    <row r="10" spans="1:19" x14ac:dyDescent="0.2">
      <c r="A10" s="28" t="s">
        <v>11</v>
      </c>
      <c r="B10" s="40">
        <v>0</v>
      </c>
      <c r="C10" s="41">
        <v>0</v>
      </c>
      <c r="D10" s="41">
        <v>0</v>
      </c>
      <c r="E10" s="213">
        <v>0</v>
      </c>
      <c r="F10" s="40">
        <v>5</v>
      </c>
      <c r="G10" s="40">
        <v>0</v>
      </c>
      <c r="H10" s="41">
        <v>1</v>
      </c>
      <c r="I10" s="41">
        <v>1</v>
      </c>
      <c r="J10" s="41">
        <v>0</v>
      </c>
      <c r="K10" s="40">
        <v>0</v>
      </c>
      <c r="L10" s="40">
        <v>0</v>
      </c>
      <c r="M10" s="212">
        <v>7</v>
      </c>
      <c r="N10" s="212">
        <v>2</v>
      </c>
      <c r="O10" s="41">
        <v>0</v>
      </c>
      <c r="P10" s="40">
        <v>0</v>
      </c>
    </row>
    <row r="11" spans="1:19" x14ac:dyDescent="0.2">
      <c r="A11" s="28" t="s">
        <v>12</v>
      </c>
      <c r="B11" s="40">
        <v>0</v>
      </c>
      <c r="C11" s="41">
        <v>0</v>
      </c>
      <c r="D11" s="41">
        <v>0</v>
      </c>
      <c r="E11" s="213">
        <v>0</v>
      </c>
      <c r="F11" s="40">
        <v>0</v>
      </c>
      <c r="G11" s="40">
        <v>0</v>
      </c>
      <c r="H11" s="41">
        <v>21</v>
      </c>
      <c r="I11" s="41">
        <v>0</v>
      </c>
      <c r="J11" s="41">
        <v>0</v>
      </c>
      <c r="K11" s="40">
        <v>0</v>
      </c>
      <c r="L11" s="40">
        <v>0</v>
      </c>
      <c r="M11" s="212">
        <v>2</v>
      </c>
      <c r="N11" s="212">
        <v>0</v>
      </c>
      <c r="O11" s="41">
        <v>0</v>
      </c>
      <c r="P11" s="40">
        <v>0</v>
      </c>
    </row>
    <row r="12" spans="1:19" x14ac:dyDescent="0.2">
      <c r="A12" s="28" t="s">
        <v>13</v>
      </c>
      <c r="B12" s="40">
        <v>0</v>
      </c>
      <c r="C12" s="41">
        <v>0</v>
      </c>
      <c r="D12" s="41">
        <v>0</v>
      </c>
      <c r="E12" s="213">
        <v>0</v>
      </c>
      <c r="F12" s="40">
        <v>5</v>
      </c>
      <c r="G12" s="40">
        <v>0</v>
      </c>
      <c r="H12" s="41">
        <v>43</v>
      </c>
      <c r="I12" s="41">
        <v>15</v>
      </c>
      <c r="J12" s="41">
        <v>0</v>
      </c>
      <c r="K12" s="40">
        <v>0</v>
      </c>
      <c r="L12" s="40">
        <v>0</v>
      </c>
      <c r="M12" s="212">
        <v>0</v>
      </c>
      <c r="N12" s="212">
        <v>0</v>
      </c>
      <c r="O12" s="41">
        <v>0</v>
      </c>
      <c r="P12" s="40">
        <v>0</v>
      </c>
    </row>
    <row r="13" spans="1:19" x14ac:dyDescent="0.2">
      <c r="A13" s="28" t="s">
        <v>14</v>
      </c>
      <c r="B13" s="40">
        <v>0</v>
      </c>
      <c r="C13" s="41">
        <v>0</v>
      </c>
      <c r="D13" s="41">
        <v>0</v>
      </c>
      <c r="E13" s="213">
        <v>0</v>
      </c>
      <c r="F13" s="40">
        <v>0</v>
      </c>
      <c r="G13" s="40">
        <v>0</v>
      </c>
      <c r="H13" s="41">
        <v>3</v>
      </c>
      <c r="I13" s="41">
        <v>1</v>
      </c>
      <c r="J13" s="41">
        <v>0</v>
      </c>
      <c r="K13" s="40">
        <v>0</v>
      </c>
      <c r="L13" s="40">
        <v>0</v>
      </c>
      <c r="M13" s="212">
        <v>0</v>
      </c>
      <c r="N13" s="212">
        <v>0</v>
      </c>
      <c r="O13" s="41">
        <v>0</v>
      </c>
      <c r="P13" s="40">
        <v>0</v>
      </c>
    </row>
    <row r="14" spans="1:19" x14ac:dyDescent="0.2">
      <c r="A14" s="42" t="s">
        <v>15</v>
      </c>
      <c r="B14" s="38">
        <v>2</v>
      </c>
      <c r="C14" s="43">
        <v>0</v>
      </c>
      <c r="D14" s="43">
        <v>0</v>
      </c>
      <c r="E14" s="215">
        <v>9</v>
      </c>
      <c r="F14" s="38">
        <v>57</v>
      </c>
      <c r="G14" s="38">
        <v>2</v>
      </c>
      <c r="H14" s="43">
        <v>588</v>
      </c>
      <c r="I14" s="43">
        <v>65</v>
      </c>
      <c r="J14" s="43">
        <v>0</v>
      </c>
      <c r="K14" s="38">
        <v>39</v>
      </c>
      <c r="L14" s="38">
        <v>5</v>
      </c>
      <c r="M14" s="210">
        <v>107</v>
      </c>
      <c r="N14" s="210">
        <v>6</v>
      </c>
      <c r="O14" s="43">
        <v>1</v>
      </c>
      <c r="P14" s="38">
        <v>0</v>
      </c>
    </row>
    <row r="15" spans="1:19" x14ac:dyDescent="0.2">
      <c r="A15" s="28" t="s">
        <v>16</v>
      </c>
      <c r="B15" s="40">
        <v>2</v>
      </c>
      <c r="C15" s="41">
        <v>0</v>
      </c>
      <c r="D15" s="41">
        <v>0</v>
      </c>
      <c r="E15" s="213">
        <v>4</v>
      </c>
      <c r="F15" s="40">
        <v>14</v>
      </c>
      <c r="G15" s="40">
        <v>0</v>
      </c>
      <c r="H15" s="41">
        <v>255</v>
      </c>
      <c r="I15" s="41">
        <v>36</v>
      </c>
      <c r="J15" s="41">
        <v>0</v>
      </c>
      <c r="K15" s="40">
        <v>14</v>
      </c>
      <c r="L15" s="40">
        <v>0</v>
      </c>
      <c r="M15" s="212">
        <v>22</v>
      </c>
      <c r="N15" s="212">
        <v>1</v>
      </c>
      <c r="O15" s="41">
        <v>0</v>
      </c>
      <c r="P15" s="40">
        <v>0</v>
      </c>
    </row>
    <row r="16" spans="1:19" x14ac:dyDescent="0.2">
      <c r="A16" s="28" t="s">
        <v>17</v>
      </c>
      <c r="B16" s="40">
        <v>0</v>
      </c>
      <c r="C16" s="41">
        <v>0</v>
      </c>
      <c r="D16" s="41">
        <v>0</v>
      </c>
      <c r="E16" s="213">
        <v>4</v>
      </c>
      <c r="F16" s="40">
        <v>9</v>
      </c>
      <c r="G16" s="40">
        <v>0</v>
      </c>
      <c r="H16" s="41">
        <v>0</v>
      </c>
      <c r="I16" s="41">
        <v>4</v>
      </c>
      <c r="J16" s="41">
        <v>0</v>
      </c>
      <c r="K16" s="40">
        <v>4</v>
      </c>
      <c r="L16" s="40">
        <v>1</v>
      </c>
      <c r="M16" s="212">
        <v>1</v>
      </c>
      <c r="N16" s="212">
        <v>0</v>
      </c>
      <c r="O16" s="41">
        <v>1</v>
      </c>
      <c r="P16" s="40">
        <v>0</v>
      </c>
    </row>
    <row r="17" spans="1:16" x14ac:dyDescent="0.2">
      <c r="A17" s="28" t="s">
        <v>18</v>
      </c>
      <c r="B17" s="40">
        <v>0</v>
      </c>
      <c r="C17" s="41">
        <v>0</v>
      </c>
      <c r="D17" s="41">
        <v>0</v>
      </c>
      <c r="E17" s="213">
        <v>0</v>
      </c>
      <c r="F17" s="40">
        <v>5</v>
      </c>
      <c r="G17" s="40">
        <v>1</v>
      </c>
      <c r="H17" s="41">
        <v>21</v>
      </c>
      <c r="I17" s="41">
        <v>1</v>
      </c>
      <c r="J17" s="41">
        <v>0</v>
      </c>
      <c r="K17" s="40">
        <v>0</v>
      </c>
      <c r="L17" s="40">
        <v>0</v>
      </c>
      <c r="M17" s="212">
        <v>17</v>
      </c>
      <c r="N17" s="212">
        <v>2</v>
      </c>
      <c r="O17" s="41">
        <v>0</v>
      </c>
      <c r="P17" s="40">
        <v>0</v>
      </c>
    </row>
    <row r="18" spans="1:16" x14ac:dyDescent="0.2">
      <c r="A18" s="28" t="s">
        <v>19</v>
      </c>
      <c r="B18" s="40">
        <v>0</v>
      </c>
      <c r="C18" s="41">
        <v>0</v>
      </c>
      <c r="D18" s="41">
        <v>0</v>
      </c>
      <c r="E18" s="213">
        <v>0</v>
      </c>
      <c r="F18" s="40">
        <v>11</v>
      </c>
      <c r="G18" s="40">
        <v>1</v>
      </c>
      <c r="H18" s="41">
        <v>35</v>
      </c>
      <c r="I18" s="41">
        <v>9</v>
      </c>
      <c r="J18" s="41">
        <v>0</v>
      </c>
      <c r="K18" s="40">
        <v>0</v>
      </c>
      <c r="L18" s="40">
        <v>0</v>
      </c>
      <c r="M18" s="212">
        <v>20</v>
      </c>
      <c r="N18" s="212">
        <v>1</v>
      </c>
      <c r="O18" s="41">
        <v>0</v>
      </c>
      <c r="P18" s="40">
        <v>0</v>
      </c>
    </row>
    <row r="19" spans="1:16" x14ac:dyDescent="0.2">
      <c r="A19" s="28" t="s">
        <v>20</v>
      </c>
      <c r="B19" s="40">
        <v>0</v>
      </c>
      <c r="C19" s="41">
        <v>0</v>
      </c>
      <c r="D19" s="41">
        <v>0</v>
      </c>
      <c r="E19" s="213">
        <v>0</v>
      </c>
      <c r="F19" s="40">
        <v>8</v>
      </c>
      <c r="G19" s="40">
        <v>0</v>
      </c>
      <c r="H19" s="41">
        <v>136</v>
      </c>
      <c r="I19" s="41">
        <v>1</v>
      </c>
      <c r="J19" s="41">
        <v>0</v>
      </c>
      <c r="K19" s="40">
        <v>20</v>
      </c>
      <c r="L19" s="40">
        <v>3</v>
      </c>
      <c r="M19" s="212">
        <v>10</v>
      </c>
      <c r="N19" s="212">
        <v>0</v>
      </c>
      <c r="O19" s="41">
        <v>0</v>
      </c>
      <c r="P19" s="40">
        <v>0</v>
      </c>
    </row>
    <row r="20" spans="1:16" x14ac:dyDescent="0.2">
      <c r="A20" s="28" t="s">
        <v>21</v>
      </c>
      <c r="B20" s="40">
        <v>0</v>
      </c>
      <c r="C20" s="41">
        <v>0</v>
      </c>
      <c r="D20" s="41">
        <v>0</v>
      </c>
      <c r="E20" s="213">
        <v>1</v>
      </c>
      <c r="F20" s="40">
        <v>4</v>
      </c>
      <c r="G20" s="40">
        <v>0</v>
      </c>
      <c r="H20" s="41">
        <v>119</v>
      </c>
      <c r="I20" s="41">
        <v>0</v>
      </c>
      <c r="J20" s="41">
        <v>0</v>
      </c>
      <c r="K20" s="40">
        <v>0</v>
      </c>
      <c r="L20" s="40">
        <v>0</v>
      </c>
      <c r="M20" s="212">
        <v>25</v>
      </c>
      <c r="N20" s="212">
        <v>0</v>
      </c>
      <c r="O20" s="41">
        <v>0</v>
      </c>
      <c r="P20" s="40">
        <v>0</v>
      </c>
    </row>
    <row r="21" spans="1:16" x14ac:dyDescent="0.2">
      <c r="A21" s="28" t="s">
        <v>22</v>
      </c>
      <c r="B21" s="40">
        <v>0</v>
      </c>
      <c r="C21" s="41">
        <v>0</v>
      </c>
      <c r="D21" s="41">
        <v>0</v>
      </c>
      <c r="E21" s="213">
        <v>0</v>
      </c>
      <c r="F21" s="40">
        <v>6</v>
      </c>
      <c r="G21" s="40">
        <v>0</v>
      </c>
      <c r="H21" s="41">
        <v>22</v>
      </c>
      <c r="I21" s="41">
        <v>14</v>
      </c>
      <c r="J21" s="41">
        <v>0</v>
      </c>
      <c r="K21" s="40">
        <v>1</v>
      </c>
      <c r="L21" s="40">
        <v>1</v>
      </c>
      <c r="M21" s="212">
        <v>12</v>
      </c>
      <c r="N21" s="212">
        <v>2</v>
      </c>
      <c r="O21" s="41">
        <v>0</v>
      </c>
      <c r="P21" s="40">
        <v>0</v>
      </c>
    </row>
    <row r="22" spans="1:16" x14ac:dyDescent="0.2">
      <c r="A22" s="42" t="s">
        <v>23</v>
      </c>
      <c r="B22" s="38">
        <v>2</v>
      </c>
      <c r="C22" s="43">
        <v>0</v>
      </c>
      <c r="D22" s="43">
        <v>0</v>
      </c>
      <c r="E22" s="215">
        <v>65</v>
      </c>
      <c r="F22" s="38">
        <v>107</v>
      </c>
      <c r="G22" s="38">
        <v>0</v>
      </c>
      <c r="H22" s="43">
        <v>1087</v>
      </c>
      <c r="I22" s="43">
        <v>89</v>
      </c>
      <c r="J22" s="43">
        <v>0</v>
      </c>
      <c r="K22" s="38">
        <v>13</v>
      </c>
      <c r="L22" s="38">
        <v>14</v>
      </c>
      <c r="M22" s="210">
        <v>105</v>
      </c>
      <c r="N22" s="210">
        <v>2</v>
      </c>
      <c r="O22" s="43">
        <v>1</v>
      </c>
      <c r="P22" s="38">
        <v>0</v>
      </c>
    </row>
    <row r="23" spans="1:16" x14ac:dyDescent="0.2">
      <c r="A23" s="28" t="s">
        <v>24</v>
      </c>
      <c r="B23" s="40">
        <v>0</v>
      </c>
      <c r="C23" s="41">
        <v>0</v>
      </c>
      <c r="D23" s="41">
        <v>0</v>
      </c>
      <c r="E23" s="213">
        <v>2</v>
      </c>
      <c r="F23" s="40">
        <v>6</v>
      </c>
      <c r="G23" s="40">
        <v>0</v>
      </c>
      <c r="H23" s="41">
        <v>130</v>
      </c>
      <c r="I23" s="41">
        <v>0</v>
      </c>
      <c r="J23" s="41">
        <v>0</v>
      </c>
      <c r="K23" s="40">
        <v>0</v>
      </c>
      <c r="L23" s="40">
        <v>2</v>
      </c>
      <c r="M23" s="212">
        <v>0</v>
      </c>
      <c r="N23" s="212">
        <v>0</v>
      </c>
      <c r="O23" s="41">
        <v>0</v>
      </c>
      <c r="P23" s="40">
        <v>0</v>
      </c>
    </row>
    <row r="24" spans="1:16" x14ac:dyDescent="0.2">
      <c r="A24" s="28" t="s">
        <v>25</v>
      </c>
      <c r="B24" s="40">
        <v>0</v>
      </c>
      <c r="C24" s="41">
        <v>0</v>
      </c>
      <c r="D24" s="41">
        <v>0</v>
      </c>
      <c r="E24" s="213">
        <v>6</v>
      </c>
      <c r="F24" s="40">
        <v>15</v>
      </c>
      <c r="G24" s="40">
        <v>0</v>
      </c>
      <c r="H24" s="41">
        <v>12</v>
      </c>
      <c r="I24" s="41">
        <v>2</v>
      </c>
      <c r="J24" s="41">
        <v>0</v>
      </c>
      <c r="K24" s="40">
        <v>0</v>
      </c>
      <c r="L24" s="40">
        <v>3</v>
      </c>
      <c r="M24" s="212">
        <v>14</v>
      </c>
      <c r="N24" s="212">
        <v>0</v>
      </c>
      <c r="O24" s="41">
        <v>0</v>
      </c>
      <c r="P24" s="40">
        <v>0</v>
      </c>
    </row>
    <row r="25" spans="1:16" x14ac:dyDescent="0.2">
      <c r="A25" s="28" t="s">
        <v>26</v>
      </c>
      <c r="B25" s="40">
        <v>0</v>
      </c>
      <c r="C25" s="41">
        <v>0</v>
      </c>
      <c r="D25" s="41">
        <v>0</v>
      </c>
      <c r="E25" s="213">
        <v>0</v>
      </c>
      <c r="F25" s="40">
        <v>3</v>
      </c>
      <c r="G25" s="40">
        <v>0</v>
      </c>
      <c r="H25" s="41">
        <v>29</v>
      </c>
      <c r="I25" s="41">
        <v>1</v>
      </c>
      <c r="J25" s="41">
        <v>0</v>
      </c>
      <c r="K25" s="40">
        <v>0</v>
      </c>
      <c r="L25" s="40">
        <v>0</v>
      </c>
      <c r="M25" s="212">
        <v>10</v>
      </c>
      <c r="N25" s="212">
        <v>0</v>
      </c>
      <c r="O25" s="41">
        <v>0</v>
      </c>
      <c r="P25" s="40">
        <v>0</v>
      </c>
    </row>
    <row r="26" spans="1:16" x14ac:dyDescent="0.2">
      <c r="A26" s="28" t="s">
        <v>27</v>
      </c>
      <c r="B26" s="40">
        <v>0</v>
      </c>
      <c r="C26" s="41">
        <v>0</v>
      </c>
      <c r="D26" s="41">
        <v>0</v>
      </c>
      <c r="E26" s="213">
        <v>5</v>
      </c>
      <c r="F26" s="40">
        <v>1</v>
      </c>
      <c r="G26" s="40">
        <v>0</v>
      </c>
      <c r="H26" s="41">
        <v>113</v>
      </c>
      <c r="I26" s="41">
        <v>21</v>
      </c>
      <c r="J26" s="41">
        <v>0</v>
      </c>
      <c r="K26" s="40">
        <v>0</v>
      </c>
      <c r="L26" s="40">
        <v>0</v>
      </c>
      <c r="M26" s="212">
        <v>10</v>
      </c>
      <c r="N26" s="212">
        <v>0</v>
      </c>
      <c r="O26" s="41">
        <v>0</v>
      </c>
      <c r="P26" s="40">
        <v>0</v>
      </c>
    </row>
    <row r="27" spans="1:16" x14ac:dyDescent="0.2">
      <c r="A27" s="28" t="s">
        <v>28</v>
      </c>
      <c r="B27" s="40">
        <v>1</v>
      </c>
      <c r="C27" s="41">
        <v>0</v>
      </c>
      <c r="D27" s="41">
        <v>0</v>
      </c>
      <c r="E27" s="213">
        <v>10</v>
      </c>
      <c r="F27" s="40">
        <v>19</v>
      </c>
      <c r="G27" s="40">
        <v>0</v>
      </c>
      <c r="H27" s="41">
        <v>147</v>
      </c>
      <c r="I27" s="41">
        <v>2</v>
      </c>
      <c r="J27" s="41">
        <v>0</v>
      </c>
      <c r="K27" s="40">
        <v>0</v>
      </c>
      <c r="L27" s="40">
        <v>0</v>
      </c>
      <c r="M27" s="212">
        <v>6</v>
      </c>
      <c r="N27" s="212">
        <v>1</v>
      </c>
      <c r="O27" s="41">
        <v>0</v>
      </c>
      <c r="P27" s="40">
        <v>0</v>
      </c>
    </row>
    <row r="28" spans="1:16" x14ac:dyDescent="0.2">
      <c r="A28" s="28" t="s">
        <v>29</v>
      </c>
      <c r="B28" s="40">
        <v>1</v>
      </c>
      <c r="C28" s="41">
        <v>0</v>
      </c>
      <c r="D28" s="41">
        <v>0</v>
      </c>
      <c r="E28" s="213">
        <v>24</v>
      </c>
      <c r="F28" s="40">
        <v>11</v>
      </c>
      <c r="G28" s="40">
        <v>0</v>
      </c>
      <c r="H28" s="41">
        <v>154</v>
      </c>
      <c r="I28" s="41">
        <v>19</v>
      </c>
      <c r="J28" s="41">
        <v>0</v>
      </c>
      <c r="K28" s="40">
        <v>0</v>
      </c>
      <c r="L28" s="40">
        <v>3</v>
      </c>
      <c r="M28" s="212">
        <v>35</v>
      </c>
      <c r="N28" s="212">
        <v>0</v>
      </c>
      <c r="O28" s="41">
        <v>0</v>
      </c>
      <c r="P28" s="40">
        <v>0</v>
      </c>
    </row>
    <row r="29" spans="1:16" x14ac:dyDescent="0.2">
      <c r="A29" s="28" t="s">
        <v>30</v>
      </c>
      <c r="B29" s="40">
        <v>0</v>
      </c>
      <c r="C29" s="41">
        <v>0</v>
      </c>
      <c r="D29" s="41">
        <v>0</v>
      </c>
      <c r="E29" s="213">
        <v>9</v>
      </c>
      <c r="F29" s="40">
        <v>31</v>
      </c>
      <c r="G29" s="40">
        <v>0</v>
      </c>
      <c r="H29" s="41">
        <v>320</v>
      </c>
      <c r="I29" s="41">
        <v>33</v>
      </c>
      <c r="J29" s="41">
        <v>0</v>
      </c>
      <c r="K29" s="40">
        <v>7</v>
      </c>
      <c r="L29" s="40">
        <v>4</v>
      </c>
      <c r="M29" s="212">
        <v>9</v>
      </c>
      <c r="N29" s="212">
        <v>1</v>
      </c>
      <c r="O29" s="41">
        <v>0</v>
      </c>
      <c r="P29" s="40">
        <v>0</v>
      </c>
    </row>
    <row r="30" spans="1:16" x14ac:dyDescent="0.2">
      <c r="A30" s="28" t="s">
        <v>31</v>
      </c>
      <c r="B30" s="40">
        <v>0</v>
      </c>
      <c r="C30" s="41">
        <v>0</v>
      </c>
      <c r="D30" s="41">
        <v>0</v>
      </c>
      <c r="E30" s="213">
        <v>5</v>
      </c>
      <c r="F30" s="40">
        <v>9</v>
      </c>
      <c r="G30" s="40">
        <v>0</v>
      </c>
      <c r="H30" s="41">
        <v>102</v>
      </c>
      <c r="I30" s="41">
        <v>5</v>
      </c>
      <c r="J30" s="41">
        <v>0</v>
      </c>
      <c r="K30" s="40">
        <v>3</v>
      </c>
      <c r="L30" s="40">
        <v>0</v>
      </c>
      <c r="M30" s="212">
        <v>11</v>
      </c>
      <c r="N30" s="212">
        <v>0</v>
      </c>
      <c r="O30" s="41">
        <v>1</v>
      </c>
      <c r="P30" s="40">
        <v>0</v>
      </c>
    </row>
    <row r="31" spans="1:16" x14ac:dyDescent="0.2">
      <c r="A31" s="37" t="s">
        <v>32</v>
      </c>
      <c r="B31" s="40">
        <v>0</v>
      </c>
      <c r="C31" s="39">
        <v>0</v>
      </c>
      <c r="D31" s="39">
        <v>0</v>
      </c>
      <c r="E31" s="213">
        <v>4</v>
      </c>
      <c r="F31" s="40">
        <v>12</v>
      </c>
      <c r="G31" s="40">
        <v>0</v>
      </c>
      <c r="H31" s="39">
        <v>80</v>
      </c>
      <c r="I31" s="39">
        <v>6</v>
      </c>
      <c r="J31" s="41">
        <v>0</v>
      </c>
      <c r="K31" s="40">
        <v>3</v>
      </c>
      <c r="L31" s="40">
        <v>2</v>
      </c>
      <c r="M31" s="212">
        <v>10</v>
      </c>
      <c r="N31" s="212">
        <v>0</v>
      </c>
      <c r="O31" s="39">
        <v>0</v>
      </c>
      <c r="P31" s="40">
        <v>0</v>
      </c>
    </row>
    <row r="32" spans="1:16" x14ac:dyDescent="0.2">
      <c r="A32" s="42" t="s">
        <v>33</v>
      </c>
      <c r="B32" s="38">
        <v>4</v>
      </c>
      <c r="C32" s="43">
        <v>0</v>
      </c>
      <c r="D32" s="43">
        <v>0</v>
      </c>
      <c r="E32" s="215">
        <v>92</v>
      </c>
      <c r="F32" s="38">
        <v>135</v>
      </c>
      <c r="G32" s="38">
        <v>5</v>
      </c>
      <c r="H32" s="43">
        <v>2756</v>
      </c>
      <c r="I32" s="43">
        <v>428</v>
      </c>
      <c r="J32" s="43">
        <v>5</v>
      </c>
      <c r="K32" s="38">
        <v>64</v>
      </c>
      <c r="L32" s="38">
        <v>8</v>
      </c>
      <c r="M32" s="210">
        <v>194</v>
      </c>
      <c r="N32" s="210">
        <v>4</v>
      </c>
      <c r="O32" s="43">
        <v>0</v>
      </c>
      <c r="P32" s="38">
        <v>0</v>
      </c>
    </row>
    <row r="33" spans="1:21" x14ac:dyDescent="0.2">
      <c r="A33" s="25" t="s">
        <v>34</v>
      </c>
      <c r="B33" s="44">
        <v>1</v>
      </c>
      <c r="C33" s="45">
        <v>0</v>
      </c>
      <c r="D33" s="45">
        <v>0</v>
      </c>
      <c r="E33" s="217">
        <v>13</v>
      </c>
      <c r="F33" s="44">
        <v>13</v>
      </c>
      <c r="G33" s="44">
        <v>0</v>
      </c>
      <c r="H33" s="45">
        <v>533</v>
      </c>
      <c r="I33" s="45">
        <v>135</v>
      </c>
      <c r="J33" s="45">
        <v>0</v>
      </c>
      <c r="K33" s="44">
        <v>6</v>
      </c>
      <c r="L33" s="44">
        <v>2</v>
      </c>
      <c r="M33" s="216">
        <v>35</v>
      </c>
      <c r="N33" s="216">
        <v>0</v>
      </c>
      <c r="O33" s="45">
        <v>0</v>
      </c>
      <c r="P33" s="44">
        <v>0</v>
      </c>
    </row>
    <row r="34" spans="1:21" x14ac:dyDescent="0.2">
      <c r="A34" s="28" t="s">
        <v>35</v>
      </c>
      <c r="B34" s="40">
        <v>0</v>
      </c>
      <c r="C34" s="41">
        <v>0</v>
      </c>
      <c r="D34" s="41">
        <v>0</v>
      </c>
      <c r="E34" s="213">
        <v>23</v>
      </c>
      <c r="F34" s="40">
        <v>36</v>
      </c>
      <c r="G34" s="40">
        <v>2</v>
      </c>
      <c r="H34" s="41">
        <v>1262</v>
      </c>
      <c r="I34" s="41">
        <v>234</v>
      </c>
      <c r="J34" s="41">
        <v>1</v>
      </c>
      <c r="K34" s="40">
        <v>8</v>
      </c>
      <c r="L34" s="40">
        <v>2</v>
      </c>
      <c r="M34" s="212">
        <v>76</v>
      </c>
      <c r="N34" s="212">
        <v>3</v>
      </c>
      <c r="O34" s="41">
        <v>0</v>
      </c>
      <c r="P34" s="40">
        <v>0</v>
      </c>
    </row>
    <row r="35" spans="1:21" x14ac:dyDescent="0.2">
      <c r="A35" s="28" t="s">
        <v>36</v>
      </c>
      <c r="B35" s="40">
        <v>1</v>
      </c>
      <c r="C35" s="41">
        <v>0</v>
      </c>
      <c r="D35" s="41">
        <v>0</v>
      </c>
      <c r="E35" s="213">
        <v>10</v>
      </c>
      <c r="F35" s="40">
        <v>15</v>
      </c>
      <c r="G35" s="40">
        <v>0</v>
      </c>
      <c r="H35" s="41">
        <v>266</v>
      </c>
      <c r="I35" s="41">
        <v>23</v>
      </c>
      <c r="J35" s="41">
        <v>0</v>
      </c>
      <c r="K35" s="40">
        <v>20</v>
      </c>
      <c r="L35" s="40">
        <v>1</v>
      </c>
      <c r="M35" s="212">
        <v>16</v>
      </c>
      <c r="N35" s="212">
        <v>1</v>
      </c>
      <c r="O35" s="41">
        <v>0</v>
      </c>
      <c r="P35" s="40">
        <v>0</v>
      </c>
    </row>
    <row r="36" spans="1:21" ht="12" customHeight="1" x14ac:dyDescent="0.2">
      <c r="A36" s="28" t="s">
        <v>37</v>
      </c>
      <c r="B36" s="40">
        <v>0</v>
      </c>
      <c r="C36" s="41">
        <v>0</v>
      </c>
      <c r="D36" s="41">
        <v>0</v>
      </c>
      <c r="E36" s="213">
        <v>38</v>
      </c>
      <c r="F36" s="40">
        <v>29</v>
      </c>
      <c r="G36" s="40">
        <v>2</v>
      </c>
      <c r="H36" s="41">
        <v>383</v>
      </c>
      <c r="I36" s="41">
        <v>25</v>
      </c>
      <c r="J36" s="41">
        <v>0</v>
      </c>
      <c r="K36" s="40">
        <v>5</v>
      </c>
      <c r="L36" s="40">
        <v>1</v>
      </c>
      <c r="M36" s="212">
        <v>38</v>
      </c>
      <c r="N36" s="212">
        <v>0</v>
      </c>
      <c r="O36" s="41">
        <v>0</v>
      </c>
      <c r="P36" s="40">
        <v>0</v>
      </c>
      <c r="U36" s="56">
        <v>12</v>
      </c>
    </row>
    <row r="37" spans="1:21" ht="12.75" customHeight="1" x14ac:dyDescent="0.2">
      <c r="A37" s="28" t="s">
        <v>38</v>
      </c>
      <c r="B37" s="40">
        <v>1</v>
      </c>
      <c r="C37" s="41">
        <v>0</v>
      </c>
      <c r="D37" s="41">
        <v>0</v>
      </c>
      <c r="E37" s="213">
        <v>1</v>
      </c>
      <c r="F37" s="40">
        <v>11</v>
      </c>
      <c r="G37" s="40">
        <v>0</v>
      </c>
      <c r="H37" s="41">
        <v>59</v>
      </c>
      <c r="I37" s="41">
        <v>9</v>
      </c>
      <c r="J37" s="41">
        <v>0</v>
      </c>
      <c r="K37" s="40">
        <v>4</v>
      </c>
      <c r="L37" s="40">
        <v>1</v>
      </c>
      <c r="M37" s="212">
        <v>10</v>
      </c>
      <c r="N37" s="212">
        <v>0</v>
      </c>
      <c r="O37" s="41">
        <v>0</v>
      </c>
      <c r="P37" s="40">
        <v>0</v>
      </c>
    </row>
    <row r="38" spans="1:21" x14ac:dyDescent="0.2">
      <c r="A38" s="28" t="s">
        <v>39</v>
      </c>
      <c r="B38" s="40">
        <v>0</v>
      </c>
      <c r="C38" s="41">
        <v>0</v>
      </c>
      <c r="D38" s="41">
        <v>0</v>
      </c>
      <c r="E38" s="213">
        <v>7</v>
      </c>
      <c r="F38" s="40">
        <v>18</v>
      </c>
      <c r="G38" s="40">
        <v>1</v>
      </c>
      <c r="H38" s="41">
        <v>123</v>
      </c>
      <c r="I38" s="41">
        <v>2</v>
      </c>
      <c r="J38" s="41">
        <v>0</v>
      </c>
      <c r="K38" s="40">
        <v>1</v>
      </c>
      <c r="L38" s="40">
        <v>0</v>
      </c>
      <c r="M38" s="212">
        <v>17</v>
      </c>
      <c r="N38" s="212">
        <v>0</v>
      </c>
      <c r="O38" s="41">
        <v>0</v>
      </c>
      <c r="P38" s="40">
        <v>0</v>
      </c>
    </row>
    <row r="39" spans="1:21" x14ac:dyDescent="0.2">
      <c r="A39" s="37" t="s">
        <v>40</v>
      </c>
      <c r="B39" s="46">
        <v>1</v>
      </c>
      <c r="C39" s="39">
        <v>0</v>
      </c>
      <c r="D39" s="39">
        <v>0</v>
      </c>
      <c r="E39" s="211">
        <v>0</v>
      </c>
      <c r="F39" s="46">
        <v>13</v>
      </c>
      <c r="G39" s="46">
        <v>0</v>
      </c>
      <c r="H39" s="39">
        <v>130</v>
      </c>
      <c r="I39" s="39">
        <v>0</v>
      </c>
      <c r="J39" s="39">
        <v>4</v>
      </c>
      <c r="K39" s="46">
        <v>20</v>
      </c>
      <c r="L39" s="46">
        <v>1</v>
      </c>
      <c r="M39" s="218">
        <v>2</v>
      </c>
      <c r="N39" s="218">
        <v>0</v>
      </c>
      <c r="O39" s="39">
        <v>0</v>
      </c>
      <c r="P39" s="46">
        <v>0</v>
      </c>
    </row>
    <row r="40" spans="1:21" x14ac:dyDescent="0.2">
      <c r="A40" s="42" t="s">
        <v>41</v>
      </c>
      <c r="B40" s="38">
        <v>0</v>
      </c>
      <c r="C40" s="43">
        <v>0</v>
      </c>
      <c r="D40" s="43">
        <v>0</v>
      </c>
      <c r="E40" s="215">
        <v>171</v>
      </c>
      <c r="F40" s="38">
        <v>138</v>
      </c>
      <c r="G40" s="38">
        <v>17</v>
      </c>
      <c r="H40" s="43">
        <v>1999</v>
      </c>
      <c r="I40" s="43">
        <v>320</v>
      </c>
      <c r="J40" s="43">
        <v>5</v>
      </c>
      <c r="K40" s="38">
        <v>38</v>
      </c>
      <c r="L40" s="38">
        <v>18</v>
      </c>
      <c r="M40" s="210">
        <v>252</v>
      </c>
      <c r="N40" s="210">
        <v>6</v>
      </c>
      <c r="O40" s="43">
        <v>1</v>
      </c>
      <c r="P40" s="38">
        <v>0</v>
      </c>
    </row>
    <row r="41" spans="1:21" x14ac:dyDescent="0.2">
      <c r="A41" s="28" t="s">
        <v>42</v>
      </c>
      <c r="B41" s="40">
        <v>0</v>
      </c>
      <c r="C41" s="41">
        <v>0</v>
      </c>
      <c r="D41" s="41">
        <v>0</v>
      </c>
      <c r="E41" s="213">
        <v>12</v>
      </c>
      <c r="F41" s="40">
        <v>11</v>
      </c>
      <c r="G41" s="40">
        <v>0</v>
      </c>
      <c r="H41" s="41">
        <v>105</v>
      </c>
      <c r="I41" s="41">
        <v>2</v>
      </c>
      <c r="J41" s="41">
        <v>0</v>
      </c>
      <c r="K41" s="40">
        <v>17</v>
      </c>
      <c r="L41" s="40">
        <v>1</v>
      </c>
      <c r="M41" s="212">
        <v>8</v>
      </c>
      <c r="N41" s="212">
        <v>1</v>
      </c>
      <c r="O41" s="41">
        <v>0</v>
      </c>
      <c r="P41" s="40">
        <v>0</v>
      </c>
    </row>
    <row r="42" spans="1:21" x14ac:dyDescent="0.2">
      <c r="A42" s="28" t="s">
        <v>43</v>
      </c>
      <c r="B42" s="40">
        <v>0</v>
      </c>
      <c r="C42" s="41">
        <v>0</v>
      </c>
      <c r="D42" s="41">
        <v>0</v>
      </c>
      <c r="E42" s="213">
        <v>3</v>
      </c>
      <c r="F42" s="40">
        <v>16</v>
      </c>
      <c r="G42" s="40">
        <v>5</v>
      </c>
      <c r="H42" s="41">
        <v>158</v>
      </c>
      <c r="I42" s="41">
        <v>45</v>
      </c>
      <c r="J42" s="41">
        <v>1</v>
      </c>
      <c r="K42" s="40">
        <v>3</v>
      </c>
      <c r="L42" s="40">
        <v>3</v>
      </c>
      <c r="M42" s="212">
        <v>51</v>
      </c>
      <c r="N42" s="212">
        <v>0</v>
      </c>
      <c r="O42" s="41">
        <v>0</v>
      </c>
      <c r="P42" s="40">
        <v>0</v>
      </c>
    </row>
    <row r="43" spans="1:21" x14ac:dyDescent="0.2">
      <c r="A43" s="28" t="s">
        <v>44</v>
      </c>
      <c r="B43" s="40">
        <v>0</v>
      </c>
      <c r="C43" s="41">
        <v>0</v>
      </c>
      <c r="D43" s="41">
        <v>0</v>
      </c>
      <c r="E43" s="213">
        <v>16</v>
      </c>
      <c r="F43" s="40">
        <v>17</v>
      </c>
      <c r="G43" s="40">
        <v>0</v>
      </c>
      <c r="H43" s="41">
        <v>186</v>
      </c>
      <c r="I43" s="41">
        <v>4</v>
      </c>
      <c r="J43" s="41">
        <v>0</v>
      </c>
      <c r="K43" s="40">
        <v>1</v>
      </c>
      <c r="L43" s="40">
        <v>3</v>
      </c>
      <c r="M43" s="212">
        <v>20</v>
      </c>
      <c r="N43" s="212">
        <v>0</v>
      </c>
      <c r="O43" s="41">
        <v>0</v>
      </c>
      <c r="P43" s="40">
        <v>0</v>
      </c>
    </row>
    <row r="44" spans="1:21" x14ac:dyDescent="0.2">
      <c r="A44" s="28" t="s">
        <v>45</v>
      </c>
      <c r="B44" s="40">
        <v>0</v>
      </c>
      <c r="C44" s="41">
        <v>0</v>
      </c>
      <c r="D44" s="41">
        <v>0</v>
      </c>
      <c r="E44" s="213">
        <v>16</v>
      </c>
      <c r="F44" s="40">
        <v>7</v>
      </c>
      <c r="G44" s="40">
        <v>0</v>
      </c>
      <c r="H44" s="41">
        <v>118</v>
      </c>
      <c r="I44" s="41">
        <v>23</v>
      </c>
      <c r="J44" s="41">
        <v>0</v>
      </c>
      <c r="K44" s="40">
        <v>0</v>
      </c>
      <c r="L44" s="40">
        <v>5</v>
      </c>
      <c r="M44" s="212">
        <v>19</v>
      </c>
      <c r="N44" s="212">
        <v>1</v>
      </c>
      <c r="O44" s="41">
        <v>0</v>
      </c>
      <c r="P44" s="40">
        <v>0</v>
      </c>
    </row>
    <row r="45" spans="1:21" x14ac:dyDescent="0.2">
      <c r="A45" s="28" t="s">
        <v>46</v>
      </c>
      <c r="B45" s="40">
        <v>0</v>
      </c>
      <c r="C45" s="41">
        <v>0</v>
      </c>
      <c r="D45" s="41">
        <v>0</v>
      </c>
      <c r="E45" s="213">
        <v>24</v>
      </c>
      <c r="F45" s="40">
        <v>18</v>
      </c>
      <c r="G45" s="40">
        <v>10</v>
      </c>
      <c r="H45" s="41">
        <v>292</v>
      </c>
      <c r="I45" s="41">
        <v>122</v>
      </c>
      <c r="J45" s="41">
        <v>0</v>
      </c>
      <c r="K45" s="40">
        <v>0</v>
      </c>
      <c r="L45" s="40">
        <v>1</v>
      </c>
      <c r="M45" s="212">
        <v>30</v>
      </c>
      <c r="N45" s="212">
        <v>2</v>
      </c>
      <c r="O45" s="41">
        <v>0</v>
      </c>
      <c r="P45" s="40">
        <v>0</v>
      </c>
    </row>
    <row r="46" spans="1:21" x14ac:dyDescent="0.2">
      <c r="A46" s="28" t="s">
        <v>47</v>
      </c>
      <c r="B46" s="40">
        <v>0</v>
      </c>
      <c r="C46" s="41">
        <v>0</v>
      </c>
      <c r="D46" s="41">
        <v>0</v>
      </c>
      <c r="E46" s="213">
        <v>11</v>
      </c>
      <c r="F46" s="40">
        <v>20</v>
      </c>
      <c r="G46" s="40">
        <v>0</v>
      </c>
      <c r="H46" s="41">
        <v>276</v>
      </c>
      <c r="I46" s="41">
        <v>25</v>
      </c>
      <c r="J46" s="41">
        <v>0</v>
      </c>
      <c r="K46" s="40">
        <v>0</v>
      </c>
      <c r="L46" s="40">
        <v>1</v>
      </c>
      <c r="M46" s="212">
        <v>39</v>
      </c>
      <c r="N46" s="212">
        <v>1</v>
      </c>
      <c r="O46" s="41">
        <v>0</v>
      </c>
      <c r="P46" s="40">
        <v>0</v>
      </c>
    </row>
    <row r="47" spans="1:21" x14ac:dyDescent="0.2">
      <c r="A47" s="28" t="s">
        <v>48</v>
      </c>
      <c r="B47" s="40">
        <v>0</v>
      </c>
      <c r="C47" s="41">
        <v>0</v>
      </c>
      <c r="D47" s="41">
        <v>0</v>
      </c>
      <c r="E47" s="213">
        <v>36</v>
      </c>
      <c r="F47" s="40">
        <v>16</v>
      </c>
      <c r="G47" s="40">
        <v>1</v>
      </c>
      <c r="H47" s="41">
        <v>175</v>
      </c>
      <c r="I47" s="41">
        <v>0</v>
      </c>
      <c r="J47" s="41">
        <v>0</v>
      </c>
      <c r="K47" s="40">
        <v>3</v>
      </c>
      <c r="L47" s="40">
        <v>2</v>
      </c>
      <c r="M47" s="212">
        <v>31</v>
      </c>
      <c r="N47" s="212">
        <v>1</v>
      </c>
      <c r="O47" s="41">
        <v>0</v>
      </c>
      <c r="P47" s="40">
        <v>0</v>
      </c>
    </row>
    <row r="48" spans="1:21" x14ac:dyDescent="0.2">
      <c r="A48" s="28" t="s">
        <v>49</v>
      </c>
      <c r="B48" s="40">
        <v>0</v>
      </c>
      <c r="C48" s="41">
        <v>0</v>
      </c>
      <c r="D48" s="41">
        <v>0</v>
      </c>
      <c r="E48" s="213">
        <v>24</v>
      </c>
      <c r="F48" s="40">
        <v>7</v>
      </c>
      <c r="G48" s="40">
        <v>1</v>
      </c>
      <c r="H48" s="41">
        <v>279</v>
      </c>
      <c r="I48" s="41">
        <v>18</v>
      </c>
      <c r="J48" s="41">
        <v>0</v>
      </c>
      <c r="K48" s="40">
        <v>11</v>
      </c>
      <c r="L48" s="40">
        <v>1</v>
      </c>
      <c r="M48" s="212">
        <v>6</v>
      </c>
      <c r="N48" s="212">
        <v>0</v>
      </c>
      <c r="O48" s="41">
        <v>0</v>
      </c>
      <c r="P48" s="40">
        <v>0</v>
      </c>
    </row>
    <row r="49" spans="1:16" x14ac:dyDescent="0.2">
      <c r="A49" s="28" t="s">
        <v>50</v>
      </c>
      <c r="B49" s="40">
        <v>0</v>
      </c>
      <c r="C49" s="41">
        <v>0</v>
      </c>
      <c r="D49" s="41">
        <v>0</v>
      </c>
      <c r="E49" s="213">
        <v>0</v>
      </c>
      <c r="F49" s="40">
        <v>1</v>
      </c>
      <c r="G49" s="40">
        <v>0</v>
      </c>
      <c r="H49" s="41">
        <v>128</v>
      </c>
      <c r="I49" s="41">
        <v>11</v>
      </c>
      <c r="J49" s="41">
        <v>0</v>
      </c>
      <c r="K49" s="40">
        <v>0</v>
      </c>
      <c r="L49" s="40">
        <v>0</v>
      </c>
      <c r="M49" s="212">
        <v>7</v>
      </c>
      <c r="N49" s="212">
        <v>0</v>
      </c>
      <c r="O49" s="41">
        <v>0</v>
      </c>
      <c r="P49" s="40">
        <v>0</v>
      </c>
    </row>
    <row r="50" spans="1:16" x14ac:dyDescent="0.2">
      <c r="A50" s="28" t="s">
        <v>51</v>
      </c>
      <c r="B50" s="40">
        <v>0</v>
      </c>
      <c r="C50" s="41">
        <v>0</v>
      </c>
      <c r="D50" s="41">
        <v>0</v>
      </c>
      <c r="E50" s="213">
        <v>8</v>
      </c>
      <c r="F50" s="40">
        <v>6</v>
      </c>
      <c r="G50" s="40">
        <v>0</v>
      </c>
      <c r="H50" s="41">
        <v>87</v>
      </c>
      <c r="I50" s="41">
        <v>1</v>
      </c>
      <c r="J50" s="41">
        <v>0</v>
      </c>
      <c r="K50" s="40">
        <v>0</v>
      </c>
      <c r="L50" s="40">
        <v>0</v>
      </c>
      <c r="M50" s="212">
        <v>14</v>
      </c>
      <c r="N50" s="212">
        <v>0</v>
      </c>
      <c r="O50" s="41">
        <v>1</v>
      </c>
      <c r="P50" s="40">
        <v>0</v>
      </c>
    </row>
    <row r="51" spans="1:16" ht="12" customHeight="1" x14ac:dyDescent="0.2">
      <c r="A51" s="37" t="s">
        <v>52</v>
      </c>
      <c r="B51" s="46">
        <v>0</v>
      </c>
      <c r="C51" s="39">
        <v>0</v>
      </c>
      <c r="D51" s="39">
        <v>0</v>
      </c>
      <c r="E51" s="211">
        <v>21</v>
      </c>
      <c r="F51" s="46">
        <v>19</v>
      </c>
      <c r="G51" s="46">
        <v>0</v>
      </c>
      <c r="H51" s="39">
        <v>195</v>
      </c>
      <c r="I51" s="39">
        <v>69</v>
      </c>
      <c r="J51" s="39">
        <v>4</v>
      </c>
      <c r="K51" s="46">
        <v>3</v>
      </c>
      <c r="L51" s="46">
        <v>1</v>
      </c>
      <c r="M51" s="218">
        <v>27</v>
      </c>
      <c r="N51" s="218">
        <v>0</v>
      </c>
      <c r="O51" s="39">
        <v>0</v>
      </c>
      <c r="P51" s="46">
        <v>0</v>
      </c>
    </row>
    <row r="52" spans="1:16" ht="12" customHeight="1" x14ac:dyDescent="0.2">
      <c r="A52" s="72"/>
      <c r="B52" s="47"/>
      <c r="C52" s="73"/>
      <c r="D52" s="73"/>
      <c r="E52" s="73"/>
      <c r="F52" s="47"/>
      <c r="G52" s="47"/>
      <c r="H52" s="73"/>
      <c r="I52" s="73"/>
      <c r="J52" s="73"/>
      <c r="K52" s="47"/>
      <c r="L52" s="47"/>
      <c r="M52" s="47"/>
      <c r="N52" s="47"/>
      <c r="O52" s="73"/>
      <c r="P52" s="47"/>
    </row>
    <row r="53" spans="1:16" s="56" customFormat="1" x14ac:dyDescent="0.2">
      <c r="A53" s="66"/>
      <c r="B53" s="23" t="s">
        <v>101</v>
      </c>
      <c r="C53" s="5" t="s">
        <v>102</v>
      </c>
      <c r="D53" s="23" t="s">
        <v>103</v>
      </c>
      <c r="E53" s="23" t="s">
        <v>414</v>
      </c>
      <c r="F53" s="5" t="s">
        <v>104</v>
      </c>
      <c r="G53" s="23" t="s">
        <v>105</v>
      </c>
      <c r="H53" s="23" t="s">
        <v>253</v>
      </c>
      <c r="I53" s="5" t="s">
        <v>254</v>
      </c>
      <c r="J53" s="5" t="s">
        <v>256</v>
      </c>
      <c r="K53" s="23" t="s">
        <v>106</v>
      </c>
      <c r="L53" s="23" t="s">
        <v>107</v>
      </c>
      <c r="M53" s="23" t="s">
        <v>416</v>
      </c>
      <c r="N53" s="23" t="s">
        <v>417</v>
      </c>
      <c r="O53" s="5" t="s">
        <v>108</v>
      </c>
      <c r="P53" s="23" t="s">
        <v>109</v>
      </c>
    </row>
    <row r="54" spans="1:16" x14ac:dyDescent="0.2">
      <c r="A54" s="42" t="s">
        <v>99</v>
      </c>
      <c r="B54" s="46">
        <v>4</v>
      </c>
      <c r="C54" s="48">
        <v>0</v>
      </c>
      <c r="D54" s="48">
        <v>0</v>
      </c>
      <c r="E54" s="219">
        <v>134</v>
      </c>
      <c r="F54" s="48">
        <v>224</v>
      </c>
      <c r="G54" s="46">
        <v>24</v>
      </c>
      <c r="H54" s="48">
        <v>14760</v>
      </c>
      <c r="I54" s="48">
        <v>888</v>
      </c>
      <c r="J54" s="48">
        <v>1</v>
      </c>
      <c r="K54" s="48">
        <v>80</v>
      </c>
      <c r="L54" s="46">
        <v>24</v>
      </c>
      <c r="M54" s="218">
        <v>331</v>
      </c>
      <c r="N54" s="218">
        <v>14</v>
      </c>
      <c r="O54" s="48">
        <v>2</v>
      </c>
      <c r="P54" s="46">
        <v>0</v>
      </c>
    </row>
    <row r="55" spans="1:16" s="67" customFormat="1" ht="12" customHeight="1" x14ac:dyDescent="0.2">
      <c r="A55" s="28" t="s">
        <v>54</v>
      </c>
      <c r="B55" s="40">
        <v>0</v>
      </c>
      <c r="C55" s="49">
        <v>0</v>
      </c>
      <c r="D55" s="49">
        <v>0</v>
      </c>
      <c r="E55" s="220">
        <v>2</v>
      </c>
      <c r="F55" s="49">
        <v>13</v>
      </c>
      <c r="G55" s="40">
        <v>1</v>
      </c>
      <c r="H55" s="49">
        <v>201</v>
      </c>
      <c r="I55" s="49">
        <v>51</v>
      </c>
      <c r="J55" s="49">
        <v>1</v>
      </c>
      <c r="K55" s="49">
        <v>1</v>
      </c>
      <c r="L55" s="40">
        <v>2</v>
      </c>
      <c r="M55" s="212">
        <v>37</v>
      </c>
      <c r="N55" s="212">
        <v>1</v>
      </c>
      <c r="O55" s="49">
        <v>0</v>
      </c>
      <c r="P55" s="40">
        <v>0</v>
      </c>
    </row>
    <row r="56" spans="1:16" s="67" customFormat="1" ht="12" customHeight="1" x14ac:dyDescent="0.2">
      <c r="A56" s="28" t="s">
        <v>55</v>
      </c>
      <c r="B56" s="40">
        <v>0</v>
      </c>
      <c r="C56" s="49">
        <v>0</v>
      </c>
      <c r="D56" s="49">
        <v>0</v>
      </c>
      <c r="E56" s="220">
        <v>6</v>
      </c>
      <c r="F56" s="49">
        <v>11</v>
      </c>
      <c r="G56" s="40">
        <v>0</v>
      </c>
      <c r="H56" s="49">
        <v>113</v>
      </c>
      <c r="I56" s="49">
        <v>13</v>
      </c>
      <c r="J56" s="49">
        <v>0</v>
      </c>
      <c r="K56" s="49">
        <v>0</v>
      </c>
      <c r="L56" s="40">
        <v>0</v>
      </c>
      <c r="M56" s="212">
        <v>17</v>
      </c>
      <c r="N56" s="212">
        <v>1</v>
      </c>
      <c r="O56" s="49">
        <v>0</v>
      </c>
      <c r="P56" s="40">
        <v>0</v>
      </c>
    </row>
    <row r="57" spans="1:16" s="67" customFormat="1" ht="12" customHeight="1" x14ac:dyDescent="0.2">
      <c r="A57" s="28" t="s">
        <v>56</v>
      </c>
      <c r="B57" s="40">
        <v>0</v>
      </c>
      <c r="C57" s="49">
        <v>0</v>
      </c>
      <c r="D57" s="49">
        <v>0</v>
      </c>
      <c r="E57" s="220">
        <v>6</v>
      </c>
      <c r="F57" s="49">
        <v>21</v>
      </c>
      <c r="G57" s="40">
        <v>0</v>
      </c>
      <c r="H57" s="49">
        <v>554</v>
      </c>
      <c r="I57" s="49">
        <v>2</v>
      </c>
      <c r="J57" s="49">
        <v>0</v>
      </c>
      <c r="K57" s="49">
        <v>1</v>
      </c>
      <c r="L57" s="40">
        <v>4</v>
      </c>
      <c r="M57" s="212">
        <v>45</v>
      </c>
      <c r="N57" s="212">
        <v>3</v>
      </c>
      <c r="O57" s="49">
        <v>0</v>
      </c>
      <c r="P57" s="40">
        <v>0</v>
      </c>
    </row>
    <row r="58" spans="1:16" x14ac:dyDescent="0.2">
      <c r="A58" s="28" t="s">
        <v>57</v>
      </c>
      <c r="B58" s="40">
        <v>0</v>
      </c>
      <c r="C58" s="49">
        <v>0</v>
      </c>
      <c r="D58" s="49">
        <v>0</v>
      </c>
      <c r="E58" s="220">
        <v>5</v>
      </c>
      <c r="F58" s="49">
        <v>20</v>
      </c>
      <c r="G58" s="40">
        <v>3</v>
      </c>
      <c r="H58" s="49">
        <v>319</v>
      </c>
      <c r="I58" s="49">
        <v>25</v>
      </c>
      <c r="J58" s="49">
        <v>0</v>
      </c>
      <c r="K58" s="49">
        <v>0</v>
      </c>
      <c r="L58" s="40">
        <v>1</v>
      </c>
      <c r="M58" s="212">
        <v>25</v>
      </c>
      <c r="N58" s="212">
        <v>0</v>
      </c>
      <c r="O58" s="49">
        <v>0</v>
      </c>
      <c r="P58" s="40">
        <v>0</v>
      </c>
    </row>
    <row r="59" spans="1:16" s="67" customFormat="1" ht="12" customHeight="1" x14ac:dyDescent="0.2">
      <c r="A59" s="28" t="s">
        <v>58</v>
      </c>
      <c r="B59" s="40">
        <v>0</v>
      </c>
      <c r="C59" s="49">
        <v>0</v>
      </c>
      <c r="D59" s="49">
        <v>0</v>
      </c>
      <c r="E59" s="220">
        <v>0</v>
      </c>
      <c r="F59" s="49">
        <v>11</v>
      </c>
      <c r="G59" s="40">
        <v>4</v>
      </c>
      <c r="H59" s="49">
        <v>385</v>
      </c>
      <c r="I59" s="49">
        <v>1</v>
      </c>
      <c r="J59" s="49">
        <v>0</v>
      </c>
      <c r="K59" s="49">
        <v>2</v>
      </c>
      <c r="L59" s="40">
        <v>1</v>
      </c>
      <c r="M59" s="212">
        <v>15</v>
      </c>
      <c r="N59" s="212">
        <v>1</v>
      </c>
      <c r="O59" s="49">
        <v>0</v>
      </c>
      <c r="P59" s="40">
        <v>0</v>
      </c>
    </row>
    <row r="60" spans="1:16" s="67" customFormat="1" ht="12" customHeight="1" x14ac:dyDescent="0.2">
      <c r="A60" s="28" t="s">
        <v>59</v>
      </c>
      <c r="B60" s="40">
        <v>1</v>
      </c>
      <c r="C60" s="49">
        <v>0</v>
      </c>
      <c r="D60" s="49">
        <v>0</v>
      </c>
      <c r="E60" s="220">
        <v>9</v>
      </c>
      <c r="F60" s="49">
        <v>21</v>
      </c>
      <c r="G60" s="40">
        <v>8</v>
      </c>
      <c r="H60" s="49">
        <v>1640</v>
      </c>
      <c r="I60" s="49">
        <v>41</v>
      </c>
      <c r="J60" s="49">
        <v>0</v>
      </c>
      <c r="K60" s="49">
        <v>3</v>
      </c>
      <c r="L60" s="40">
        <v>2</v>
      </c>
      <c r="M60" s="212">
        <v>41</v>
      </c>
      <c r="N60" s="212">
        <v>0</v>
      </c>
      <c r="O60" s="49">
        <v>0</v>
      </c>
      <c r="P60" s="40">
        <v>0</v>
      </c>
    </row>
    <row r="61" spans="1:16" s="56" customFormat="1" x14ac:dyDescent="0.2">
      <c r="A61" s="28" t="s">
        <v>60</v>
      </c>
      <c r="B61" s="40">
        <v>0</v>
      </c>
      <c r="C61" s="49">
        <v>0</v>
      </c>
      <c r="D61" s="49">
        <v>0</v>
      </c>
      <c r="E61" s="220">
        <v>0</v>
      </c>
      <c r="F61" s="49">
        <v>17</v>
      </c>
      <c r="G61" s="40">
        <v>0</v>
      </c>
      <c r="H61" s="49">
        <v>403</v>
      </c>
      <c r="I61" s="49">
        <v>19</v>
      </c>
      <c r="J61" s="49">
        <v>0</v>
      </c>
      <c r="K61" s="49">
        <v>0</v>
      </c>
      <c r="L61" s="40">
        <v>0</v>
      </c>
      <c r="M61" s="212">
        <v>22</v>
      </c>
      <c r="N61" s="212">
        <v>1</v>
      </c>
      <c r="O61" s="49">
        <v>0</v>
      </c>
      <c r="P61" s="40">
        <v>0</v>
      </c>
    </row>
    <row r="62" spans="1:16" x14ac:dyDescent="0.2">
      <c r="A62" s="28" t="s">
        <v>61</v>
      </c>
      <c r="B62" s="40">
        <v>1</v>
      </c>
      <c r="C62" s="49">
        <v>0</v>
      </c>
      <c r="D62" s="49">
        <v>0</v>
      </c>
      <c r="E62" s="220">
        <v>18</v>
      </c>
      <c r="F62" s="49">
        <v>24</v>
      </c>
      <c r="G62" s="40">
        <v>2</v>
      </c>
      <c r="H62" s="49">
        <v>2519</v>
      </c>
      <c r="I62" s="49">
        <v>127</v>
      </c>
      <c r="J62" s="49">
        <v>0</v>
      </c>
      <c r="K62" s="49">
        <v>5</v>
      </c>
      <c r="L62" s="40">
        <v>4</v>
      </c>
      <c r="M62" s="212">
        <v>7</v>
      </c>
      <c r="N62" s="212">
        <v>0</v>
      </c>
      <c r="O62" s="49">
        <v>0</v>
      </c>
      <c r="P62" s="40">
        <v>0</v>
      </c>
    </row>
    <row r="63" spans="1:16" x14ac:dyDescent="0.2">
      <c r="A63" s="28" t="s">
        <v>62</v>
      </c>
      <c r="B63" s="40">
        <v>1</v>
      </c>
      <c r="C63" s="49">
        <v>0</v>
      </c>
      <c r="D63" s="49">
        <v>0</v>
      </c>
      <c r="E63" s="220">
        <v>37</v>
      </c>
      <c r="F63" s="49">
        <v>22</v>
      </c>
      <c r="G63" s="40">
        <v>1</v>
      </c>
      <c r="H63" s="49">
        <v>6688</v>
      </c>
      <c r="I63" s="49">
        <v>543</v>
      </c>
      <c r="J63" s="49">
        <v>0</v>
      </c>
      <c r="K63" s="49">
        <v>56</v>
      </c>
      <c r="L63" s="40">
        <v>5</v>
      </c>
      <c r="M63" s="212">
        <v>27</v>
      </c>
      <c r="N63" s="212">
        <v>2</v>
      </c>
      <c r="O63" s="49">
        <v>0</v>
      </c>
      <c r="P63" s="40">
        <v>0</v>
      </c>
    </row>
    <row r="64" spans="1:16" x14ac:dyDescent="0.2">
      <c r="A64" s="28" t="s">
        <v>63</v>
      </c>
      <c r="B64" s="40">
        <v>0</v>
      </c>
      <c r="C64" s="49">
        <v>0</v>
      </c>
      <c r="D64" s="49">
        <v>0</v>
      </c>
      <c r="E64" s="220">
        <v>7</v>
      </c>
      <c r="F64" s="49">
        <v>22</v>
      </c>
      <c r="G64" s="40">
        <v>1</v>
      </c>
      <c r="H64" s="49">
        <v>1230</v>
      </c>
      <c r="I64" s="49">
        <v>3</v>
      </c>
      <c r="J64" s="49">
        <v>0</v>
      </c>
      <c r="K64" s="49">
        <v>0</v>
      </c>
      <c r="L64" s="40">
        <v>0</v>
      </c>
      <c r="M64" s="212">
        <v>45</v>
      </c>
      <c r="N64" s="212">
        <v>3</v>
      </c>
      <c r="O64" s="49">
        <v>0</v>
      </c>
      <c r="P64" s="40">
        <v>0</v>
      </c>
    </row>
    <row r="65" spans="1:21" x14ac:dyDescent="0.2">
      <c r="A65" s="28" t="s">
        <v>64</v>
      </c>
      <c r="B65" s="40">
        <v>0</v>
      </c>
      <c r="C65" s="49">
        <v>0</v>
      </c>
      <c r="D65" s="49">
        <v>0</v>
      </c>
      <c r="E65" s="220">
        <v>18</v>
      </c>
      <c r="F65" s="49">
        <v>7</v>
      </c>
      <c r="G65" s="40">
        <v>4</v>
      </c>
      <c r="H65" s="49">
        <v>230</v>
      </c>
      <c r="I65" s="49">
        <v>0</v>
      </c>
      <c r="J65" s="49">
        <v>0</v>
      </c>
      <c r="K65" s="49">
        <v>0</v>
      </c>
      <c r="L65" s="40">
        <v>2</v>
      </c>
      <c r="M65" s="212">
        <v>20</v>
      </c>
      <c r="N65" s="212">
        <v>1</v>
      </c>
      <c r="O65" s="49">
        <v>0</v>
      </c>
      <c r="P65" s="40">
        <v>0</v>
      </c>
    </row>
    <row r="66" spans="1:21" x14ac:dyDescent="0.2">
      <c r="A66" s="28" t="s">
        <v>65</v>
      </c>
      <c r="B66" s="40">
        <v>0</v>
      </c>
      <c r="C66" s="49">
        <v>0</v>
      </c>
      <c r="D66" s="49">
        <v>0</v>
      </c>
      <c r="E66" s="220">
        <v>12</v>
      </c>
      <c r="F66" s="49">
        <v>13</v>
      </c>
      <c r="G66" s="40">
        <v>0</v>
      </c>
      <c r="H66" s="49">
        <v>239</v>
      </c>
      <c r="I66" s="49">
        <v>26</v>
      </c>
      <c r="J66" s="49">
        <v>0</v>
      </c>
      <c r="K66" s="49">
        <v>0</v>
      </c>
      <c r="L66" s="40">
        <v>2</v>
      </c>
      <c r="M66" s="212">
        <v>24</v>
      </c>
      <c r="N66" s="212">
        <v>1</v>
      </c>
      <c r="O66" s="49">
        <v>2</v>
      </c>
      <c r="P66" s="40">
        <v>0</v>
      </c>
    </row>
    <row r="67" spans="1:21" x14ac:dyDescent="0.2">
      <c r="A67" s="28" t="s">
        <v>66</v>
      </c>
      <c r="B67" s="40">
        <v>1</v>
      </c>
      <c r="C67" s="49">
        <v>0</v>
      </c>
      <c r="D67" s="49">
        <v>0</v>
      </c>
      <c r="E67" s="220">
        <v>14</v>
      </c>
      <c r="F67" s="49">
        <v>22</v>
      </c>
      <c r="G67" s="40">
        <v>0</v>
      </c>
      <c r="H67" s="49">
        <v>239</v>
      </c>
      <c r="I67" s="49">
        <v>37</v>
      </c>
      <c r="J67" s="49">
        <v>0</v>
      </c>
      <c r="K67" s="49">
        <v>12</v>
      </c>
      <c r="L67" s="40">
        <v>1</v>
      </c>
      <c r="M67" s="212">
        <v>6</v>
      </c>
      <c r="N67" s="212">
        <v>0</v>
      </c>
      <c r="O67" s="49">
        <v>0</v>
      </c>
      <c r="P67" s="40">
        <v>0</v>
      </c>
    </row>
    <row r="68" spans="1:21" x14ac:dyDescent="0.2">
      <c r="A68" s="42" t="s">
        <v>67</v>
      </c>
      <c r="B68" s="38">
        <v>5</v>
      </c>
      <c r="C68" s="48">
        <v>1</v>
      </c>
      <c r="D68" s="48">
        <v>0</v>
      </c>
      <c r="E68" s="219">
        <v>314</v>
      </c>
      <c r="F68" s="48">
        <v>477</v>
      </c>
      <c r="G68" s="38">
        <v>17</v>
      </c>
      <c r="H68" s="48">
        <v>14237</v>
      </c>
      <c r="I68" s="48">
        <v>1772</v>
      </c>
      <c r="J68" s="48">
        <v>20</v>
      </c>
      <c r="K68" s="48">
        <v>95</v>
      </c>
      <c r="L68" s="38">
        <v>56</v>
      </c>
      <c r="M68" s="210">
        <v>579</v>
      </c>
      <c r="N68" s="210">
        <v>41</v>
      </c>
      <c r="O68" s="48">
        <v>8</v>
      </c>
      <c r="P68" s="38">
        <v>0</v>
      </c>
    </row>
    <row r="69" spans="1:21" x14ac:dyDescent="0.2">
      <c r="A69" s="25" t="s">
        <v>68</v>
      </c>
      <c r="B69" s="44">
        <v>0</v>
      </c>
      <c r="C69" s="50">
        <v>0</v>
      </c>
      <c r="D69" s="49">
        <v>0</v>
      </c>
      <c r="E69" s="220">
        <v>41</v>
      </c>
      <c r="F69" s="49">
        <v>23</v>
      </c>
      <c r="G69" s="44">
        <v>3</v>
      </c>
      <c r="H69" s="50">
        <v>460</v>
      </c>
      <c r="I69" s="49">
        <v>3</v>
      </c>
      <c r="J69" s="49">
        <v>0</v>
      </c>
      <c r="K69" s="49">
        <v>0</v>
      </c>
      <c r="L69" s="44">
        <v>0</v>
      </c>
      <c r="M69" s="216">
        <v>43</v>
      </c>
      <c r="N69" s="216">
        <v>4</v>
      </c>
      <c r="O69" s="50">
        <v>0</v>
      </c>
      <c r="P69" s="44">
        <v>0</v>
      </c>
    </row>
    <row r="70" spans="1:21" x14ac:dyDescent="0.2">
      <c r="A70" s="28" t="s">
        <v>69</v>
      </c>
      <c r="B70" s="40">
        <v>1</v>
      </c>
      <c r="C70" s="49">
        <v>0</v>
      </c>
      <c r="D70" s="49">
        <v>0</v>
      </c>
      <c r="E70" s="220">
        <v>23</v>
      </c>
      <c r="F70" s="49">
        <v>46</v>
      </c>
      <c r="G70" s="40">
        <v>2</v>
      </c>
      <c r="H70" s="49">
        <v>365</v>
      </c>
      <c r="I70" s="49">
        <v>31</v>
      </c>
      <c r="J70" s="49">
        <v>0</v>
      </c>
      <c r="K70" s="49">
        <v>13</v>
      </c>
      <c r="L70" s="40">
        <v>1</v>
      </c>
      <c r="M70" s="212">
        <v>67</v>
      </c>
      <c r="N70" s="212">
        <v>7</v>
      </c>
      <c r="O70" s="49">
        <v>1</v>
      </c>
      <c r="P70" s="40">
        <v>0</v>
      </c>
    </row>
    <row r="71" spans="1:21" x14ac:dyDescent="0.2">
      <c r="A71" s="28" t="s">
        <v>70</v>
      </c>
      <c r="B71" s="40">
        <v>0</v>
      </c>
      <c r="C71" s="49">
        <v>0</v>
      </c>
      <c r="D71" s="49">
        <v>0</v>
      </c>
      <c r="E71" s="220">
        <v>24</v>
      </c>
      <c r="F71" s="49">
        <v>13</v>
      </c>
      <c r="G71" s="40">
        <v>2</v>
      </c>
      <c r="H71" s="49">
        <v>3318</v>
      </c>
      <c r="I71" s="49">
        <v>336</v>
      </c>
      <c r="J71" s="49">
        <v>0</v>
      </c>
      <c r="K71" s="49">
        <v>9</v>
      </c>
      <c r="L71" s="40">
        <v>14</v>
      </c>
      <c r="M71" s="212">
        <v>18</v>
      </c>
      <c r="N71" s="212">
        <v>2</v>
      </c>
      <c r="O71" s="49">
        <v>1</v>
      </c>
      <c r="P71" s="40">
        <v>0</v>
      </c>
    </row>
    <row r="72" spans="1:21" x14ac:dyDescent="0.2">
      <c r="A72" s="28" t="s">
        <v>71</v>
      </c>
      <c r="B72" s="40">
        <v>0</v>
      </c>
      <c r="C72" s="49">
        <v>0</v>
      </c>
      <c r="D72" s="49">
        <v>0</v>
      </c>
      <c r="E72" s="220">
        <v>13</v>
      </c>
      <c r="F72" s="49">
        <v>81</v>
      </c>
      <c r="G72" s="40">
        <v>1</v>
      </c>
      <c r="H72" s="49">
        <v>380</v>
      </c>
      <c r="I72" s="49">
        <v>140</v>
      </c>
      <c r="J72" s="49">
        <v>0</v>
      </c>
      <c r="K72" s="49">
        <v>4</v>
      </c>
      <c r="L72" s="40">
        <v>2</v>
      </c>
      <c r="M72" s="212">
        <v>16</v>
      </c>
      <c r="N72" s="212">
        <v>5</v>
      </c>
      <c r="O72" s="49">
        <v>1</v>
      </c>
      <c r="P72" s="40">
        <v>0</v>
      </c>
      <c r="U72" s="56">
        <v>13</v>
      </c>
    </row>
    <row r="73" spans="1:21" x14ac:dyDescent="0.2">
      <c r="A73" s="28" t="s">
        <v>72</v>
      </c>
      <c r="B73" s="40">
        <v>1</v>
      </c>
      <c r="C73" s="49">
        <v>0</v>
      </c>
      <c r="D73" s="49">
        <v>0</v>
      </c>
      <c r="E73" s="220">
        <v>2</v>
      </c>
      <c r="F73" s="49">
        <v>18</v>
      </c>
      <c r="G73" s="40">
        <v>2</v>
      </c>
      <c r="H73" s="49">
        <v>303</v>
      </c>
      <c r="I73" s="49">
        <v>7</v>
      </c>
      <c r="J73" s="49">
        <v>0</v>
      </c>
      <c r="K73" s="49">
        <v>0</v>
      </c>
      <c r="L73" s="40">
        <v>1</v>
      </c>
      <c r="M73" s="212">
        <v>10</v>
      </c>
      <c r="N73" s="212">
        <v>0</v>
      </c>
      <c r="O73" s="49">
        <v>0</v>
      </c>
      <c r="P73" s="40">
        <v>0</v>
      </c>
    </row>
    <row r="74" spans="1:21" x14ac:dyDescent="0.2">
      <c r="A74" s="28" t="s">
        <v>73</v>
      </c>
      <c r="B74" s="40">
        <v>0</v>
      </c>
      <c r="C74" s="49">
        <v>0</v>
      </c>
      <c r="D74" s="49">
        <v>0</v>
      </c>
      <c r="E74" s="220">
        <v>22</v>
      </c>
      <c r="F74" s="49">
        <v>38</v>
      </c>
      <c r="G74" s="40">
        <v>0</v>
      </c>
      <c r="H74" s="49">
        <v>369</v>
      </c>
      <c r="I74" s="49">
        <v>181</v>
      </c>
      <c r="J74" s="49">
        <v>0</v>
      </c>
      <c r="K74" s="49">
        <v>4</v>
      </c>
      <c r="L74" s="40">
        <v>3</v>
      </c>
      <c r="M74" s="212">
        <v>101</v>
      </c>
      <c r="N74" s="212">
        <v>6</v>
      </c>
      <c r="O74" s="49">
        <v>1</v>
      </c>
      <c r="P74" s="40">
        <v>0</v>
      </c>
    </row>
    <row r="75" spans="1:21" x14ac:dyDescent="0.2">
      <c r="A75" s="28" t="s">
        <v>74</v>
      </c>
      <c r="B75" s="40">
        <v>1</v>
      </c>
      <c r="C75" s="49">
        <v>0</v>
      </c>
      <c r="D75" s="49">
        <v>0</v>
      </c>
      <c r="E75" s="220">
        <v>34</v>
      </c>
      <c r="F75" s="49">
        <v>50</v>
      </c>
      <c r="G75" s="40">
        <v>0</v>
      </c>
      <c r="H75" s="49">
        <v>2717</v>
      </c>
      <c r="I75" s="49">
        <v>63</v>
      </c>
      <c r="J75" s="49">
        <v>0</v>
      </c>
      <c r="K75" s="49">
        <v>9</v>
      </c>
      <c r="L75" s="40">
        <v>1</v>
      </c>
      <c r="M75" s="212">
        <v>103</v>
      </c>
      <c r="N75" s="212">
        <v>6</v>
      </c>
      <c r="O75" s="49">
        <v>1</v>
      </c>
      <c r="P75" s="40">
        <v>0</v>
      </c>
    </row>
    <row r="76" spans="1:21" x14ac:dyDescent="0.2">
      <c r="A76" s="28" t="s">
        <v>75</v>
      </c>
      <c r="B76" s="40">
        <v>0</v>
      </c>
      <c r="C76" s="49">
        <v>0</v>
      </c>
      <c r="D76" s="49">
        <v>0</v>
      </c>
      <c r="E76" s="220">
        <v>34</v>
      </c>
      <c r="F76" s="49">
        <v>27</v>
      </c>
      <c r="G76" s="40">
        <v>0</v>
      </c>
      <c r="H76" s="49">
        <v>1969</v>
      </c>
      <c r="I76" s="49">
        <v>135</v>
      </c>
      <c r="J76" s="49">
        <v>12</v>
      </c>
      <c r="K76" s="49">
        <v>3</v>
      </c>
      <c r="L76" s="40">
        <v>8</v>
      </c>
      <c r="M76" s="212">
        <v>31</v>
      </c>
      <c r="N76" s="212">
        <v>2</v>
      </c>
      <c r="O76" s="49">
        <v>0</v>
      </c>
      <c r="P76" s="40">
        <v>0</v>
      </c>
    </row>
    <row r="77" spans="1:21" x14ac:dyDescent="0.2">
      <c r="A77" s="28" t="s">
        <v>76</v>
      </c>
      <c r="B77" s="40">
        <v>1</v>
      </c>
      <c r="C77" s="49">
        <v>0</v>
      </c>
      <c r="D77" s="49">
        <v>0</v>
      </c>
      <c r="E77" s="220">
        <v>30</v>
      </c>
      <c r="F77" s="49">
        <v>52</v>
      </c>
      <c r="G77" s="40">
        <v>1</v>
      </c>
      <c r="H77" s="49">
        <v>432</v>
      </c>
      <c r="I77" s="49">
        <v>75</v>
      </c>
      <c r="J77" s="49">
        <v>0</v>
      </c>
      <c r="K77" s="49">
        <v>34</v>
      </c>
      <c r="L77" s="40">
        <v>10</v>
      </c>
      <c r="M77" s="212">
        <v>20</v>
      </c>
      <c r="N77" s="212">
        <v>2</v>
      </c>
      <c r="O77" s="49">
        <v>1</v>
      </c>
      <c r="P77" s="40">
        <v>0</v>
      </c>
    </row>
    <row r="78" spans="1:21" x14ac:dyDescent="0.2">
      <c r="A78" s="28" t="s">
        <v>77</v>
      </c>
      <c r="B78" s="40">
        <v>0</v>
      </c>
      <c r="C78" s="49">
        <v>1</v>
      </c>
      <c r="D78" s="49">
        <v>0</v>
      </c>
      <c r="E78" s="220">
        <v>22</v>
      </c>
      <c r="F78" s="49">
        <v>8</v>
      </c>
      <c r="G78" s="40">
        <v>0</v>
      </c>
      <c r="H78" s="49">
        <v>200</v>
      </c>
      <c r="I78" s="49">
        <v>74</v>
      </c>
      <c r="J78" s="49">
        <v>0</v>
      </c>
      <c r="K78" s="49">
        <v>0</v>
      </c>
      <c r="L78" s="40">
        <v>2</v>
      </c>
      <c r="M78" s="212">
        <v>31</v>
      </c>
      <c r="N78" s="212">
        <v>3</v>
      </c>
      <c r="O78" s="49">
        <v>1</v>
      </c>
      <c r="P78" s="40">
        <v>0</v>
      </c>
    </row>
    <row r="79" spans="1:21" x14ac:dyDescent="0.2">
      <c r="A79" s="28" t="s">
        <v>78</v>
      </c>
      <c r="B79" s="40">
        <v>1</v>
      </c>
      <c r="C79" s="49">
        <v>0</v>
      </c>
      <c r="D79" s="49">
        <v>0</v>
      </c>
      <c r="E79" s="220">
        <v>14</v>
      </c>
      <c r="F79" s="49">
        <v>27</v>
      </c>
      <c r="G79" s="40">
        <v>1</v>
      </c>
      <c r="H79" s="49">
        <v>507</v>
      </c>
      <c r="I79" s="49">
        <v>38</v>
      </c>
      <c r="J79" s="49">
        <v>7</v>
      </c>
      <c r="K79" s="49">
        <v>0</v>
      </c>
      <c r="L79" s="40">
        <v>6</v>
      </c>
      <c r="M79" s="212">
        <v>23</v>
      </c>
      <c r="N79" s="212">
        <v>0</v>
      </c>
      <c r="O79" s="49">
        <v>0</v>
      </c>
      <c r="P79" s="40">
        <v>0</v>
      </c>
    </row>
    <row r="80" spans="1:21" x14ac:dyDescent="0.2">
      <c r="A80" s="28" t="s">
        <v>79</v>
      </c>
      <c r="B80" s="40">
        <v>0</v>
      </c>
      <c r="C80" s="49">
        <v>0</v>
      </c>
      <c r="D80" s="49">
        <v>0</v>
      </c>
      <c r="E80" s="220">
        <v>7</v>
      </c>
      <c r="F80" s="49">
        <v>20</v>
      </c>
      <c r="G80" s="40">
        <v>1</v>
      </c>
      <c r="H80" s="49">
        <v>1054</v>
      </c>
      <c r="I80" s="49">
        <v>18</v>
      </c>
      <c r="J80" s="49">
        <v>0</v>
      </c>
      <c r="K80" s="49">
        <v>11</v>
      </c>
      <c r="L80" s="40">
        <v>3</v>
      </c>
      <c r="M80" s="212">
        <v>37</v>
      </c>
      <c r="N80" s="212">
        <v>1</v>
      </c>
      <c r="O80" s="49">
        <v>0</v>
      </c>
      <c r="P80" s="40">
        <v>0</v>
      </c>
    </row>
    <row r="81" spans="1:16" x14ac:dyDescent="0.2">
      <c r="A81" s="37" t="s">
        <v>80</v>
      </c>
      <c r="B81" s="40">
        <v>0</v>
      </c>
      <c r="C81" s="51">
        <v>0</v>
      </c>
      <c r="D81" s="51">
        <v>0</v>
      </c>
      <c r="E81" s="221">
        <v>48</v>
      </c>
      <c r="F81" s="51">
        <v>74</v>
      </c>
      <c r="G81" s="40">
        <v>4</v>
      </c>
      <c r="H81" s="51">
        <v>2163</v>
      </c>
      <c r="I81" s="51">
        <v>671</v>
      </c>
      <c r="J81" s="51">
        <v>1</v>
      </c>
      <c r="K81" s="51">
        <v>8</v>
      </c>
      <c r="L81" s="40">
        <v>5</v>
      </c>
      <c r="M81" s="212">
        <v>79</v>
      </c>
      <c r="N81" s="212">
        <v>3</v>
      </c>
      <c r="O81" s="51">
        <v>1</v>
      </c>
      <c r="P81" s="40">
        <v>0</v>
      </c>
    </row>
    <row r="82" spans="1:16" x14ac:dyDescent="0.2">
      <c r="A82" s="42" t="s">
        <v>81</v>
      </c>
      <c r="B82" s="38">
        <v>13</v>
      </c>
      <c r="C82" s="48">
        <v>2</v>
      </c>
      <c r="D82" s="48">
        <v>0</v>
      </c>
      <c r="E82" s="219">
        <v>135</v>
      </c>
      <c r="F82" s="48">
        <v>526</v>
      </c>
      <c r="G82" s="38">
        <v>12</v>
      </c>
      <c r="H82" s="48">
        <v>12774</v>
      </c>
      <c r="I82" s="48">
        <v>2164</v>
      </c>
      <c r="J82" s="48">
        <v>5</v>
      </c>
      <c r="K82" s="48">
        <v>100</v>
      </c>
      <c r="L82" s="38">
        <v>27</v>
      </c>
      <c r="M82" s="210">
        <v>513</v>
      </c>
      <c r="N82" s="210">
        <v>15</v>
      </c>
      <c r="O82" s="48">
        <v>7</v>
      </c>
      <c r="P82" s="38">
        <v>0</v>
      </c>
    </row>
    <row r="83" spans="1:16" x14ac:dyDescent="0.2">
      <c r="A83" s="28" t="s">
        <v>82</v>
      </c>
      <c r="B83" s="40">
        <v>0</v>
      </c>
      <c r="C83" s="49">
        <v>0</v>
      </c>
      <c r="D83" s="49">
        <v>0</v>
      </c>
      <c r="E83" s="220">
        <v>3</v>
      </c>
      <c r="F83" s="49">
        <v>17</v>
      </c>
      <c r="G83" s="40">
        <v>0</v>
      </c>
      <c r="H83" s="49">
        <v>695</v>
      </c>
      <c r="I83" s="49">
        <v>142</v>
      </c>
      <c r="J83" s="49">
        <v>0</v>
      </c>
      <c r="K83" s="49">
        <v>4</v>
      </c>
      <c r="L83" s="40">
        <v>1</v>
      </c>
      <c r="M83" s="212">
        <v>32</v>
      </c>
      <c r="N83" s="212">
        <v>0</v>
      </c>
      <c r="O83" s="49">
        <v>0</v>
      </c>
      <c r="P83" s="40">
        <v>0</v>
      </c>
    </row>
    <row r="84" spans="1:16" x14ac:dyDescent="0.2">
      <c r="A84" s="28" t="s">
        <v>83</v>
      </c>
      <c r="B84" s="40">
        <v>1</v>
      </c>
      <c r="C84" s="49">
        <v>0</v>
      </c>
      <c r="D84" s="49">
        <v>0</v>
      </c>
      <c r="E84" s="220">
        <v>0</v>
      </c>
      <c r="F84" s="49">
        <v>22</v>
      </c>
      <c r="G84" s="40">
        <v>0</v>
      </c>
      <c r="H84" s="49">
        <v>131</v>
      </c>
      <c r="I84" s="49">
        <v>14</v>
      </c>
      <c r="J84" s="49">
        <v>0</v>
      </c>
      <c r="K84" s="49">
        <v>4</v>
      </c>
      <c r="L84" s="40">
        <v>2</v>
      </c>
      <c r="M84" s="212">
        <v>16</v>
      </c>
      <c r="N84" s="212">
        <v>3</v>
      </c>
      <c r="O84" s="49">
        <v>0</v>
      </c>
      <c r="P84" s="40">
        <v>0</v>
      </c>
    </row>
    <row r="85" spans="1:16" x14ac:dyDescent="0.2">
      <c r="A85" s="28" t="s">
        <v>84</v>
      </c>
      <c r="B85" s="40">
        <v>2</v>
      </c>
      <c r="C85" s="49">
        <v>0</v>
      </c>
      <c r="D85" s="49">
        <v>0</v>
      </c>
      <c r="E85" s="220">
        <v>1</v>
      </c>
      <c r="F85" s="49">
        <v>42</v>
      </c>
      <c r="G85" s="40">
        <v>0</v>
      </c>
      <c r="H85" s="49">
        <v>150</v>
      </c>
      <c r="I85" s="49">
        <v>50</v>
      </c>
      <c r="J85" s="49">
        <v>0</v>
      </c>
      <c r="K85" s="49">
        <v>8</v>
      </c>
      <c r="L85" s="40">
        <v>3</v>
      </c>
      <c r="M85" s="212">
        <v>20</v>
      </c>
      <c r="N85" s="212">
        <v>0</v>
      </c>
      <c r="O85" s="49">
        <v>2</v>
      </c>
      <c r="P85" s="40">
        <v>0</v>
      </c>
    </row>
    <row r="86" spans="1:16" x14ac:dyDescent="0.2">
      <c r="A86" s="28" t="s">
        <v>85</v>
      </c>
      <c r="B86" s="40">
        <v>1</v>
      </c>
      <c r="C86" s="49">
        <v>0</v>
      </c>
      <c r="D86" s="49">
        <v>0</v>
      </c>
      <c r="E86" s="220">
        <v>0</v>
      </c>
      <c r="F86" s="49">
        <v>15</v>
      </c>
      <c r="G86" s="40">
        <v>0</v>
      </c>
      <c r="H86" s="49">
        <v>26</v>
      </c>
      <c r="I86" s="49">
        <v>18</v>
      </c>
      <c r="J86" s="49">
        <v>0</v>
      </c>
      <c r="K86" s="49">
        <v>0</v>
      </c>
      <c r="L86" s="40">
        <v>0</v>
      </c>
      <c r="M86" s="212">
        <v>7</v>
      </c>
      <c r="N86" s="212">
        <v>0</v>
      </c>
      <c r="O86" s="49">
        <v>2</v>
      </c>
      <c r="P86" s="40">
        <v>0</v>
      </c>
    </row>
    <row r="87" spans="1:16" x14ac:dyDescent="0.2">
      <c r="A87" s="28" t="s">
        <v>86</v>
      </c>
      <c r="B87" s="40">
        <v>0</v>
      </c>
      <c r="C87" s="49">
        <v>1</v>
      </c>
      <c r="D87" s="49">
        <v>0</v>
      </c>
      <c r="E87" s="220">
        <v>0</v>
      </c>
      <c r="F87" s="49">
        <v>26</v>
      </c>
      <c r="G87" s="40">
        <v>0</v>
      </c>
      <c r="H87" s="49">
        <v>50</v>
      </c>
      <c r="I87" s="49">
        <v>17</v>
      </c>
      <c r="J87" s="49">
        <v>4</v>
      </c>
      <c r="K87" s="49">
        <v>11</v>
      </c>
      <c r="L87" s="40">
        <v>1</v>
      </c>
      <c r="M87" s="212">
        <v>11</v>
      </c>
      <c r="N87" s="212">
        <v>0</v>
      </c>
      <c r="O87" s="49">
        <v>1</v>
      </c>
      <c r="P87" s="40">
        <v>0</v>
      </c>
    </row>
    <row r="88" spans="1:16" x14ac:dyDescent="0.2">
      <c r="A88" s="28" t="s">
        <v>87</v>
      </c>
      <c r="B88" s="40">
        <v>2</v>
      </c>
      <c r="C88" s="49">
        <v>0</v>
      </c>
      <c r="D88" s="49">
        <v>0</v>
      </c>
      <c r="E88" s="220">
        <v>32</v>
      </c>
      <c r="F88" s="49">
        <v>55</v>
      </c>
      <c r="G88" s="40">
        <v>1</v>
      </c>
      <c r="H88" s="49">
        <v>2622</v>
      </c>
      <c r="I88" s="49">
        <v>272</v>
      </c>
      <c r="J88" s="49">
        <v>1</v>
      </c>
      <c r="K88" s="49">
        <v>5</v>
      </c>
      <c r="L88" s="40">
        <v>0</v>
      </c>
      <c r="M88" s="212">
        <v>93</v>
      </c>
      <c r="N88" s="212">
        <v>5</v>
      </c>
      <c r="O88" s="49">
        <v>0</v>
      </c>
      <c r="P88" s="40">
        <v>0</v>
      </c>
    </row>
    <row r="89" spans="1:16" x14ac:dyDescent="0.2">
      <c r="A89" s="28" t="s">
        <v>88</v>
      </c>
      <c r="B89" s="40">
        <v>3</v>
      </c>
      <c r="C89" s="49">
        <v>0</v>
      </c>
      <c r="D89" s="49">
        <v>0</v>
      </c>
      <c r="E89" s="220">
        <v>9</v>
      </c>
      <c r="F89" s="49">
        <v>119</v>
      </c>
      <c r="G89" s="40">
        <v>9</v>
      </c>
      <c r="H89" s="49">
        <v>2165</v>
      </c>
      <c r="I89" s="49">
        <v>9</v>
      </c>
      <c r="J89" s="49">
        <v>0</v>
      </c>
      <c r="K89" s="49">
        <v>8</v>
      </c>
      <c r="L89" s="40">
        <v>6</v>
      </c>
      <c r="M89" s="212">
        <v>132</v>
      </c>
      <c r="N89" s="212">
        <v>1</v>
      </c>
      <c r="O89" s="49">
        <v>0</v>
      </c>
      <c r="P89" s="40">
        <v>0</v>
      </c>
    </row>
    <row r="90" spans="1:16" x14ac:dyDescent="0.2">
      <c r="A90" s="28" t="s">
        <v>89</v>
      </c>
      <c r="B90" s="40">
        <v>1</v>
      </c>
      <c r="C90" s="49">
        <v>0</v>
      </c>
      <c r="D90" s="49">
        <v>0</v>
      </c>
      <c r="E90" s="220">
        <v>0</v>
      </c>
      <c r="F90" s="49">
        <v>82</v>
      </c>
      <c r="G90" s="40">
        <v>0</v>
      </c>
      <c r="H90" s="49">
        <v>2578</v>
      </c>
      <c r="I90" s="49">
        <v>827</v>
      </c>
      <c r="J90" s="49">
        <v>0</v>
      </c>
      <c r="K90" s="49">
        <v>4</v>
      </c>
      <c r="L90" s="40">
        <v>1</v>
      </c>
      <c r="M90" s="212">
        <v>93</v>
      </c>
      <c r="N90" s="212">
        <v>2</v>
      </c>
      <c r="O90" s="49">
        <v>1</v>
      </c>
      <c r="P90" s="40">
        <v>0</v>
      </c>
    </row>
    <row r="91" spans="1:16" x14ac:dyDescent="0.2">
      <c r="A91" s="28" t="s">
        <v>90</v>
      </c>
      <c r="B91" s="40">
        <v>2</v>
      </c>
      <c r="C91" s="49">
        <v>1</v>
      </c>
      <c r="D91" s="49">
        <v>0</v>
      </c>
      <c r="E91" s="220">
        <v>13</v>
      </c>
      <c r="F91" s="49">
        <v>51</v>
      </c>
      <c r="G91" s="40">
        <v>1</v>
      </c>
      <c r="H91" s="49">
        <v>799</v>
      </c>
      <c r="I91" s="49">
        <v>1</v>
      </c>
      <c r="J91" s="49">
        <v>0</v>
      </c>
      <c r="K91" s="49">
        <v>0</v>
      </c>
      <c r="L91" s="40">
        <v>0</v>
      </c>
      <c r="M91" s="212">
        <v>29</v>
      </c>
      <c r="N91" s="212">
        <v>2</v>
      </c>
      <c r="O91" s="49">
        <v>0</v>
      </c>
      <c r="P91" s="40">
        <v>0</v>
      </c>
    </row>
    <row r="92" spans="1:16" x14ac:dyDescent="0.2">
      <c r="A92" s="28" t="s">
        <v>91</v>
      </c>
      <c r="B92" s="40">
        <v>1</v>
      </c>
      <c r="C92" s="49">
        <v>0</v>
      </c>
      <c r="D92" s="49">
        <v>0</v>
      </c>
      <c r="E92" s="220">
        <v>22</v>
      </c>
      <c r="F92" s="49">
        <v>32</v>
      </c>
      <c r="G92" s="40">
        <v>1</v>
      </c>
      <c r="H92" s="49">
        <v>628</v>
      </c>
      <c r="I92" s="49">
        <v>296</v>
      </c>
      <c r="J92" s="49">
        <v>0</v>
      </c>
      <c r="K92" s="49">
        <v>10</v>
      </c>
      <c r="L92" s="40">
        <v>5</v>
      </c>
      <c r="M92" s="212">
        <v>38</v>
      </c>
      <c r="N92" s="212">
        <v>0</v>
      </c>
      <c r="O92" s="49">
        <v>0</v>
      </c>
      <c r="P92" s="40">
        <v>0</v>
      </c>
    </row>
    <row r="93" spans="1:16" x14ac:dyDescent="0.2">
      <c r="A93" s="37" t="s">
        <v>92</v>
      </c>
      <c r="B93" s="46">
        <v>0</v>
      </c>
      <c r="C93" s="51">
        <v>0</v>
      </c>
      <c r="D93" s="51">
        <v>0</v>
      </c>
      <c r="E93" s="221">
        <v>55</v>
      </c>
      <c r="F93" s="51">
        <v>65</v>
      </c>
      <c r="G93" s="46">
        <v>0</v>
      </c>
      <c r="H93" s="51">
        <v>2930</v>
      </c>
      <c r="I93" s="51">
        <v>518</v>
      </c>
      <c r="J93" s="51">
        <v>0</v>
      </c>
      <c r="K93" s="51">
        <v>46</v>
      </c>
      <c r="L93" s="46">
        <v>8</v>
      </c>
      <c r="M93" s="218">
        <v>42</v>
      </c>
      <c r="N93" s="218">
        <v>2</v>
      </c>
      <c r="O93" s="51">
        <v>1</v>
      </c>
      <c r="P93" s="46">
        <v>0</v>
      </c>
    </row>
    <row r="94" spans="1:16" x14ac:dyDescent="0.2">
      <c r="A94" s="285" t="s">
        <v>444</v>
      </c>
      <c r="B94" s="285"/>
      <c r="C94" s="285"/>
      <c r="D94" s="285"/>
      <c r="E94" s="285"/>
      <c r="F94" s="285"/>
      <c r="G94" s="285"/>
      <c r="H94" s="285"/>
      <c r="I94" s="285"/>
      <c r="J94" s="285"/>
      <c r="K94" s="285"/>
      <c r="L94" s="285"/>
      <c r="M94" s="285"/>
      <c r="N94" s="285"/>
      <c r="O94" s="285"/>
      <c r="P94" s="285"/>
    </row>
    <row r="95" spans="1:16" x14ac:dyDescent="0.2">
      <c r="A95" s="285" t="s">
        <v>473</v>
      </c>
      <c r="B95" s="285"/>
      <c r="C95" s="285"/>
      <c r="D95" s="285"/>
      <c r="E95" s="285"/>
      <c r="F95" s="285"/>
      <c r="G95" s="285"/>
      <c r="H95" s="285"/>
      <c r="I95" s="285"/>
      <c r="J95" s="285"/>
      <c r="K95" s="285"/>
      <c r="L95" s="285"/>
      <c r="M95" s="285"/>
      <c r="N95" s="285"/>
      <c r="O95" s="285"/>
      <c r="P95" s="285"/>
    </row>
    <row r="96" spans="1:16" x14ac:dyDescent="0.2">
      <c r="A96" s="285" t="s">
        <v>445</v>
      </c>
      <c r="B96" s="285"/>
      <c r="C96" s="285"/>
      <c r="D96" s="285"/>
      <c r="E96" s="285"/>
      <c r="F96" s="285"/>
      <c r="G96" s="285"/>
      <c r="H96" s="285"/>
      <c r="I96" s="285"/>
      <c r="J96" s="285"/>
      <c r="K96" s="285"/>
      <c r="L96" s="285"/>
      <c r="M96" s="285"/>
      <c r="N96" s="285"/>
      <c r="O96" s="285"/>
      <c r="P96" s="285"/>
    </row>
    <row r="97" spans="1:21" s="222" customFormat="1" x14ac:dyDescent="0.2">
      <c r="A97" s="285" t="s">
        <v>415</v>
      </c>
      <c r="B97" s="285"/>
      <c r="C97" s="285"/>
      <c r="D97" s="285"/>
      <c r="E97" s="285"/>
      <c r="F97" s="285"/>
      <c r="G97" s="285"/>
      <c r="H97" s="285"/>
      <c r="I97" s="285"/>
      <c r="J97" s="285"/>
      <c r="K97" s="285"/>
      <c r="L97" s="285"/>
      <c r="M97" s="285"/>
      <c r="N97" s="285"/>
      <c r="O97" s="285"/>
      <c r="P97" s="285"/>
    </row>
    <row r="98" spans="1:21" x14ac:dyDescent="0.2">
      <c r="A98" s="285" t="s">
        <v>446</v>
      </c>
      <c r="B98" s="285"/>
      <c r="C98" s="285"/>
      <c r="D98" s="285"/>
      <c r="E98" s="285"/>
      <c r="F98" s="285"/>
      <c r="G98" s="285"/>
      <c r="H98" s="285"/>
      <c r="I98" s="285"/>
      <c r="J98" s="285"/>
      <c r="K98" s="285"/>
      <c r="L98" s="285"/>
      <c r="M98" s="285"/>
      <c r="N98" s="285"/>
      <c r="O98" s="285"/>
      <c r="P98" s="285"/>
    </row>
    <row r="99" spans="1:21" x14ac:dyDescent="0.2">
      <c r="A99" s="285" t="s">
        <v>447</v>
      </c>
      <c r="B99" s="285"/>
      <c r="C99" s="285"/>
      <c r="D99" s="285"/>
      <c r="E99" s="285"/>
      <c r="F99" s="285"/>
      <c r="G99" s="285"/>
      <c r="H99" s="285"/>
      <c r="I99" s="285"/>
      <c r="J99" s="285"/>
      <c r="K99" s="285"/>
      <c r="L99" s="285"/>
      <c r="M99" s="285"/>
      <c r="N99" s="285"/>
      <c r="O99" s="285"/>
      <c r="P99" s="285"/>
    </row>
    <row r="100" spans="1:21" x14ac:dyDescent="0.2">
      <c r="A100" s="285" t="s">
        <v>448</v>
      </c>
      <c r="B100" s="285"/>
      <c r="C100" s="285"/>
      <c r="D100" s="285"/>
      <c r="E100" s="285"/>
      <c r="F100" s="285"/>
      <c r="G100" s="285"/>
      <c r="H100" s="285"/>
      <c r="I100" s="285"/>
      <c r="J100" s="285"/>
      <c r="K100" s="285"/>
      <c r="L100" s="285"/>
      <c r="M100" s="285"/>
      <c r="N100" s="285"/>
      <c r="O100" s="285"/>
      <c r="P100" s="285"/>
    </row>
    <row r="101" spans="1:21" x14ac:dyDescent="0.2">
      <c r="A101" s="285" t="s">
        <v>449</v>
      </c>
      <c r="B101" s="285"/>
      <c r="C101" s="285"/>
      <c r="D101" s="285"/>
      <c r="E101" s="285"/>
      <c r="F101" s="285"/>
      <c r="G101" s="285"/>
      <c r="H101" s="285"/>
      <c r="I101" s="285"/>
      <c r="J101" s="285"/>
      <c r="K101" s="285"/>
      <c r="L101" s="285"/>
      <c r="M101" s="285"/>
      <c r="N101" s="285"/>
      <c r="O101" s="285"/>
      <c r="P101" s="285"/>
    </row>
    <row r="102" spans="1:21" x14ac:dyDescent="0.2">
      <c r="A102" s="259" t="s">
        <v>450</v>
      </c>
      <c r="B102" s="65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</row>
    <row r="103" spans="1:21" x14ac:dyDescent="0.2">
      <c r="A103" s="285" t="s">
        <v>451</v>
      </c>
      <c r="B103" s="285"/>
      <c r="C103" s="285"/>
      <c r="D103" s="285"/>
      <c r="E103" s="285"/>
      <c r="F103" s="285"/>
      <c r="G103" s="285"/>
      <c r="H103" s="285"/>
      <c r="I103" s="285"/>
      <c r="J103" s="285"/>
      <c r="K103" s="285"/>
      <c r="L103" s="285"/>
      <c r="M103" s="285"/>
      <c r="N103" s="285"/>
      <c r="O103" s="285"/>
      <c r="P103" s="285"/>
    </row>
    <row r="104" spans="1:21" x14ac:dyDescent="0.2">
      <c r="A104" s="285" t="s">
        <v>452</v>
      </c>
      <c r="B104" s="285"/>
      <c r="C104" s="285"/>
      <c r="D104" s="285"/>
      <c r="E104" s="285"/>
      <c r="F104" s="285"/>
      <c r="G104" s="285"/>
      <c r="H104" s="285"/>
      <c r="I104" s="285"/>
      <c r="J104" s="285"/>
      <c r="K104" s="285"/>
      <c r="L104" s="285"/>
      <c r="M104" s="285"/>
      <c r="N104" s="285"/>
      <c r="O104" s="285"/>
      <c r="P104" s="285"/>
    </row>
    <row r="105" spans="1:21" s="222" customFormat="1" x14ac:dyDescent="0.2">
      <c r="A105" s="285" t="s">
        <v>419</v>
      </c>
      <c r="B105" s="285"/>
      <c r="C105" s="285"/>
      <c r="D105" s="285"/>
      <c r="E105" s="285"/>
      <c r="F105" s="285"/>
      <c r="G105" s="285"/>
      <c r="H105" s="285"/>
      <c r="I105" s="285"/>
      <c r="J105" s="285"/>
      <c r="K105" s="285"/>
      <c r="L105" s="285"/>
      <c r="M105" s="285"/>
      <c r="N105" s="285"/>
      <c r="O105" s="285"/>
      <c r="P105" s="285"/>
    </row>
    <row r="106" spans="1:21" s="222" customFormat="1" x14ac:dyDescent="0.2">
      <c r="A106" s="285" t="s">
        <v>418</v>
      </c>
      <c r="B106" s="285"/>
      <c r="C106" s="285"/>
      <c r="D106" s="285"/>
      <c r="E106" s="285"/>
      <c r="F106" s="285"/>
      <c r="G106" s="285"/>
      <c r="H106" s="285"/>
      <c r="I106" s="285"/>
      <c r="J106" s="285"/>
      <c r="K106" s="285"/>
      <c r="L106" s="285"/>
      <c r="M106" s="285"/>
      <c r="N106" s="285"/>
      <c r="O106" s="285"/>
      <c r="P106" s="285"/>
    </row>
    <row r="107" spans="1:21" x14ac:dyDescent="0.2">
      <c r="A107" s="285" t="s">
        <v>453</v>
      </c>
      <c r="B107" s="285"/>
      <c r="C107" s="285"/>
      <c r="D107" s="285"/>
      <c r="E107" s="285"/>
      <c r="F107" s="285"/>
      <c r="G107" s="285"/>
      <c r="H107" s="285"/>
      <c r="I107" s="285"/>
      <c r="J107" s="285"/>
      <c r="K107" s="285"/>
      <c r="L107" s="285"/>
      <c r="M107" s="285"/>
      <c r="N107" s="285"/>
      <c r="O107" s="285"/>
      <c r="P107" s="285"/>
    </row>
    <row r="108" spans="1:21" x14ac:dyDescent="0.2">
      <c r="A108" s="285" t="s">
        <v>420</v>
      </c>
      <c r="B108" s="285"/>
      <c r="C108" s="285"/>
      <c r="D108" s="285"/>
      <c r="E108" s="285"/>
      <c r="F108" s="285"/>
      <c r="G108" s="285"/>
      <c r="H108" s="285"/>
      <c r="I108" s="285"/>
      <c r="J108" s="285"/>
      <c r="K108" s="285"/>
      <c r="L108" s="285"/>
      <c r="M108" s="285"/>
      <c r="N108" s="285"/>
      <c r="O108" s="285"/>
      <c r="P108" s="285"/>
      <c r="U108" s="56">
        <v>14</v>
      </c>
    </row>
    <row r="109" spans="1:21" x14ac:dyDescent="0.2">
      <c r="Q109" s="56"/>
    </row>
    <row r="226" spans="2:15" x14ac:dyDescent="0.2"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O226" s="56"/>
    </row>
    <row r="227" spans="2:15" x14ac:dyDescent="0.2"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O227" s="56"/>
    </row>
    <row r="228" spans="2:15" x14ac:dyDescent="0.2"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O228" s="56"/>
    </row>
    <row r="229" spans="2:15" x14ac:dyDescent="0.2"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O229" s="56"/>
    </row>
    <row r="230" spans="2:15" x14ac:dyDescent="0.2"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O230" s="56"/>
    </row>
    <row r="231" spans="2:15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O231" s="56"/>
    </row>
    <row r="232" spans="2:15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O232" s="56"/>
    </row>
    <row r="233" spans="2:15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O233" s="56"/>
    </row>
    <row r="234" spans="2:15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O234" s="56"/>
    </row>
    <row r="235" spans="2:15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O235" s="56"/>
    </row>
    <row r="236" spans="2:15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O236" s="56"/>
    </row>
    <row r="237" spans="2:15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O237" s="56"/>
    </row>
    <row r="238" spans="2:15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O238" s="56"/>
    </row>
    <row r="239" spans="2:15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O239" s="56"/>
    </row>
    <row r="240" spans="2:15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O240" s="56"/>
    </row>
    <row r="241" spans="2:15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O241" s="56"/>
    </row>
    <row r="242" spans="2:15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O242" s="56"/>
    </row>
    <row r="243" spans="2:15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O243" s="56"/>
    </row>
    <row r="244" spans="2:15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O244" s="56"/>
    </row>
    <row r="245" spans="2:15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O245" s="56"/>
    </row>
    <row r="246" spans="2:15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O246" s="56"/>
    </row>
    <row r="247" spans="2:15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O247" s="56"/>
    </row>
    <row r="248" spans="2:15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O248" s="56"/>
    </row>
    <row r="249" spans="2:15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O249" s="56"/>
    </row>
    <row r="250" spans="2:15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O250" s="56"/>
    </row>
    <row r="251" spans="2:15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O251" s="56"/>
    </row>
    <row r="252" spans="2:15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O252" s="56"/>
    </row>
    <row r="253" spans="2:15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O253" s="56"/>
    </row>
    <row r="254" spans="2:15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O254" s="56"/>
    </row>
    <row r="255" spans="2:15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O255" s="56"/>
    </row>
    <row r="256" spans="2:15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O256" s="56"/>
    </row>
    <row r="257" spans="2:15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O257" s="56"/>
    </row>
    <row r="258" spans="2:15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O258" s="56"/>
    </row>
    <row r="259" spans="2:15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O259" s="56"/>
    </row>
    <row r="260" spans="2:15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O260" s="56"/>
    </row>
    <row r="261" spans="2:15" x14ac:dyDescent="0.2"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O261" s="56"/>
    </row>
    <row r="262" spans="2:15" x14ac:dyDescent="0.2"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O262" s="56"/>
    </row>
    <row r="263" spans="2:15" x14ac:dyDescent="0.2"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O263" s="56"/>
    </row>
    <row r="264" spans="2:15" x14ac:dyDescent="0.2"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O264" s="56"/>
    </row>
    <row r="265" spans="2:15" x14ac:dyDescent="0.2"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O265" s="56"/>
    </row>
    <row r="266" spans="2:15" x14ac:dyDescent="0.2"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O266" s="56"/>
    </row>
    <row r="267" spans="2:15" x14ac:dyDescent="0.2"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O267" s="56"/>
    </row>
    <row r="268" spans="2:15" x14ac:dyDescent="0.2"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O268" s="56"/>
    </row>
    <row r="269" spans="2:15" x14ac:dyDescent="0.2"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O269" s="56"/>
    </row>
    <row r="270" spans="2:15" x14ac:dyDescent="0.2"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O270" s="56"/>
    </row>
    <row r="271" spans="2:15" x14ac:dyDescent="0.2"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O271" s="56"/>
    </row>
    <row r="272" spans="2:15" x14ac:dyDescent="0.2"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O272" s="56"/>
    </row>
    <row r="273" spans="2:15" x14ac:dyDescent="0.2"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O273" s="56"/>
    </row>
    <row r="274" spans="2:15" x14ac:dyDescent="0.2"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O274" s="56"/>
    </row>
    <row r="275" spans="2:15" x14ac:dyDescent="0.2"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O275" s="56"/>
    </row>
    <row r="276" spans="2:15" x14ac:dyDescent="0.2"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O276" s="56"/>
    </row>
    <row r="277" spans="2:15" x14ac:dyDescent="0.2"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O277" s="56"/>
    </row>
    <row r="278" spans="2:15" x14ac:dyDescent="0.2"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O278" s="56"/>
    </row>
    <row r="279" spans="2:15" x14ac:dyDescent="0.2"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O279" s="56"/>
    </row>
    <row r="280" spans="2:15" x14ac:dyDescent="0.2"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O280" s="56"/>
    </row>
    <row r="281" spans="2:15" x14ac:dyDescent="0.2"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O281" s="56"/>
    </row>
    <row r="282" spans="2:15" x14ac:dyDescent="0.2"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O282" s="56"/>
    </row>
    <row r="283" spans="2:15" x14ac:dyDescent="0.2"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O283" s="56"/>
    </row>
    <row r="284" spans="2:15" x14ac:dyDescent="0.2"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O284" s="56"/>
    </row>
    <row r="285" spans="2:15" x14ac:dyDescent="0.2">
      <c r="B285" s="56"/>
      <c r="C285" s="56"/>
      <c r="D285" s="56"/>
      <c r="E285" s="56"/>
      <c r="F285" s="56"/>
      <c r="G285" s="56"/>
      <c r="H285" s="56"/>
      <c r="I285" s="56"/>
      <c r="J285" s="56"/>
      <c r="K285" s="56"/>
      <c r="O285" s="56"/>
    </row>
    <row r="286" spans="2:15" x14ac:dyDescent="0.2"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O286" s="56"/>
    </row>
    <row r="287" spans="2:15" x14ac:dyDescent="0.2"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O287" s="56"/>
    </row>
    <row r="288" spans="2:15" x14ac:dyDescent="0.2">
      <c r="B288" s="56"/>
      <c r="C288" s="56"/>
      <c r="D288" s="56"/>
      <c r="E288" s="56"/>
      <c r="F288" s="56"/>
      <c r="G288" s="56"/>
      <c r="H288" s="56"/>
      <c r="I288" s="56"/>
      <c r="J288" s="56"/>
      <c r="K288" s="56"/>
      <c r="O288" s="56"/>
    </row>
    <row r="289" spans="2:15" x14ac:dyDescent="0.2"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O289" s="56"/>
    </row>
    <row r="290" spans="2:15" x14ac:dyDescent="0.2"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O290" s="56"/>
    </row>
    <row r="291" spans="2:15" x14ac:dyDescent="0.2"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O291" s="56"/>
    </row>
    <row r="292" spans="2:15" x14ac:dyDescent="0.2"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O292" s="56"/>
    </row>
    <row r="293" spans="2:15" x14ac:dyDescent="0.2"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O293" s="56"/>
    </row>
    <row r="294" spans="2:15" x14ac:dyDescent="0.2">
      <c r="B294" s="56"/>
      <c r="C294" s="56"/>
      <c r="D294" s="56"/>
      <c r="E294" s="56"/>
      <c r="F294" s="56"/>
      <c r="G294" s="56"/>
      <c r="H294" s="56"/>
      <c r="I294" s="56"/>
      <c r="J294" s="56"/>
      <c r="K294" s="56"/>
      <c r="O294" s="56"/>
    </row>
    <row r="295" spans="2:15" x14ac:dyDescent="0.2">
      <c r="B295" s="56"/>
      <c r="C295" s="56"/>
      <c r="D295" s="56"/>
      <c r="E295" s="56"/>
      <c r="F295" s="56"/>
      <c r="G295" s="56"/>
      <c r="H295" s="56"/>
      <c r="I295" s="56"/>
      <c r="J295" s="56"/>
      <c r="K295" s="56"/>
      <c r="O295" s="56"/>
    </row>
    <row r="296" spans="2:15" x14ac:dyDescent="0.2">
      <c r="B296" s="56"/>
      <c r="C296" s="56"/>
      <c r="D296" s="56"/>
      <c r="E296" s="56"/>
      <c r="F296" s="56"/>
      <c r="G296" s="56"/>
      <c r="H296" s="56"/>
      <c r="I296" s="56"/>
      <c r="J296" s="56"/>
      <c r="K296" s="56"/>
      <c r="O296" s="56"/>
    </row>
    <row r="297" spans="2:15" x14ac:dyDescent="0.2"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O297" s="56"/>
    </row>
    <row r="298" spans="2:15" x14ac:dyDescent="0.2"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O298" s="56"/>
    </row>
    <row r="299" spans="2:15" x14ac:dyDescent="0.2">
      <c r="B299" s="56"/>
      <c r="C299" s="56"/>
      <c r="D299" s="56"/>
      <c r="E299" s="56"/>
      <c r="F299" s="56"/>
      <c r="G299" s="56"/>
      <c r="H299" s="56"/>
      <c r="I299" s="56"/>
      <c r="J299" s="56"/>
      <c r="K299" s="56"/>
      <c r="O299" s="56"/>
    </row>
    <row r="300" spans="2:15" x14ac:dyDescent="0.2">
      <c r="B300" s="56"/>
      <c r="C300" s="56"/>
      <c r="D300" s="56"/>
      <c r="E300" s="56"/>
      <c r="F300" s="56"/>
      <c r="G300" s="56"/>
      <c r="H300" s="56"/>
      <c r="I300" s="56"/>
      <c r="J300" s="56"/>
      <c r="K300" s="56"/>
      <c r="O300" s="56"/>
    </row>
    <row r="301" spans="2:15" x14ac:dyDescent="0.2"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O301" s="56"/>
    </row>
    <row r="302" spans="2:15" x14ac:dyDescent="0.2">
      <c r="B302" s="56"/>
      <c r="C302" s="56"/>
      <c r="D302" s="56"/>
      <c r="E302" s="56"/>
      <c r="F302" s="56"/>
      <c r="G302" s="56"/>
      <c r="H302" s="56"/>
      <c r="I302" s="56"/>
      <c r="J302" s="56"/>
      <c r="K302" s="56"/>
      <c r="O302" s="56"/>
    </row>
    <row r="303" spans="2:15" x14ac:dyDescent="0.2">
      <c r="B303" s="56"/>
      <c r="C303" s="56"/>
      <c r="D303" s="56"/>
      <c r="E303" s="56"/>
      <c r="F303" s="56"/>
      <c r="G303" s="56"/>
      <c r="H303" s="56"/>
      <c r="I303" s="56"/>
      <c r="J303" s="56"/>
      <c r="K303" s="56"/>
      <c r="O303" s="56"/>
    </row>
    <row r="304" spans="2:15" x14ac:dyDescent="0.2"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O304" s="56"/>
    </row>
    <row r="305" spans="2:15" x14ac:dyDescent="0.2"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O305" s="56"/>
    </row>
    <row r="306" spans="2:15" x14ac:dyDescent="0.2">
      <c r="B306" s="56"/>
      <c r="C306" s="56"/>
      <c r="D306" s="56"/>
      <c r="E306" s="56"/>
      <c r="F306" s="56"/>
      <c r="G306" s="56"/>
      <c r="H306" s="56"/>
      <c r="I306" s="56"/>
      <c r="J306" s="56"/>
      <c r="K306" s="56"/>
      <c r="O306" s="56"/>
    </row>
    <row r="307" spans="2:15" x14ac:dyDescent="0.2"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O307" s="56"/>
    </row>
    <row r="308" spans="2:15" x14ac:dyDescent="0.2">
      <c r="B308" s="56"/>
      <c r="C308" s="56"/>
      <c r="D308" s="56"/>
      <c r="E308" s="56"/>
      <c r="F308" s="56"/>
      <c r="G308" s="56"/>
      <c r="H308" s="56"/>
      <c r="I308" s="56"/>
      <c r="J308" s="56"/>
      <c r="K308" s="56"/>
      <c r="O308" s="56"/>
    </row>
    <row r="309" spans="2:15" x14ac:dyDescent="0.2">
      <c r="B309" s="56"/>
      <c r="C309" s="56"/>
      <c r="D309" s="56"/>
      <c r="E309" s="56"/>
      <c r="F309" s="56"/>
      <c r="G309" s="56"/>
      <c r="H309" s="56"/>
      <c r="I309" s="56"/>
      <c r="J309" s="56"/>
      <c r="K309" s="56"/>
      <c r="O309" s="56"/>
    </row>
    <row r="310" spans="2:15" x14ac:dyDescent="0.2"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O310" s="56"/>
    </row>
    <row r="311" spans="2:15" x14ac:dyDescent="0.2">
      <c r="B311" s="56"/>
      <c r="C311" s="56"/>
      <c r="D311" s="56"/>
      <c r="E311" s="56"/>
      <c r="F311" s="56"/>
      <c r="G311" s="56"/>
      <c r="H311" s="56"/>
      <c r="I311" s="56"/>
      <c r="J311" s="56"/>
      <c r="K311" s="56"/>
      <c r="O311" s="56"/>
    </row>
    <row r="312" spans="2:15" x14ac:dyDescent="0.2"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O312" s="56"/>
    </row>
    <row r="313" spans="2:15" x14ac:dyDescent="0.2"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O313" s="56"/>
    </row>
    <row r="314" spans="2:15" x14ac:dyDescent="0.2">
      <c r="B314" s="56"/>
      <c r="C314" s="56"/>
      <c r="D314" s="56"/>
      <c r="E314" s="56"/>
      <c r="F314" s="56"/>
      <c r="G314" s="56"/>
      <c r="H314" s="56"/>
      <c r="I314" s="56"/>
      <c r="J314" s="56"/>
      <c r="K314" s="56"/>
      <c r="O314" s="56"/>
    </row>
    <row r="315" spans="2:15" x14ac:dyDescent="0.2">
      <c r="B315" s="56"/>
      <c r="C315" s="56"/>
      <c r="D315" s="56"/>
      <c r="E315" s="56"/>
      <c r="F315" s="56"/>
      <c r="G315" s="56"/>
      <c r="H315" s="56"/>
      <c r="I315" s="56"/>
      <c r="J315" s="56"/>
      <c r="K315" s="56"/>
      <c r="O315" s="56"/>
    </row>
    <row r="316" spans="2:15" x14ac:dyDescent="0.2">
      <c r="B316" s="56"/>
      <c r="C316" s="56"/>
      <c r="D316" s="56"/>
      <c r="E316" s="56"/>
      <c r="F316" s="56"/>
      <c r="G316" s="56"/>
      <c r="H316" s="56"/>
      <c r="I316" s="56"/>
      <c r="J316" s="56"/>
      <c r="K316" s="56"/>
      <c r="O316" s="56"/>
    </row>
    <row r="317" spans="2:15" x14ac:dyDescent="0.2"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O317" s="56"/>
    </row>
    <row r="318" spans="2:15" x14ac:dyDescent="0.2"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O318" s="56"/>
    </row>
    <row r="319" spans="2:15" x14ac:dyDescent="0.2"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O319" s="56"/>
    </row>
    <row r="320" spans="2:15" x14ac:dyDescent="0.2"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O320" s="56"/>
    </row>
    <row r="321" spans="2:15" x14ac:dyDescent="0.2">
      <c r="B321" s="56"/>
      <c r="C321" s="56"/>
      <c r="D321" s="56"/>
      <c r="E321" s="56"/>
      <c r="F321" s="56"/>
      <c r="G321" s="56"/>
      <c r="H321" s="56"/>
      <c r="I321" s="56"/>
      <c r="J321" s="56"/>
      <c r="K321" s="56"/>
      <c r="O321" s="56"/>
    </row>
    <row r="322" spans="2:15" x14ac:dyDescent="0.2">
      <c r="B322" s="56"/>
      <c r="C322" s="56"/>
      <c r="D322" s="56"/>
      <c r="E322" s="56"/>
      <c r="F322" s="56"/>
      <c r="G322" s="56"/>
      <c r="H322" s="56"/>
      <c r="I322" s="56"/>
      <c r="J322" s="56"/>
      <c r="K322" s="56"/>
      <c r="O322" s="56"/>
    </row>
    <row r="323" spans="2:15" x14ac:dyDescent="0.2"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O323" s="56"/>
    </row>
    <row r="324" spans="2:15" x14ac:dyDescent="0.2">
      <c r="B324" s="56"/>
      <c r="C324" s="56"/>
      <c r="D324" s="56"/>
      <c r="E324" s="56"/>
      <c r="F324" s="56"/>
      <c r="G324" s="56"/>
      <c r="H324" s="56"/>
      <c r="I324" s="56"/>
      <c r="J324" s="56"/>
      <c r="K324" s="56"/>
      <c r="O324" s="56"/>
    </row>
    <row r="325" spans="2:15" x14ac:dyDescent="0.2"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O325" s="56"/>
    </row>
    <row r="326" spans="2:15" x14ac:dyDescent="0.2">
      <c r="B326" s="56"/>
      <c r="C326" s="56"/>
      <c r="D326" s="56"/>
      <c r="E326" s="56"/>
      <c r="F326" s="56"/>
      <c r="G326" s="56"/>
      <c r="H326" s="56"/>
      <c r="I326" s="56"/>
      <c r="J326" s="56"/>
      <c r="K326" s="56"/>
      <c r="O326" s="56"/>
    </row>
    <row r="327" spans="2:15" x14ac:dyDescent="0.2"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O327" s="56"/>
    </row>
    <row r="328" spans="2:15" x14ac:dyDescent="0.2">
      <c r="B328" s="56"/>
      <c r="C328" s="56"/>
      <c r="D328" s="56"/>
      <c r="E328" s="56"/>
      <c r="F328" s="56"/>
      <c r="G328" s="56"/>
      <c r="H328" s="56"/>
      <c r="I328" s="56"/>
      <c r="J328" s="56"/>
      <c r="K328" s="56"/>
      <c r="O328" s="56"/>
    </row>
    <row r="329" spans="2:15" x14ac:dyDescent="0.2">
      <c r="B329" s="56"/>
      <c r="C329" s="56"/>
      <c r="D329" s="56"/>
      <c r="E329" s="56"/>
      <c r="F329" s="56"/>
      <c r="G329" s="56"/>
      <c r="H329" s="56"/>
      <c r="I329" s="56"/>
      <c r="J329" s="56"/>
      <c r="K329" s="56"/>
      <c r="O329" s="56"/>
    </row>
    <row r="330" spans="2:15" x14ac:dyDescent="0.2"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O330" s="56"/>
    </row>
    <row r="331" spans="2:15" x14ac:dyDescent="0.2">
      <c r="B331" s="56"/>
      <c r="C331" s="56"/>
      <c r="D331" s="56"/>
      <c r="E331" s="56"/>
      <c r="F331" s="56"/>
      <c r="G331" s="56"/>
      <c r="H331" s="56"/>
      <c r="I331" s="56"/>
      <c r="J331" s="56"/>
      <c r="K331" s="56"/>
      <c r="O331" s="56"/>
    </row>
    <row r="332" spans="2:15" x14ac:dyDescent="0.2">
      <c r="B332" s="56"/>
      <c r="C332" s="56"/>
      <c r="D332" s="56"/>
      <c r="E332" s="56"/>
      <c r="F332" s="56"/>
      <c r="G332" s="56"/>
      <c r="H332" s="56"/>
      <c r="I332" s="56"/>
      <c r="J332" s="56"/>
      <c r="K332" s="56"/>
      <c r="O332" s="56"/>
    </row>
    <row r="333" spans="2:15" x14ac:dyDescent="0.2">
      <c r="B333" s="56"/>
      <c r="C333" s="56"/>
      <c r="D333" s="56"/>
      <c r="E333" s="56"/>
      <c r="F333" s="56"/>
      <c r="G333" s="56"/>
      <c r="H333" s="56"/>
      <c r="I333" s="56"/>
      <c r="J333" s="56"/>
      <c r="K333" s="56"/>
      <c r="O333" s="56"/>
    </row>
    <row r="334" spans="2:15" x14ac:dyDescent="0.2">
      <c r="B334" s="56"/>
      <c r="C334" s="56"/>
      <c r="D334" s="56"/>
      <c r="E334" s="56"/>
      <c r="F334" s="56"/>
      <c r="G334" s="56"/>
      <c r="H334" s="56"/>
      <c r="I334" s="56"/>
      <c r="J334" s="56"/>
      <c r="K334" s="56"/>
      <c r="O334" s="56"/>
    </row>
    <row r="335" spans="2:15" x14ac:dyDescent="0.2"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O335" s="56"/>
    </row>
    <row r="336" spans="2:15" x14ac:dyDescent="0.2">
      <c r="B336" s="56"/>
      <c r="C336" s="56"/>
      <c r="D336" s="56"/>
      <c r="E336" s="56"/>
      <c r="F336" s="56"/>
      <c r="G336" s="56"/>
      <c r="H336" s="56"/>
      <c r="I336" s="56"/>
      <c r="J336" s="56"/>
      <c r="K336" s="56"/>
      <c r="O336" s="56"/>
    </row>
    <row r="337" spans="2:15" x14ac:dyDescent="0.2">
      <c r="B337" s="56"/>
      <c r="C337" s="56"/>
      <c r="D337" s="56"/>
      <c r="E337" s="56"/>
      <c r="F337" s="56"/>
      <c r="G337" s="56"/>
      <c r="H337" s="56"/>
      <c r="I337" s="56"/>
      <c r="J337" s="56"/>
      <c r="K337" s="56"/>
      <c r="O337" s="56"/>
    </row>
    <row r="338" spans="2:15" x14ac:dyDescent="0.2">
      <c r="B338" s="56"/>
      <c r="C338" s="56"/>
      <c r="D338" s="56"/>
      <c r="E338" s="56"/>
      <c r="F338" s="56"/>
      <c r="G338" s="56"/>
      <c r="H338" s="56"/>
      <c r="I338" s="56"/>
      <c r="J338" s="56"/>
      <c r="K338" s="56"/>
      <c r="O338" s="56"/>
    </row>
    <row r="339" spans="2:15" x14ac:dyDescent="0.2">
      <c r="B339" s="56"/>
      <c r="C339" s="56"/>
      <c r="D339" s="56"/>
      <c r="E339" s="56"/>
      <c r="F339" s="56"/>
      <c r="G339" s="56"/>
      <c r="H339" s="56"/>
      <c r="I339" s="56"/>
      <c r="J339" s="56"/>
      <c r="K339" s="56"/>
      <c r="O339" s="56"/>
    </row>
    <row r="340" spans="2:15" x14ac:dyDescent="0.2">
      <c r="B340" s="56"/>
      <c r="C340" s="56"/>
      <c r="D340" s="56"/>
      <c r="E340" s="56"/>
      <c r="F340" s="56"/>
      <c r="G340" s="56"/>
      <c r="H340" s="56"/>
      <c r="I340" s="56"/>
      <c r="J340" s="56"/>
      <c r="K340" s="56"/>
      <c r="O340" s="56"/>
    </row>
    <row r="341" spans="2:15" x14ac:dyDescent="0.2">
      <c r="B341" s="56"/>
      <c r="C341" s="56"/>
      <c r="D341" s="56"/>
      <c r="E341" s="56"/>
      <c r="F341" s="56"/>
      <c r="G341" s="56"/>
      <c r="H341" s="56"/>
      <c r="I341" s="56"/>
      <c r="J341" s="56"/>
      <c r="K341" s="56"/>
      <c r="O341" s="56"/>
    </row>
    <row r="342" spans="2:15" x14ac:dyDescent="0.2">
      <c r="B342" s="56"/>
      <c r="C342" s="56"/>
      <c r="D342" s="56"/>
      <c r="E342" s="56"/>
      <c r="F342" s="56"/>
      <c r="G342" s="56"/>
      <c r="H342" s="56"/>
      <c r="I342" s="56"/>
      <c r="J342" s="56"/>
      <c r="K342" s="56"/>
      <c r="O342" s="56"/>
    </row>
    <row r="343" spans="2:15" x14ac:dyDescent="0.2">
      <c r="B343" s="56"/>
      <c r="C343" s="56"/>
      <c r="D343" s="56"/>
      <c r="E343" s="56"/>
      <c r="F343" s="56"/>
      <c r="G343" s="56"/>
      <c r="H343" s="56"/>
      <c r="I343" s="56"/>
      <c r="J343" s="56"/>
      <c r="K343" s="56"/>
      <c r="O343" s="56"/>
    </row>
    <row r="344" spans="2:15" x14ac:dyDescent="0.2">
      <c r="B344" s="56"/>
      <c r="C344" s="56"/>
      <c r="D344" s="56"/>
      <c r="E344" s="56"/>
      <c r="F344" s="56"/>
      <c r="G344" s="56"/>
      <c r="H344" s="56"/>
      <c r="I344" s="56"/>
      <c r="J344" s="56"/>
      <c r="K344" s="56"/>
      <c r="O344" s="56"/>
    </row>
    <row r="345" spans="2:15" x14ac:dyDescent="0.2">
      <c r="B345" s="56"/>
      <c r="C345" s="56"/>
      <c r="D345" s="56"/>
      <c r="E345" s="56"/>
      <c r="F345" s="56"/>
      <c r="G345" s="56"/>
      <c r="H345" s="56"/>
      <c r="I345" s="56"/>
      <c r="J345" s="56"/>
      <c r="K345" s="56"/>
      <c r="O345" s="56"/>
    </row>
    <row r="346" spans="2:15" x14ac:dyDescent="0.2">
      <c r="B346" s="56"/>
      <c r="C346" s="56"/>
      <c r="D346" s="56"/>
      <c r="E346" s="56"/>
      <c r="F346" s="56"/>
      <c r="G346" s="56"/>
      <c r="H346" s="56"/>
      <c r="I346" s="56"/>
      <c r="J346" s="56"/>
      <c r="K346" s="56"/>
      <c r="O346" s="56"/>
    </row>
    <row r="347" spans="2:15" x14ac:dyDescent="0.2">
      <c r="B347" s="56"/>
      <c r="C347" s="56"/>
      <c r="D347" s="56"/>
      <c r="E347" s="56"/>
      <c r="F347" s="56"/>
      <c r="G347" s="56"/>
      <c r="H347" s="56"/>
      <c r="I347" s="56"/>
      <c r="J347" s="56"/>
      <c r="K347" s="56"/>
      <c r="O347" s="56"/>
    </row>
    <row r="348" spans="2:15" x14ac:dyDescent="0.2">
      <c r="B348" s="56"/>
      <c r="C348" s="56"/>
      <c r="D348" s="56"/>
      <c r="E348" s="56"/>
      <c r="F348" s="56"/>
      <c r="G348" s="56"/>
      <c r="H348" s="56"/>
      <c r="I348" s="56"/>
      <c r="J348" s="56"/>
      <c r="K348" s="56"/>
      <c r="O348" s="56"/>
    </row>
    <row r="349" spans="2:15" x14ac:dyDescent="0.2">
      <c r="B349" s="56"/>
      <c r="C349" s="56"/>
      <c r="D349" s="56"/>
      <c r="E349" s="56"/>
      <c r="F349" s="56"/>
      <c r="G349" s="56"/>
      <c r="H349" s="56"/>
      <c r="I349" s="56"/>
      <c r="J349" s="56"/>
      <c r="K349" s="56"/>
      <c r="O349" s="56"/>
    </row>
    <row r="350" spans="2:15" x14ac:dyDescent="0.2">
      <c r="B350" s="56"/>
      <c r="C350" s="56"/>
      <c r="D350" s="56"/>
      <c r="E350" s="56"/>
      <c r="F350" s="56"/>
      <c r="G350" s="56"/>
      <c r="H350" s="56"/>
      <c r="I350" s="56"/>
      <c r="J350" s="56"/>
      <c r="K350" s="56"/>
      <c r="O350" s="56"/>
    </row>
    <row r="351" spans="2:15" x14ac:dyDescent="0.2">
      <c r="B351" s="56"/>
      <c r="C351" s="56"/>
      <c r="D351" s="56"/>
      <c r="E351" s="56"/>
      <c r="F351" s="56"/>
      <c r="G351" s="56"/>
      <c r="H351" s="56"/>
      <c r="I351" s="56"/>
      <c r="J351" s="56"/>
      <c r="K351" s="56"/>
      <c r="O351" s="56"/>
    </row>
    <row r="352" spans="2:15" x14ac:dyDescent="0.2">
      <c r="B352" s="56"/>
      <c r="C352" s="56"/>
      <c r="D352" s="56"/>
      <c r="E352" s="56"/>
      <c r="F352" s="56"/>
      <c r="G352" s="56"/>
      <c r="H352" s="56"/>
      <c r="I352" s="56"/>
      <c r="J352" s="56"/>
      <c r="K352" s="56"/>
      <c r="O352" s="56"/>
    </row>
    <row r="353" spans="2:15" x14ac:dyDescent="0.2">
      <c r="B353" s="56"/>
      <c r="C353" s="56"/>
      <c r="D353" s="56"/>
      <c r="E353" s="56"/>
      <c r="F353" s="56"/>
      <c r="G353" s="56"/>
      <c r="H353" s="56"/>
      <c r="I353" s="56"/>
      <c r="J353" s="56"/>
      <c r="K353" s="56"/>
      <c r="O353" s="56"/>
    </row>
    <row r="354" spans="2:15" x14ac:dyDescent="0.2">
      <c r="B354" s="56"/>
      <c r="C354" s="56"/>
      <c r="D354" s="56"/>
      <c r="E354" s="56"/>
      <c r="F354" s="56"/>
      <c r="G354" s="56"/>
      <c r="H354" s="56"/>
      <c r="I354" s="56"/>
      <c r="J354" s="56"/>
      <c r="K354" s="56"/>
      <c r="O354" s="56"/>
    </row>
    <row r="355" spans="2:15" x14ac:dyDescent="0.2">
      <c r="B355" s="56"/>
      <c r="C355" s="56"/>
      <c r="D355" s="56"/>
      <c r="E355" s="56"/>
      <c r="F355" s="56"/>
      <c r="G355" s="56"/>
      <c r="H355" s="56"/>
      <c r="I355" s="56"/>
      <c r="J355" s="56"/>
      <c r="K355" s="56"/>
      <c r="O355" s="56"/>
    </row>
    <row r="356" spans="2:15" x14ac:dyDescent="0.2">
      <c r="B356" s="56"/>
      <c r="C356" s="56"/>
      <c r="D356" s="56"/>
      <c r="E356" s="56"/>
      <c r="F356" s="56"/>
      <c r="G356" s="56"/>
      <c r="H356" s="56"/>
      <c r="I356" s="56"/>
      <c r="J356" s="56"/>
      <c r="K356" s="56"/>
      <c r="O356" s="56"/>
    </row>
    <row r="357" spans="2:15" x14ac:dyDescent="0.2">
      <c r="B357" s="56"/>
      <c r="C357" s="56"/>
      <c r="D357" s="56"/>
      <c r="E357" s="56"/>
      <c r="F357" s="56"/>
      <c r="G357" s="56"/>
      <c r="H357" s="56"/>
      <c r="I357" s="56"/>
      <c r="J357" s="56"/>
      <c r="K357" s="56"/>
      <c r="O357" s="56"/>
    </row>
    <row r="358" spans="2:15" x14ac:dyDescent="0.2">
      <c r="B358" s="56"/>
      <c r="C358" s="56"/>
      <c r="D358" s="56"/>
      <c r="E358" s="56"/>
      <c r="F358" s="56"/>
      <c r="G358" s="56"/>
      <c r="H358" s="56"/>
      <c r="I358" s="56"/>
      <c r="J358" s="56"/>
      <c r="K358" s="56"/>
      <c r="O358" s="56"/>
    </row>
    <row r="359" spans="2:15" x14ac:dyDescent="0.2">
      <c r="B359" s="56"/>
      <c r="C359" s="56"/>
      <c r="D359" s="56"/>
      <c r="E359" s="56"/>
      <c r="F359" s="56"/>
      <c r="G359" s="56"/>
      <c r="H359" s="56"/>
      <c r="I359" s="56"/>
      <c r="J359" s="56"/>
      <c r="K359" s="56"/>
      <c r="O359" s="56"/>
    </row>
    <row r="360" spans="2:15" x14ac:dyDescent="0.2">
      <c r="B360" s="56"/>
      <c r="C360" s="56"/>
      <c r="D360" s="56"/>
      <c r="E360" s="56"/>
      <c r="F360" s="56"/>
      <c r="G360" s="56"/>
      <c r="H360" s="56"/>
      <c r="I360" s="56"/>
      <c r="J360" s="56"/>
      <c r="K360" s="56"/>
      <c r="O360" s="56"/>
    </row>
    <row r="361" spans="2:15" x14ac:dyDescent="0.2">
      <c r="B361" s="56"/>
      <c r="C361" s="56"/>
      <c r="D361" s="56"/>
      <c r="E361" s="56"/>
      <c r="F361" s="56"/>
      <c r="G361" s="56"/>
      <c r="H361" s="56"/>
      <c r="I361" s="56"/>
      <c r="J361" s="56"/>
      <c r="K361" s="56"/>
      <c r="O361" s="56"/>
    </row>
    <row r="362" spans="2:15" x14ac:dyDescent="0.2">
      <c r="B362" s="56"/>
      <c r="C362" s="56"/>
      <c r="D362" s="56"/>
      <c r="E362" s="56"/>
      <c r="F362" s="56"/>
      <c r="G362" s="56"/>
      <c r="H362" s="56"/>
      <c r="I362" s="56"/>
      <c r="J362" s="56"/>
      <c r="K362" s="56"/>
      <c r="O362" s="56"/>
    </row>
    <row r="363" spans="2:15" x14ac:dyDescent="0.2">
      <c r="B363" s="56"/>
      <c r="C363" s="56"/>
      <c r="D363" s="56"/>
      <c r="E363" s="56"/>
      <c r="F363" s="56"/>
      <c r="G363" s="56"/>
      <c r="H363" s="56"/>
      <c r="I363" s="56"/>
      <c r="J363" s="56"/>
      <c r="K363" s="56"/>
      <c r="O363" s="56"/>
    </row>
    <row r="364" spans="2:15" x14ac:dyDescent="0.2">
      <c r="B364" s="56"/>
      <c r="C364" s="56"/>
      <c r="D364" s="56"/>
      <c r="E364" s="56"/>
      <c r="F364" s="56"/>
      <c r="G364" s="56"/>
      <c r="H364" s="56"/>
      <c r="I364" s="56"/>
      <c r="J364" s="56"/>
      <c r="K364" s="56"/>
      <c r="O364" s="56"/>
    </row>
    <row r="365" spans="2:15" x14ac:dyDescent="0.2">
      <c r="B365" s="56"/>
      <c r="C365" s="56"/>
      <c r="D365" s="56"/>
      <c r="E365" s="56"/>
      <c r="F365" s="56"/>
      <c r="G365" s="56"/>
      <c r="H365" s="56"/>
      <c r="I365" s="56"/>
      <c r="J365" s="56"/>
      <c r="K365" s="56"/>
      <c r="O365" s="56"/>
    </row>
    <row r="366" spans="2:15" x14ac:dyDescent="0.2">
      <c r="B366" s="56"/>
      <c r="C366" s="56"/>
      <c r="D366" s="56"/>
      <c r="E366" s="56"/>
      <c r="F366" s="56"/>
      <c r="G366" s="56"/>
      <c r="H366" s="56"/>
      <c r="I366" s="56"/>
      <c r="J366" s="56"/>
      <c r="K366" s="56"/>
      <c r="O366" s="56"/>
    </row>
    <row r="367" spans="2:15" x14ac:dyDescent="0.2">
      <c r="B367" s="56"/>
      <c r="C367" s="56"/>
      <c r="D367" s="56"/>
      <c r="E367" s="56"/>
      <c r="F367" s="56"/>
      <c r="G367" s="56"/>
      <c r="H367" s="56"/>
      <c r="I367" s="56"/>
      <c r="J367" s="56"/>
      <c r="K367" s="56"/>
      <c r="O367" s="56"/>
    </row>
    <row r="368" spans="2:15" x14ac:dyDescent="0.2">
      <c r="B368" s="56"/>
      <c r="C368" s="56"/>
      <c r="D368" s="56"/>
      <c r="E368" s="56"/>
      <c r="F368" s="56"/>
      <c r="G368" s="56"/>
      <c r="H368" s="56"/>
      <c r="I368" s="56"/>
      <c r="J368" s="56"/>
      <c r="K368" s="56"/>
      <c r="O368" s="56"/>
    </row>
    <row r="369" spans="2:15" x14ac:dyDescent="0.2">
      <c r="B369" s="56"/>
      <c r="C369" s="56"/>
      <c r="D369" s="56"/>
      <c r="E369" s="56"/>
      <c r="F369" s="56"/>
      <c r="G369" s="56"/>
      <c r="H369" s="56"/>
      <c r="I369" s="56"/>
      <c r="J369" s="56"/>
      <c r="K369" s="56"/>
      <c r="O369" s="56"/>
    </row>
    <row r="370" spans="2:15" x14ac:dyDescent="0.2">
      <c r="B370" s="56"/>
      <c r="C370" s="56"/>
      <c r="D370" s="56"/>
      <c r="E370" s="56"/>
      <c r="F370" s="56"/>
      <c r="G370" s="56"/>
      <c r="H370" s="56"/>
      <c r="I370" s="56"/>
      <c r="J370" s="56"/>
      <c r="K370" s="56"/>
      <c r="O370" s="56"/>
    </row>
    <row r="371" spans="2:15" x14ac:dyDescent="0.2">
      <c r="B371" s="56"/>
      <c r="C371" s="56"/>
      <c r="D371" s="56"/>
      <c r="E371" s="56"/>
      <c r="F371" s="56"/>
      <c r="G371" s="56"/>
      <c r="H371" s="56"/>
      <c r="I371" s="56"/>
      <c r="J371" s="56"/>
      <c r="K371" s="56"/>
      <c r="O371" s="56"/>
    </row>
    <row r="372" spans="2:15" x14ac:dyDescent="0.2">
      <c r="B372" s="56"/>
      <c r="C372" s="56"/>
      <c r="D372" s="56"/>
      <c r="E372" s="56"/>
      <c r="F372" s="56"/>
      <c r="G372" s="56"/>
      <c r="H372" s="56"/>
      <c r="I372" s="56"/>
      <c r="J372" s="56"/>
      <c r="K372" s="56"/>
      <c r="O372" s="56"/>
    </row>
    <row r="373" spans="2:15" x14ac:dyDescent="0.2">
      <c r="B373" s="56"/>
      <c r="C373" s="56"/>
      <c r="D373" s="56"/>
      <c r="E373" s="56"/>
      <c r="F373" s="56"/>
      <c r="G373" s="56"/>
      <c r="H373" s="56"/>
      <c r="I373" s="56"/>
      <c r="J373" s="56"/>
      <c r="K373" s="56"/>
      <c r="O373" s="56"/>
    </row>
    <row r="374" spans="2:15" x14ac:dyDescent="0.2">
      <c r="B374" s="56"/>
      <c r="C374" s="56"/>
      <c r="D374" s="56"/>
      <c r="E374" s="56"/>
      <c r="F374" s="56"/>
      <c r="G374" s="56"/>
      <c r="H374" s="56"/>
      <c r="I374" s="56"/>
      <c r="J374" s="56"/>
      <c r="K374" s="56"/>
      <c r="O374" s="56"/>
    </row>
    <row r="375" spans="2:15" x14ac:dyDescent="0.2">
      <c r="B375" s="56"/>
      <c r="C375" s="56"/>
      <c r="D375" s="56"/>
      <c r="E375" s="56"/>
      <c r="F375" s="56"/>
      <c r="G375" s="56"/>
      <c r="H375" s="56"/>
      <c r="I375" s="56"/>
      <c r="J375" s="56"/>
      <c r="K375" s="56"/>
      <c r="O375" s="56"/>
    </row>
    <row r="376" spans="2:15" x14ac:dyDescent="0.2">
      <c r="B376" s="56"/>
      <c r="C376" s="56"/>
      <c r="D376" s="56"/>
      <c r="E376" s="56"/>
      <c r="F376" s="56"/>
      <c r="G376" s="56"/>
      <c r="H376" s="56"/>
      <c r="I376" s="56"/>
      <c r="J376" s="56"/>
      <c r="K376" s="56"/>
      <c r="O376" s="56"/>
    </row>
    <row r="377" spans="2:15" x14ac:dyDescent="0.2">
      <c r="B377" s="56"/>
      <c r="C377" s="56"/>
      <c r="D377" s="56"/>
      <c r="E377" s="56"/>
      <c r="F377" s="56"/>
      <c r="G377" s="56"/>
      <c r="H377" s="56"/>
      <c r="I377" s="56"/>
      <c r="J377" s="56"/>
      <c r="K377" s="56"/>
      <c r="O377" s="56"/>
    </row>
    <row r="378" spans="2:15" x14ac:dyDescent="0.2">
      <c r="B378" s="56"/>
      <c r="C378" s="56"/>
      <c r="D378" s="56"/>
      <c r="E378" s="56"/>
      <c r="F378" s="56"/>
      <c r="G378" s="56"/>
      <c r="H378" s="56"/>
      <c r="I378" s="56"/>
      <c r="J378" s="56"/>
      <c r="K378" s="56"/>
      <c r="O378" s="56"/>
    </row>
    <row r="379" spans="2:15" x14ac:dyDescent="0.2">
      <c r="B379" s="56"/>
      <c r="C379" s="56"/>
      <c r="D379" s="56"/>
      <c r="E379" s="56"/>
      <c r="F379" s="56"/>
      <c r="G379" s="56"/>
      <c r="H379" s="56"/>
      <c r="I379" s="56"/>
      <c r="J379" s="56"/>
      <c r="K379" s="56"/>
      <c r="O379" s="56"/>
    </row>
    <row r="380" spans="2:15" x14ac:dyDescent="0.2">
      <c r="B380" s="56"/>
      <c r="C380" s="56"/>
      <c r="D380" s="56"/>
      <c r="E380" s="56"/>
      <c r="F380" s="56"/>
      <c r="G380" s="56"/>
      <c r="H380" s="56"/>
      <c r="I380" s="56"/>
      <c r="J380" s="56"/>
      <c r="K380" s="56"/>
      <c r="O380" s="56"/>
    </row>
    <row r="381" spans="2:15" x14ac:dyDescent="0.2">
      <c r="B381" s="56"/>
      <c r="C381" s="56"/>
      <c r="D381" s="56"/>
      <c r="E381" s="56"/>
      <c r="F381" s="56"/>
      <c r="G381" s="56"/>
      <c r="H381" s="56"/>
      <c r="I381" s="56"/>
      <c r="J381" s="56"/>
      <c r="K381" s="56"/>
      <c r="O381" s="56"/>
    </row>
    <row r="382" spans="2:15" x14ac:dyDescent="0.2">
      <c r="B382" s="56"/>
      <c r="C382" s="56"/>
      <c r="D382" s="56"/>
      <c r="E382" s="56"/>
      <c r="F382" s="56"/>
      <c r="G382" s="56"/>
      <c r="H382" s="56"/>
      <c r="I382" s="56"/>
      <c r="J382" s="56"/>
      <c r="K382" s="56"/>
      <c r="O382" s="56"/>
    </row>
    <row r="383" spans="2:15" x14ac:dyDescent="0.2">
      <c r="B383" s="56"/>
      <c r="C383" s="56"/>
      <c r="D383" s="56"/>
      <c r="E383" s="56"/>
      <c r="F383" s="56"/>
      <c r="G383" s="56"/>
      <c r="H383" s="56"/>
      <c r="I383" s="56"/>
      <c r="J383" s="56"/>
      <c r="K383" s="56"/>
      <c r="O383" s="56"/>
    </row>
    <row r="384" spans="2:15" x14ac:dyDescent="0.2">
      <c r="B384" s="56"/>
      <c r="C384" s="56"/>
      <c r="D384" s="56"/>
      <c r="E384" s="56"/>
      <c r="F384" s="56"/>
      <c r="G384" s="56"/>
      <c r="H384" s="56"/>
      <c r="I384" s="56"/>
      <c r="J384" s="56"/>
      <c r="K384" s="56"/>
      <c r="O384" s="56"/>
    </row>
    <row r="385" spans="2:15" x14ac:dyDescent="0.2">
      <c r="B385" s="56"/>
      <c r="C385" s="56"/>
      <c r="D385" s="56"/>
      <c r="E385" s="56"/>
      <c r="F385" s="56"/>
      <c r="G385" s="56"/>
      <c r="H385" s="56"/>
      <c r="I385" s="56"/>
      <c r="J385" s="56"/>
      <c r="K385" s="56"/>
      <c r="O385" s="56"/>
    </row>
    <row r="386" spans="2:15" x14ac:dyDescent="0.2">
      <c r="B386" s="56"/>
      <c r="C386" s="56"/>
      <c r="D386" s="56"/>
      <c r="E386" s="56"/>
      <c r="F386" s="56"/>
      <c r="G386" s="56"/>
      <c r="H386" s="56"/>
      <c r="I386" s="56"/>
      <c r="J386" s="56"/>
      <c r="K386" s="56"/>
      <c r="O386" s="56"/>
    </row>
    <row r="387" spans="2:15" x14ac:dyDescent="0.2">
      <c r="B387" s="56"/>
      <c r="C387" s="56"/>
      <c r="D387" s="56"/>
      <c r="E387" s="56"/>
      <c r="F387" s="56"/>
      <c r="G387" s="56"/>
      <c r="H387" s="56"/>
      <c r="I387" s="56"/>
      <c r="J387" s="56"/>
      <c r="K387" s="56"/>
      <c r="O387" s="56"/>
    </row>
    <row r="388" spans="2:15" x14ac:dyDescent="0.2">
      <c r="B388" s="56"/>
      <c r="C388" s="56"/>
      <c r="D388" s="56"/>
      <c r="E388" s="56"/>
      <c r="F388" s="56"/>
      <c r="G388" s="56"/>
      <c r="H388" s="56"/>
      <c r="I388" s="56"/>
      <c r="J388" s="56"/>
      <c r="K388" s="56"/>
      <c r="O388" s="56"/>
    </row>
    <row r="389" spans="2:15" x14ac:dyDescent="0.2">
      <c r="B389" s="56"/>
      <c r="C389" s="56"/>
      <c r="D389" s="56"/>
      <c r="E389" s="56"/>
      <c r="F389" s="56"/>
      <c r="G389" s="56"/>
      <c r="H389" s="56"/>
      <c r="I389" s="56"/>
      <c r="J389" s="56"/>
      <c r="K389" s="56"/>
      <c r="O389" s="56"/>
    </row>
    <row r="390" spans="2:15" x14ac:dyDescent="0.2">
      <c r="B390" s="56"/>
      <c r="C390" s="56"/>
      <c r="D390" s="56"/>
      <c r="E390" s="56"/>
      <c r="F390" s="56"/>
      <c r="G390" s="56"/>
      <c r="H390" s="56"/>
      <c r="I390" s="56"/>
      <c r="J390" s="56"/>
      <c r="K390" s="56"/>
      <c r="O390" s="56"/>
    </row>
    <row r="391" spans="2:15" x14ac:dyDescent="0.2">
      <c r="B391" s="56"/>
      <c r="C391" s="56"/>
      <c r="D391" s="56"/>
      <c r="E391" s="56"/>
      <c r="F391" s="56"/>
      <c r="G391" s="56"/>
      <c r="H391" s="56"/>
      <c r="I391" s="56"/>
      <c r="J391" s="56"/>
      <c r="K391" s="56"/>
      <c r="O391" s="56"/>
    </row>
    <row r="392" spans="2:15" x14ac:dyDescent="0.2">
      <c r="B392" s="56"/>
      <c r="C392" s="56"/>
      <c r="D392" s="56"/>
      <c r="E392" s="56"/>
      <c r="F392" s="56"/>
      <c r="G392" s="56"/>
      <c r="H392" s="56"/>
      <c r="I392" s="56"/>
      <c r="J392" s="56"/>
      <c r="K392" s="56"/>
      <c r="O392" s="56"/>
    </row>
    <row r="393" spans="2:15" x14ac:dyDescent="0.2">
      <c r="B393" s="56"/>
      <c r="C393" s="56"/>
      <c r="D393" s="56"/>
      <c r="E393" s="56"/>
      <c r="F393" s="56"/>
      <c r="G393" s="56"/>
      <c r="H393" s="56"/>
      <c r="I393" s="56"/>
      <c r="J393" s="56"/>
      <c r="K393" s="56"/>
      <c r="O393" s="56"/>
    </row>
    <row r="394" spans="2:15" x14ac:dyDescent="0.2">
      <c r="B394" s="56"/>
      <c r="C394" s="56"/>
      <c r="D394" s="56"/>
      <c r="E394" s="56"/>
      <c r="F394" s="56"/>
      <c r="G394" s="56"/>
      <c r="H394" s="56"/>
      <c r="I394" s="56"/>
      <c r="J394" s="56"/>
      <c r="K394" s="56"/>
      <c r="O394" s="56"/>
    </row>
    <row r="395" spans="2:15" x14ac:dyDescent="0.2">
      <c r="B395" s="56"/>
      <c r="C395" s="56"/>
      <c r="D395" s="56"/>
      <c r="E395" s="56"/>
      <c r="F395" s="56"/>
      <c r="G395" s="56"/>
      <c r="H395" s="56"/>
      <c r="I395" s="56"/>
      <c r="J395" s="56"/>
      <c r="K395" s="56"/>
      <c r="O395" s="56"/>
    </row>
    <row r="396" spans="2:15" x14ac:dyDescent="0.2">
      <c r="B396" s="56"/>
      <c r="C396" s="56"/>
      <c r="D396" s="56"/>
      <c r="E396" s="56"/>
      <c r="F396" s="56"/>
      <c r="G396" s="56"/>
      <c r="H396" s="56"/>
      <c r="I396" s="56"/>
      <c r="J396" s="56"/>
      <c r="K396" s="56"/>
      <c r="O396" s="56"/>
    </row>
    <row r="397" spans="2:15" x14ac:dyDescent="0.2">
      <c r="B397" s="56"/>
      <c r="C397" s="56"/>
      <c r="D397" s="56"/>
      <c r="E397" s="56"/>
      <c r="F397" s="56"/>
      <c r="G397" s="56"/>
      <c r="H397" s="56"/>
      <c r="I397" s="56"/>
      <c r="J397" s="56"/>
      <c r="K397" s="56"/>
      <c r="O397" s="56"/>
    </row>
    <row r="398" spans="2:15" x14ac:dyDescent="0.2">
      <c r="B398" s="56"/>
      <c r="C398" s="56"/>
      <c r="D398" s="56"/>
      <c r="E398" s="56"/>
      <c r="F398" s="56"/>
      <c r="G398" s="56"/>
      <c r="H398" s="56"/>
      <c r="I398" s="56"/>
      <c r="J398" s="56"/>
      <c r="K398" s="56"/>
      <c r="O398" s="56"/>
    </row>
    <row r="399" spans="2:15" x14ac:dyDescent="0.2">
      <c r="B399" s="56"/>
      <c r="C399" s="56"/>
      <c r="D399" s="56"/>
      <c r="E399" s="56"/>
      <c r="F399" s="56"/>
      <c r="G399" s="56"/>
      <c r="H399" s="56"/>
      <c r="I399" s="56"/>
      <c r="J399" s="56"/>
      <c r="K399" s="56"/>
      <c r="O399" s="56"/>
    </row>
    <row r="400" spans="2:15" x14ac:dyDescent="0.2">
      <c r="B400" s="56"/>
      <c r="C400" s="56"/>
      <c r="D400" s="56"/>
      <c r="E400" s="56"/>
      <c r="F400" s="56"/>
      <c r="G400" s="56"/>
      <c r="H400" s="56"/>
      <c r="I400" s="56"/>
      <c r="J400" s="56"/>
      <c r="K400" s="56"/>
      <c r="O400" s="56"/>
    </row>
    <row r="401" spans="2:15" x14ac:dyDescent="0.2">
      <c r="B401" s="56"/>
      <c r="C401" s="56"/>
      <c r="D401" s="56"/>
      <c r="E401" s="56"/>
      <c r="F401" s="56"/>
      <c r="G401" s="56"/>
      <c r="H401" s="56"/>
      <c r="I401" s="56"/>
      <c r="J401" s="56"/>
      <c r="K401" s="56"/>
      <c r="O401" s="56"/>
    </row>
    <row r="402" spans="2:15" x14ac:dyDescent="0.2">
      <c r="B402" s="56"/>
      <c r="C402" s="56"/>
      <c r="D402" s="56"/>
      <c r="E402" s="56"/>
      <c r="F402" s="56"/>
      <c r="G402" s="56"/>
      <c r="H402" s="56"/>
      <c r="I402" s="56"/>
      <c r="J402" s="56"/>
      <c r="K402" s="56"/>
      <c r="O402" s="56"/>
    </row>
    <row r="403" spans="2:15" x14ac:dyDescent="0.2">
      <c r="B403" s="56"/>
      <c r="C403" s="56"/>
      <c r="D403" s="56"/>
      <c r="E403" s="56"/>
      <c r="F403" s="56"/>
      <c r="G403" s="56"/>
      <c r="H403" s="56"/>
      <c r="I403" s="56"/>
      <c r="J403" s="56"/>
      <c r="K403" s="56"/>
      <c r="O403" s="56"/>
    </row>
    <row r="404" spans="2:15" x14ac:dyDescent="0.2">
      <c r="B404" s="56"/>
      <c r="C404" s="56"/>
      <c r="D404" s="56"/>
      <c r="E404" s="56"/>
      <c r="F404" s="56"/>
      <c r="G404" s="56"/>
      <c r="H404" s="56"/>
      <c r="I404" s="56"/>
      <c r="J404" s="56"/>
      <c r="K404" s="56"/>
      <c r="O404" s="56"/>
    </row>
    <row r="405" spans="2:15" x14ac:dyDescent="0.2">
      <c r="B405" s="56"/>
      <c r="C405" s="56"/>
      <c r="D405" s="56"/>
      <c r="E405" s="56"/>
      <c r="F405" s="56"/>
      <c r="G405" s="56"/>
      <c r="H405" s="56"/>
      <c r="I405" s="56"/>
      <c r="J405" s="56"/>
      <c r="K405" s="56"/>
      <c r="O405" s="56"/>
    </row>
    <row r="406" spans="2:15" x14ac:dyDescent="0.2">
      <c r="B406" s="56"/>
      <c r="C406" s="56"/>
      <c r="D406" s="56"/>
      <c r="E406" s="56"/>
      <c r="F406" s="56"/>
      <c r="G406" s="56"/>
      <c r="H406" s="56"/>
      <c r="I406" s="56"/>
      <c r="J406" s="56"/>
      <c r="K406" s="56"/>
      <c r="O406" s="56"/>
    </row>
    <row r="407" spans="2:15" x14ac:dyDescent="0.2">
      <c r="B407" s="56"/>
      <c r="C407" s="56"/>
      <c r="D407" s="56"/>
      <c r="E407" s="56"/>
      <c r="F407" s="56"/>
      <c r="G407" s="56"/>
      <c r="H407" s="56"/>
      <c r="I407" s="56"/>
      <c r="J407" s="56"/>
      <c r="K407" s="56"/>
      <c r="O407" s="56"/>
    </row>
    <row r="408" spans="2:15" x14ac:dyDescent="0.2">
      <c r="B408" s="56"/>
      <c r="C408" s="56"/>
      <c r="D408" s="56"/>
      <c r="E408" s="56"/>
      <c r="F408" s="56"/>
      <c r="G408" s="56"/>
      <c r="H408" s="56"/>
      <c r="I408" s="56"/>
      <c r="J408" s="56"/>
      <c r="K408" s="56"/>
      <c r="O408" s="56"/>
    </row>
    <row r="409" spans="2:15" x14ac:dyDescent="0.2">
      <c r="B409" s="56"/>
      <c r="C409" s="56"/>
      <c r="D409" s="56"/>
      <c r="E409" s="56"/>
      <c r="F409" s="56"/>
      <c r="G409" s="56"/>
      <c r="H409" s="56"/>
      <c r="I409" s="56"/>
      <c r="J409" s="56"/>
      <c r="K409" s="56"/>
      <c r="O409" s="56"/>
    </row>
    <row r="410" spans="2:15" x14ac:dyDescent="0.2">
      <c r="B410" s="56"/>
      <c r="C410" s="56"/>
      <c r="D410" s="56"/>
      <c r="E410" s="56"/>
      <c r="F410" s="56"/>
      <c r="G410" s="56"/>
      <c r="H410" s="56"/>
      <c r="I410" s="56"/>
      <c r="J410" s="56"/>
      <c r="K410" s="56"/>
      <c r="O410" s="56"/>
    </row>
    <row r="411" spans="2:15" x14ac:dyDescent="0.2">
      <c r="B411" s="56"/>
      <c r="C411" s="56"/>
      <c r="D411" s="56"/>
      <c r="E411" s="56"/>
      <c r="F411" s="56"/>
      <c r="G411" s="56"/>
      <c r="H411" s="56"/>
      <c r="I411" s="56"/>
      <c r="J411" s="56"/>
      <c r="K411" s="56"/>
      <c r="O411" s="56"/>
    </row>
    <row r="412" spans="2:15" x14ac:dyDescent="0.2">
      <c r="B412" s="56"/>
      <c r="C412" s="56"/>
      <c r="D412" s="56"/>
      <c r="E412" s="56"/>
      <c r="F412" s="56"/>
      <c r="G412" s="56"/>
      <c r="H412" s="56"/>
      <c r="I412" s="56"/>
      <c r="J412" s="56"/>
      <c r="K412" s="56"/>
      <c r="O412" s="56"/>
    </row>
    <row r="413" spans="2:15" x14ac:dyDescent="0.2">
      <c r="B413" s="56"/>
      <c r="C413" s="56"/>
      <c r="D413" s="56"/>
      <c r="E413" s="56"/>
      <c r="F413" s="56"/>
      <c r="G413" s="56"/>
      <c r="H413" s="56"/>
      <c r="I413" s="56"/>
      <c r="J413" s="56"/>
      <c r="K413" s="56"/>
      <c r="O413" s="56"/>
    </row>
    <row r="414" spans="2:15" x14ac:dyDescent="0.2">
      <c r="B414" s="56"/>
      <c r="C414" s="56"/>
      <c r="D414" s="56"/>
      <c r="E414" s="56"/>
      <c r="F414" s="56"/>
      <c r="G414" s="56"/>
      <c r="H414" s="56"/>
      <c r="I414" s="56"/>
      <c r="J414" s="56"/>
      <c r="K414" s="56"/>
      <c r="O414" s="56"/>
    </row>
    <row r="415" spans="2:15" x14ac:dyDescent="0.2">
      <c r="B415" s="56"/>
      <c r="C415" s="56"/>
      <c r="D415" s="56"/>
      <c r="E415" s="56"/>
      <c r="F415" s="56"/>
      <c r="G415" s="56"/>
      <c r="H415" s="56"/>
      <c r="I415" s="56"/>
      <c r="J415" s="56"/>
      <c r="K415" s="56"/>
      <c r="O415" s="56"/>
    </row>
    <row r="416" spans="2:15" x14ac:dyDescent="0.2">
      <c r="B416" s="56"/>
      <c r="C416" s="56"/>
      <c r="D416" s="56"/>
      <c r="E416" s="56"/>
      <c r="F416" s="56"/>
      <c r="G416" s="56"/>
      <c r="H416" s="56"/>
      <c r="I416" s="56"/>
      <c r="J416" s="56"/>
      <c r="K416" s="56"/>
      <c r="O416" s="56"/>
    </row>
    <row r="417" spans="2:15" x14ac:dyDescent="0.2">
      <c r="B417" s="56"/>
      <c r="C417" s="56"/>
      <c r="D417" s="56"/>
      <c r="E417" s="56"/>
      <c r="F417" s="56"/>
      <c r="G417" s="56"/>
      <c r="H417" s="56"/>
      <c r="I417" s="56"/>
      <c r="J417" s="56"/>
      <c r="K417" s="56"/>
      <c r="O417" s="56"/>
    </row>
    <row r="418" spans="2:15" x14ac:dyDescent="0.2">
      <c r="B418" s="56"/>
      <c r="C418" s="56"/>
      <c r="D418" s="56"/>
      <c r="E418" s="56"/>
      <c r="F418" s="56"/>
      <c r="G418" s="56"/>
      <c r="H418" s="56"/>
      <c r="I418" s="56"/>
      <c r="J418" s="56"/>
      <c r="K418" s="56"/>
      <c r="O418" s="56"/>
    </row>
    <row r="419" spans="2:15" x14ac:dyDescent="0.2">
      <c r="B419" s="56"/>
      <c r="C419" s="56"/>
      <c r="D419" s="56"/>
      <c r="E419" s="56"/>
      <c r="F419" s="56"/>
      <c r="G419" s="56"/>
      <c r="H419" s="56"/>
      <c r="I419" s="56"/>
      <c r="J419" s="56"/>
      <c r="K419" s="56"/>
      <c r="O419" s="56"/>
    </row>
    <row r="420" spans="2:15" x14ac:dyDescent="0.2">
      <c r="B420" s="56"/>
      <c r="C420" s="56"/>
      <c r="D420" s="56"/>
      <c r="E420" s="56"/>
      <c r="F420" s="56"/>
      <c r="G420" s="56"/>
      <c r="H420" s="56"/>
      <c r="I420" s="56"/>
      <c r="J420" s="56"/>
      <c r="K420" s="56"/>
      <c r="O420" s="56"/>
    </row>
    <row r="421" spans="2:15" x14ac:dyDescent="0.2">
      <c r="B421" s="56"/>
      <c r="C421" s="56"/>
      <c r="D421" s="56"/>
      <c r="E421" s="56"/>
      <c r="F421" s="56"/>
      <c r="G421" s="56"/>
      <c r="H421" s="56"/>
      <c r="I421" s="56"/>
      <c r="J421" s="56"/>
      <c r="K421" s="56"/>
      <c r="O421" s="56"/>
    </row>
    <row r="422" spans="2:15" x14ac:dyDescent="0.2">
      <c r="B422" s="56"/>
      <c r="C422" s="56"/>
      <c r="D422" s="56"/>
      <c r="E422" s="56"/>
      <c r="F422" s="56"/>
      <c r="G422" s="56"/>
      <c r="H422" s="56"/>
      <c r="I422" s="56"/>
      <c r="J422" s="56"/>
      <c r="K422" s="56"/>
      <c r="O422" s="56"/>
    </row>
    <row r="423" spans="2:15" x14ac:dyDescent="0.2">
      <c r="B423" s="56"/>
      <c r="C423" s="56"/>
      <c r="D423" s="56"/>
      <c r="E423" s="56"/>
      <c r="F423" s="56"/>
      <c r="G423" s="56"/>
      <c r="H423" s="56"/>
      <c r="I423" s="56"/>
      <c r="J423" s="56"/>
      <c r="K423" s="56"/>
      <c r="O423" s="56"/>
    </row>
    <row r="424" spans="2:15" x14ac:dyDescent="0.2">
      <c r="B424" s="56"/>
      <c r="C424" s="56"/>
      <c r="D424" s="56"/>
      <c r="E424" s="56"/>
      <c r="F424" s="56"/>
      <c r="G424" s="56"/>
      <c r="H424" s="56"/>
      <c r="I424" s="56"/>
      <c r="J424" s="56"/>
      <c r="K424" s="56"/>
      <c r="O424" s="56"/>
    </row>
    <row r="425" spans="2:15" x14ac:dyDescent="0.2">
      <c r="B425" s="56"/>
      <c r="C425" s="56"/>
      <c r="D425" s="56"/>
      <c r="E425" s="56"/>
      <c r="F425" s="56"/>
      <c r="G425" s="56"/>
      <c r="H425" s="56"/>
      <c r="I425" s="56"/>
      <c r="J425" s="56"/>
      <c r="K425" s="56"/>
      <c r="O425" s="56"/>
    </row>
    <row r="426" spans="2:15" x14ac:dyDescent="0.2">
      <c r="B426" s="56"/>
      <c r="C426" s="56"/>
      <c r="D426" s="56"/>
      <c r="E426" s="56"/>
      <c r="F426" s="56"/>
      <c r="G426" s="56"/>
      <c r="H426" s="56"/>
      <c r="I426" s="56"/>
      <c r="J426" s="56"/>
      <c r="K426" s="56"/>
      <c r="O426" s="56"/>
    </row>
    <row r="427" spans="2:15" x14ac:dyDescent="0.2">
      <c r="B427" s="56"/>
      <c r="C427" s="56"/>
      <c r="D427" s="56"/>
      <c r="E427" s="56"/>
      <c r="F427" s="56"/>
      <c r="G427" s="56"/>
      <c r="H427" s="56"/>
      <c r="I427" s="56"/>
      <c r="J427" s="56"/>
      <c r="K427" s="56"/>
      <c r="O427" s="56"/>
    </row>
    <row r="428" spans="2:15" x14ac:dyDescent="0.2">
      <c r="B428" s="56"/>
      <c r="C428" s="56"/>
      <c r="D428" s="56"/>
      <c r="E428" s="56"/>
      <c r="F428" s="56"/>
      <c r="G428" s="56"/>
      <c r="H428" s="56"/>
      <c r="I428" s="56"/>
      <c r="J428" s="56"/>
      <c r="K428" s="56"/>
      <c r="O428" s="56"/>
    </row>
    <row r="429" spans="2:15" x14ac:dyDescent="0.2">
      <c r="B429" s="56"/>
      <c r="C429" s="56"/>
      <c r="D429" s="56"/>
      <c r="E429" s="56"/>
      <c r="F429" s="56"/>
      <c r="G429" s="56"/>
      <c r="H429" s="56"/>
      <c r="I429" s="56"/>
      <c r="J429" s="56"/>
      <c r="K429" s="56"/>
      <c r="O429" s="56"/>
    </row>
    <row r="430" spans="2:15" x14ac:dyDescent="0.2">
      <c r="B430" s="56"/>
      <c r="C430" s="56"/>
      <c r="D430" s="56"/>
      <c r="E430" s="56"/>
      <c r="F430" s="56"/>
      <c r="G430" s="56"/>
      <c r="H430" s="56"/>
      <c r="I430" s="56"/>
      <c r="J430" s="56"/>
      <c r="K430" s="56"/>
      <c r="O430" s="56"/>
    </row>
    <row r="431" spans="2:15" x14ac:dyDescent="0.2">
      <c r="B431" s="56"/>
      <c r="C431" s="56"/>
      <c r="D431" s="56"/>
      <c r="E431" s="56"/>
      <c r="F431" s="56"/>
      <c r="G431" s="56"/>
      <c r="H431" s="56"/>
      <c r="I431" s="56"/>
      <c r="J431" s="56"/>
      <c r="K431" s="56"/>
      <c r="O431" s="56"/>
    </row>
    <row r="432" spans="2:15" x14ac:dyDescent="0.2">
      <c r="B432" s="56"/>
      <c r="C432" s="56"/>
      <c r="D432" s="56"/>
      <c r="E432" s="56"/>
      <c r="F432" s="56"/>
      <c r="G432" s="56"/>
      <c r="H432" s="56"/>
      <c r="I432" s="56"/>
      <c r="J432" s="56"/>
      <c r="K432" s="56"/>
      <c r="O432" s="56"/>
    </row>
    <row r="433" spans="2:15" x14ac:dyDescent="0.2">
      <c r="B433" s="56"/>
      <c r="C433" s="56"/>
      <c r="D433" s="56"/>
      <c r="E433" s="56"/>
      <c r="F433" s="56"/>
      <c r="G433" s="56"/>
      <c r="H433" s="56"/>
      <c r="I433" s="56"/>
      <c r="J433" s="56"/>
      <c r="K433" s="56"/>
      <c r="O433" s="56"/>
    </row>
    <row r="434" spans="2:15" x14ac:dyDescent="0.2">
      <c r="B434" s="56"/>
      <c r="C434" s="56"/>
      <c r="D434" s="56"/>
      <c r="E434" s="56"/>
      <c r="F434" s="56"/>
      <c r="G434" s="56"/>
      <c r="H434" s="56"/>
      <c r="I434" s="56"/>
      <c r="J434" s="56"/>
      <c r="K434" s="56"/>
      <c r="O434" s="56"/>
    </row>
    <row r="435" spans="2:15" x14ac:dyDescent="0.2">
      <c r="B435" s="56"/>
      <c r="C435" s="56"/>
      <c r="D435" s="56"/>
      <c r="E435" s="56"/>
      <c r="F435" s="56"/>
      <c r="G435" s="56"/>
      <c r="H435" s="56"/>
      <c r="I435" s="56"/>
      <c r="J435" s="56"/>
      <c r="K435" s="56"/>
      <c r="O435" s="56"/>
    </row>
    <row r="436" spans="2:15" x14ac:dyDescent="0.2">
      <c r="B436" s="56"/>
      <c r="C436" s="56"/>
      <c r="D436" s="56"/>
      <c r="E436" s="56"/>
      <c r="F436" s="56"/>
      <c r="G436" s="56"/>
      <c r="H436" s="56"/>
      <c r="I436" s="56"/>
      <c r="J436" s="56"/>
      <c r="K436" s="56"/>
      <c r="O436" s="56"/>
    </row>
    <row r="437" spans="2:15" x14ac:dyDescent="0.2">
      <c r="B437" s="56"/>
      <c r="C437" s="56"/>
      <c r="D437" s="56"/>
      <c r="E437" s="56"/>
      <c r="F437" s="56"/>
      <c r="G437" s="56"/>
      <c r="H437" s="56"/>
      <c r="I437" s="56"/>
      <c r="J437" s="56"/>
      <c r="K437" s="56"/>
      <c r="O437" s="56"/>
    </row>
    <row r="438" spans="2:15" x14ac:dyDescent="0.2">
      <c r="B438" s="56"/>
      <c r="C438" s="56"/>
      <c r="D438" s="56"/>
      <c r="E438" s="56"/>
      <c r="F438" s="56"/>
      <c r="G438" s="56"/>
      <c r="H438" s="56"/>
      <c r="I438" s="56"/>
      <c r="J438" s="56"/>
      <c r="K438" s="56"/>
      <c r="O438" s="56"/>
    </row>
    <row r="439" spans="2:15" x14ac:dyDescent="0.2">
      <c r="B439" s="56"/>
      <c r="C439" s="56"/>
      <c r="D439" s="56"/>
      <c r="E439" s="56"/>
      <c r="F439" s="56"/>
      <c r="G439" s="56"/>
      <c r="H439" s="56"/>
      <c r="I439" s="56"/>
      <c r="J439" s="56"/>
      <c r="K439" s="56"/>
      <c r="O439" s="56"/>
    </row>
    <row r="440" spans="2:15" x14ac:dyDescent="0.2">
      <c r="B440" s="56"/>
      <c r="C440" s="56"/>
      <c r="D440" s="56"/>
      <c r="E440" s="56"/>
      <c r="F440" s="56"/>
      <c r="G440" s="56"/>
      <c r="H440" s="56"/>
      <c r="I440" s="56"/>
      <c r="J440" s="56"/>
      <c r="K440" s="56"/>
      <c r="O440" s="56"/>
    </row>
    <row r="441" spans="2:15" x14ac:dyDescent="0.2">
      <c r="B441" s="56"/>
      <c r="C441" s="56"/>
      <c r="D441" s="56"/>
      <c r="E441" s="56"/>
      <c r="F441" s="56"/>
      <c r="G441" s="56"/>
      <c r="H441" s="56"/>
      <c r="I441" s="56"/>
      <c r="J441" s="56"/>
      <c r="K441" s="56"/>
      <c r="O441" s="56"/>
    </row>
    <row r="442" spans="2:15" x14ac:dyDescent="0.2">
      <c r="B442" s="56"/>
      <c r="C442" s="56"/>
      <c r="D442" s="56"/>
      <c r="E442" s="56"/>
      <c r="F442" s="56"/>
      <c r="G442" s="56"/>
      <c r="H442" s="56"/>
      <c r="I442" s="56"/>
      <c r="J442" s="56"/>
      <c r="K442" s="56"/>
      <c r="O442" s="56"/>
    </row>
    <row r="443" spans="2:15" x14ac:dyDescent="0.2">
      <c r="B443" s="56"/>
      <c r="C443" s="56"/>
      <c r="D443" s="56"/>
      <c r="E443" s="56"/>
      <c r="F443" s="56"/>
      <c r="G443" s="56"/>
      <c r="H443" s="56"/>
      <c r="I443" s="56"/>
      <c r="J443" s="56"/>
      <c r="K443" s="56"/>
      <c r="O443" s="56"/>
    </row>
    <row r="444" spans="2:15" x14ac:dyDescent="0.2">
      <c r="B444" s="56"/>
      <c r="C444" s="56"/>
      <c r="D444" s="56"/>
      <c r="E444" s="56"/>
      <c r="F444" s="56"/>
      <c r="G444" s="56"/>
      <c r="H444" s="56"/>
      <c r="I444" s="56"/>
      <c r="J444" s="56"/>
      <c r="K444" s="56"/>
      <c r="O444" s="56"/>
    </row>
    <row r="445" spans="2:15" x14ac:dyDescent="0.2">
      <c r="B445" s="56"/>
      <c r="C445" s="56"/>
      <c r="D445" s="56"/>
      <c r="E445" s="56"/>
      <c r="F445" s="56"/>
      <c r="G445" s="56"/>
      <c r="H445" s="56"/>
      <c r="I445" s="56"/>
      <c r="J445" s="56"/>
      <c r="K445" s="56"/>
      <c r="O445" s="56"/>
    </row>
    <row r="446" spans="2:15" x14ac:dyDescent="0.2">
      <c r="B446" s="56"/>
      <c r="C446" s="56"/>
      <c r="D446" s="56"/>
      <c r="E446" s="56"/>
      <c r="F446" s="56"/>
      <c r="G446" s="56"/>
      <c r="H446" s="56"/>
      <c r="I446" s="56"/>
      <c r="J446" s="56"/>
      <c r="K446" s="56"/>
      <c r="O446" s="56"/>
    </row>
    <row r="447" spans="2:15" x14ac:dyDescent="0.2">
      <c r="B447" s="56"/>
      <c r="C447" s="56"/>
      <c r="D447" s="56"/>
      <c r="E447" s="56"/>
      <c r="F447" s="56"/>
      <c r="G447" s="56"/>
      <c r="H447" s="56"/>
      <c r="I447" s="56"/>
      <c r="J447" s="56"/>
      <c r="K447" s="56"/>
      <c r="O447" s="56"/>
    </row>
    <row r="448" spans="2:15" x14ac:dyDescent="0.2">
      <c r="B448" s="56"/>
      <c r="C448" s="56"/>
      <c r="D448" s="56"/>
      <c r="E448" s="56"/>
      <c r="F448" s="56"/>
      <c r="G448" s="56"/>
      <c r="H448" s="56"/>
      <c r="I448" s="56"/>
      <c r="J448" s="56"/>
      <c r="K448" s="56"/>
      <c r="O448" s="56"/>
    </row>
    <row r="449" spans="2:15" x14ac:dyDescent="0.2">
      <c r="B449" s="56"/>
      <c r="C449" s="56"/>
      <c r="D449" s="56"/>
      <c r="E449" s="56"/>
      <c r="F449" s="56"/>
      <c r="G449" s="56"/>
      <c r="H449" s="56"/>
      <c r="I449" s="56"/>
      <c r="J449" s="56"/>
      <c r="K449" s="56"/>
      <c r="O449" s="56"/>
    </row>
    <row r="450" spans="2:15" x14ac:dyDescent="0.2">
      <c r="B450" s="56"/>
      <c r="C450" s="56"/>
      <c r="D450" s="56"/>
      <c r="E450" s="56"/>
      <c r="F450" s="56"/>
      <c r="G450" s="56"/>
      <c r="H450" s="56"/>
      <c r="I450" s="56"/>
      <c r="J450" s="56"/>
      <c r="K450" s="56"/>
      <c r="O450" s="56"/>
    </row>
    <row r="451" spans="2:15" x14ac:dyDescent="0.2">
      <c r="B451" s="56"/>
      <c r="C451" s="56"/>
      <c r="D451" s="56"/>
      <c r="E451" s="56"/>
      <c r="F451" s="56"/>
      <c r="G451" s="56"/>
      <c r="H451" s="56"/>
      <c r="I451" s="56"/>
      <c r="J451" s="56"/>
      <c r="K451" s="56"/>
      <c r="O451" s="56"/>
    </row>
    <row r="452" spans="2:15" x14ac:dyDescent="0.2">
      <c r="B452" s="56"/>
      <c r="C452" s="56"/>
      <c r="D452" s="56"/>
      <c r="E452" s="56"/>
      <c r="F452" s="56"/>
      <c r="G452" s="56"/>
      <c r="H452" s="56"/>
      <c r="I452" s="56"/>
      <c r="J452" s="56"/>
      <c r="K452" s="56"/>
      <c r="O452" s="56"/>
    </row>
    <row r="453" spans="2:15" x14ac:dyDescent="0.2">
      <c r="B453" s="56"/>
      <c r="C453" s="56"/>
      <c r="D453" s="56"/>
      <c r="E453" s="56"/>
      <c r="F453" s="56"/>
      <c r="G453" s="56"/>
      <c r="H453" s="56"/>
      <c r="I453" s="56"/>
      <c r="J453" s="56"/>
      <c r="K453" s="56"/>
      <c r="O453" s="56"/>
    </row>
    <row r="454" spans="2:15" x14ac:dyDescent="0.2">
      <c r="B454" s="56"/>
      <c r="C454" s="56"/>
      <c r="D454" s="56"/>
      <c r="E454" s="56"/>
      <c r="F454" s="56"/>
      <c r="G454" s="56"/>
      <c r="H454" s="56"/>
      <c r="I454" s="56"/>
      <c r="J454" s="56"/>
      <c r="K454" s="56"/>
      <c r="O454" s="56"/>
    </row>
    <row r="455" spans="2:15" x14ac:dyDescent="0.2">
      <c r="B455" s="56"/>
      <c r="C455" s="56"/>
      <c r="D455" s="56"/>
      <c r="E455" s="56"/>
      <c r="F455" s="56"/>
      <c r="G455" s="56"/>
      <c r="H455" s="56"/>
      <c r="I455" s="56"/>
      <c r="J455" s="56"/>
      <c r="K455" s="56"/>
      <c r="O455" s="56"/>
    </row>
    <row r="456" spans="2:15" x14ac:dyDescent="0.2">
      <c r="B456" s="56"/>
      <c r="C456" s="56"/>
      <c r="D456" s="56"/>
      <c r="E456" s="56"/>
      <c r="F456" s="56"/>
      <c r="G456" s="56"/>
      <c r="H456" s="56"/>
      <c r="I456" s="56"/>
      <c r="J456" s="56"/>
      <c r="K456" s="56"/>
      <c r="O456" s="56"/>
    </row>
    <row r="457" spans="2:15" x14ac:dyDescent="0.2">
      <c r="B457" s="56"/>
      <c r="C457" s="56"/>
      <c r="D457" s="56"/>
      <c r="E457" s="56"/>
      <c r="F457" s="56"/>
      <c r="G457" s="56"/>
      <c r="H457" s="56"/>
      <c r="I457" s="56"/>
      <c r="J457" s="56"/>
      <c r="K457" s="56"/>
      <c r="O457" s="56"/>
    </row>
    <row r="458" spans="2:15" x14ac:dyDescent="0.2">
      <c r="B458" s="56"/>
      <c r="C458" s="56"/>
      <c r="D458" s="56"/>
      <c r="E458" s="56"/>
      <c r="F458" s="56"/>
      <c r="G458" s="56"/>
      <c r="H458" s="56"/>
      <c r="I458" s="56"/>
      <c r="J458" s="56"/>
      <c r="K458" s="56"/>
      <c r="O458" s="56"/>
    </row>
    <row r="459" spans="2:15" x14ac:dyDescent="0.2">
      <c r="B459" s="56"/>
      <c r="C459" s="56"/>
      <c r="D459" s="56"/>
      <c r="E459" s="56"/>
      <c r="F459" s="56"/>
      <c r="G459" s="56"/>
      <c r="H459" s="56"/>
      <c r="I459" s="56"/>
      <c r="J459" s="56"/>
      <c r="K459" s="56"/>
      <c r="O459" s="56"/>
    </row>
    <row r="460" spans="2:15" x14ac:dyDescent="0.2">
      <c r="B460" s="56"/>
      <c r="C460" s="56"/>
      <c r="D460" s="56"/>
      <c r="E460" s="56"/>
      <c r="F460" s="56"/>
      <c r="G460" s="56"/>
      <c r="H460" s="56"/>
      <c r="I460" s="56"/>
      <c r="J460" s="56"/>
      <c r="K460" s="56"/>
      <c r="O460" s="56"/>
    </row>
    <row r="461" spans="2:15" x14ac:dyDescent="0.2">
      <c r="B461" s="56"/>
      <c r="C461" s="56"/>
      <c r="D461" s="56"/>
      <c r="E461" s="56"/>
      <c r="F461" s="56"/>
      <c r="G461" s="56"/>
      <c r="H461" s="56"/>
      <c r="I461" s="56"/>
      <c r="J461" s="56"/>
      <c r="K461" s="56"/>
      <c r="O461" s="56"/>
    </row>
    <row r="462" spans="2:15" x14ac:dyDescent="0.2">
      <c r="B462" s="56"/>
      <c r="C462" s="56"/>
      <c r="D462" s="56"/>
      <c r="E462" s="56"/>
      <c r="F462" s="56"/>
      <c r="G462" s="56"/>
      <c r="H462" s="56"/>
      <c r="I462" s="56"/>
      <c r="J462" s="56"/>
      <c r="K462" s="56"/>
      <c r="O462" s="56"/>
    </row>
    <row r="463" spans="2:15" x14ac:dyDescent="0.2">
      <c r="B463" s="56"/>
      <c r="C463" s="56"/>
      <c r="D463" s="56"/>
      <c r="E463" s="56"/>
      <c r="F463" s="56"/>
      <c r="G463" s="56"/>
      <c r="H463" s="56"/>
      <c r="I463" s="56"/>
      <c r="J463" s="56"/>
      <c r="K463" s="56"/>
      <c r="O463" s="56"/>
    </row>
    <row r="464" spans="2:15" x14ac:dyDescent="0.2">
      <c r="B464" s="56"/>
      <c r="C464" s="56"/>
      <c r="D464" s="56"/>
      <c r="E464" s="56"/>
      <c r="F464" s="56"/>
      <c r="G464" s="56"/>
      <c r="H464" s="56"/>
      <c r="I464" s="56"/>
      <c r="J464" s="56"/>
      <c r="K464" s="56"/>
      <c r="O464" s="56"/>
    </row>
    <row r="465" spans="2:15" x14ac:dyDescent="0.2">
      <c r="B465" s="56"/>
      <c r="C465" s="56"/>
      <c r="D465" s="56"/>
      <c r="E465" s="56"/>
      <c r="F465" s="56"/>
      <c r="G465" s="56"/>
      <c r="H465" s="56"/>
      <c r="I465" s="56"/>
      <c r="J465" s="56"/>
      <c r="K465" s="56"/>
      <c r="O465" s="56"/>
    </row>
    <row r="466" spans="2:15" x14ac:dyDescent="0.2">
      <c r="B466" s="56"/>
      <c r="C466" s="56"/>
      <c r="D466" s="56"/>
      <c r="E466" s="56"/>
      <c r="F466" s="56"/>
      <c r="G466" s="56"/>
      <c r="H466" s="56"/>
      <c r="I466" s="56"/>
      <c r="J466" s="56"/>
      <c r="K466" s="56"/>
      <c r="O466" s="56"/>
    </row>
    <row r="467" spans="2:15" x14ac:dyDescent="0.2">
      <c r="B467" s="56"/>
      <c r="C467" s="56"/>
      <c r="D467" s="56"/>
      <c r="E467" s="56"/>
      <c r="F467" s="56"/>
      <c r="G467" s="56"/>
      <c r="H467" s="56"/>
      <c r="I467" s="56"/>
      <c r="J467" s="56"/>
      <c r="K467" s="56"/>
      <c r="O467" s="56"/>
    </row>
    <row r="468" spans="2:15" x14ac:dyDescent="0.2">
      <c r="B468" s="56"/>
      <c r="C468" s="56"/>
      <c r="D468" s="56"/>
      <c r="E468" s="56"/>
      <c r="F468" s="56"/>
      <c r="G468" s="56"/>
      <c r="H468" s="56"/>
      <c r="I468" s="56"/>
      <c r="J468" s="56"/>
      <c r="K468" s="56"/>
      <c r="O468" s="56"/>
    </row>
    <row r="469" spans="2:15" x14ac:dyDescent="0.2">
      <c r="B469" s="56"/>
      <c r="C469" s="56"/>
      <c r="D469" s="56"/>
      <c r="E469" s="56"/>
      <c r="F469" s="56"/>
      <c r="G469" s="56"/>
      <c r="H469" s="56"/>
      <c r="I469" s="56"/>
      <c r="J469" s="56"/>
      <c r="K469" s="56"/>
      <c r="O469" s="56"/>
    </row>
    <row r="470" spans="2:15" x14ac:dyDescent="0.2">
      <c r="B470" s="56"/>
      <c r="C470" s="56"/>
      <c r="D470" s="56"/>
      <c r="E470" s="56"/>
      <c r="F470" s="56"/>
      <c r="G470" s="56"/>
      <c r="H470" s="56"/>
      <c r="I470" s="56"/>
      <c r="J470" s="56"/>
      <c r="K470" s="56"/>
      <c r="O470" s="56"/>
    </row>
    <row r="471" spans="2:15" x14ac:dyDescent="0.2">
      <c r="B471" s="56"/>
      <c r="C471" s="56"/>
      <c r="D471" s="56"/>
      <c r="E471" s="56"/>
      <c r="F471" s="56"/>
      <c r="G471" s="56"/>
      <c r="H471" s="56"/>
      <c r="I471" s="56"/>
      <c r="J471" s="56"/>
      <c r="K471" s="56"/>
      <c r="O471" s="56"/>
    </row>
    <row r="472" spans="2:15" x14ac:dyDescent="0.2">
      <c r="B472" s="56"/>
      <c r="C472" s="56"/>
      <c r="D472" s="56"/>
      <c r="E472" s="56"/>
      <c r="F472" s="56"/>
      <c r="G472" s="56"/>
      <c r="H472" s="56"/>
      <c r="I472" s="56"/>
      <c r="J472" s="56"/>
      <c r="K472" s="56"/>
      <c r="O472" s="56"/>
    </row>
    <row r="473" spans="2:15" x14ac:dyDescent="0.2">
      <c r="B473" s="56"/>
      <c r="C473" s="56"/>
      <c r="D473" s="56"/>
      <c r="E473" s="56"/>
      <c r="F473" s="56"/>
      <c r="G473" s="56"/>
      <c r="H473" s="56"/>
      <c r="I473" s="56"/>
      <c r="J473" s="56"/>
      <c r="K473" s="56"/>
      <c r="O473" s="56"/>
    </row>
    <row r="474" spans="2:15" x14ac:dyDescent="0.2">
      <c r="B474" s="56"/>
      <c r="C474" s="56"/>
      <c r="D474" s="56"/>
      <c r="E474" s="56"/>
      <c r="F474" s="56"/>
      <c r="G474" s="56"/>
      <c r="H474" s="56"/>
      <c r="I474" s="56"/>
      <c r="J474" s="56"/>
      <c r="K474" s="56"/>
      <c r="O474" s="56"/>
    </row>
    <row r="475" spans="2:15" x14ac:dyDescent="0.2">
      <c r="B475" s="56"/>
      <c r="C475" s="56"/>
      <c r="D475" s="56"/>
      <c r="E475" s="56"/>
      <c r="F475" s="56"/>
      <c r="G475" s="56"/>
      <c r="H475" s="56"/>
      <c r="I475" s="56"/>
      <c r="J475" s="56"/>
      <c r="K475" s="56"/>
      <c r="O475" s="56"/>
    </row>
    <row r="476" spans="2:15" x14ac:dyDescent="0.2">
      <c r="B476" s="56"/>
      <c r="C476" s="56"/>
      <c r="D476" s="56"/>
      <c r="E476" s="56"/>
      <c r="F476" s="56"/>
      <c r="G476" s="56"/>
      <c r="H476" s="56"/>
      <c r="I476" s="56"/>
      <c r="J476" s="56"/>
      <c r="K476" s="56"/>
      <c r="O476" s="56"/>
    </row>
    <row r="477" spans="2:15" x14ac:dyDescent="0.2">
      <c r="B477" s="56"/>
      <c r="C477" s="56"/>
      <c r="D477" s="56"/>
      <c r="E477" s="56"/>
      <c r="F477" s="56"/>
      <c r="G477" s="56"/>
      <c r="H477" s="56"/>
      <c r="I477" s="56"/>
      <c r="J477" s="56"/>
      <c r="K477" s="56"/>
      <c r="O477" s="56"/>
    </row>
    <row r="478" spans="2:15" x14ac:dyDescent="0.2">
      <c r="B478" s="56"/>
      <c r="C478" s="56"/>
      <c r="D478" s="56"/>
      <c r="E478" s="56"/>
      <c r="F478" s="56"/>
      <c r="G478" s="56"/>
      <c r="H478" s="56"/>
      <c r="I478" s="56"/>
      <c r="J478" s="56"/>
      <c r="K478" s="56"/>
      <c r="O478" s="56"/>
    </row>
    <row r="479" spans="2:15" x14ac:dyDescent="0.2">
      <c r="B479" s="56"/>
      <c r="C479" s="56"/>
      <c r="D479" s="56"/>
      <c r="E479" s="56"/>
      <c r="F479" s="56"/>
      <c r="G479" s="56"/>
      <c r="H479" s="56"/>
      <c r="I479" s="56"/>
      <c r="J479" s="56"/>
      <c r="K479" s="56"/>
      <c r="O479" s="56"/>
    </row>
    <row r="480" spans="2:15" x14ac:dyDescent="0.2">
      <c r="B480" s="56"/>
      <c r="C480" s="56"/>
      <c r="D480" s="56"/>
      <c r="E480" s="56"/>
      <c r="F480" s="56"/>
      <c r="G480" s="56"/>
      <c r="H480" s="56"/>
      <c r="I480" s="56"/>
      <c r="J480" s="56"/>
      <c r="K480" s="56"/>
      <c r="O480" s="56"/>
    </row>
    <row r="481" spans="2:15" x14ac:dyDescent="0.2">
      <c r="B481" s="56"/>
      <c r="C481" s="56"/>
      <c r="D481" s="56"/>
      <c r="E481" s="56"/>
      <c r="F481" s="56"/>
      <c r="G481" s="56"/>
      <c r="H481" s="56"/>
      <c r="I481" s="56"/>
      <c r="J481" s="56"/>
      <c r="K481" s="56"/>
      <c r="O481" s="56"/>
    </row>
    <row r="482" spans="2:15" x14ac:dyDescent="0.2">
      <c r="B482" s="56"/>
      <c r="C482" s="56"/>
      <c r="D482" s="56"/>
      <c r="E482" s="56"/>
      <c r="F482" s="56"/>
      <c r="G482" s="56"/>
      <c r="H482" s="56"/>
      <c r="I482" s="56"/>
      <c r="J482" s="56"/>
      <c r="K482" s="56"/>
      <c r="O482" s="56"/>
    </row>
    <row r="483" spans="2:15" x14ac:dyDescent="0.2">
      <c r="B483" s="56"/>
      <c r="C483" s="56"/>
      <c r="D483" s="56"/>
      <c r="E483" s="56"/>
      <c r="F483" s="56"/>
      <c r="G483" s="56"/>
      <c r="H483" s="56"/>
      <c r="I483" s="56"/>
      <c r="J483" s="56"/>
      <c r="K483" s="56"/>
      <c r="O483" s="56"/>
    </row>
    <row r="484" spans="2:15" x14ac:dyDescent="0.2">
      <c r="B484" s="56"/>
      <c r="C484" s="56"/>
      <c r="D484" s="56"/>
      <c r="E484" s="56"/>
      <c r="F484" s="56"/>
      <c r="G484" s="56"/>
      <c r="H484" s="56"/>
      <c r="I484" s="56"/>
      <c r="J484" s="56"/>
      <c r="K484" s="56"/>
      <c r="O484" s="56"/>
    </row>
    <row r="485" spans="2:15" x14ac:dyDescent="0.2">
      <c r="B485" s="56"/>
      <c r="C485" s="56"/>
      <c r="D485" s="56"/>
      <c r="E485" s="56"/>
      <c r="F485" s="56"/>
      <c r="G485" s="56"/>
      <c r="H485" s="56"/>
      <c r="I485" s="56"/>
      <c r="J485" s="56"/>
      <c r="K485" s="56"/>
      <c r="O485" s="56"/>
    </row>
    <row r="486" spans="2:15" x14ac:dyDescent="0.2">
      <c r="B486" s="56"/>
      <c r="C486" s="56"/>
      <c r="D486" s="56"/>
      <c r="E486" s="56"/>
      <c r="F486" s="56"/>
      <c r="G486" s="56"/>
      <c r="H486" s="56"/>
      <c r="I486" s="56"/>
      <c r="J486" s="56"/>
      <c r="K486" s="56"/>
      <c r="O486" s="56"/>
    </row>
    <row r="487" spans="2:15" x14ac:dyDescent="0.2">
      <c r="B487" s="56"/>
      <c r="C487" s="56"/>
      <c r="D487" s="56"/>
      <c r="E487" s="56"/>
      <c r="F487" s="56"/>
      <c r="G487" s="56"/>
      <c r="H487" s="56"/>
      <c r="I487" s="56"/>
      <c r="J487" s="56"/>
      <c r="K487" s="56"/>
      <c r="O487" s="56"/>
    </row>
    <row r="488" spans="2:15" x14ac:dyDescent="0.2">
      <c r="B488" s="56"/>
      <c r="C488" s="56"/>
      <c r="D488" s="56"/>
      <c r="E488" s="56"/>
      <c r="F488" s="56"/>
      <c r="G488" s="56"/>
      <c r="H488" s="56"/>
      <c r="I488" s="56"/>
      <c r="J488" s="56"/>
      <c r="K488" s="56"/>
      <c r="O488" s="56"/>
    </row>
    <row r="489" spans="2:15" x14ac:dyDescent="0.2">
      <c r="B489" s="56"/>
      <c r="C489" s="56"/>
      <c r="D489" s="56"/>
      <c r="E489" s="56"/>
      <c r="F489" s="56"/>
      <c r="G489" s="56"/>
      <c r="H489" s="56"/>
      <c r="I489" s="56"/>
      <c r="J489" s="56"/>
      <c r="K489" s="56"/>
      <c r="O489" s="56"/>
    </row>
    <row r="490" spans="2:15" x14ac:dyDescent="0.2">
      <c r="B490" s="56"/>
      <c r="C490" s="56"/>
      <c r="D490" s="56"/>
      <c r="E490" s="56"/>
      <c r="F490" s="56"/>
      <c r="G490" s="56"/>
      <c r="H490" s="56"/>
      <c r="I490" s="56"/>
      <c r="J490" s="56"/>
      <c r="K490" s="56"/>
      <c r="O490" s="56"/>
    </row>
    <row r="491" spans="2:15" x14ac:dyDescent="0.2">
      <c r="B491" s="56"/>
      <c r="C491" s="56"/>
      <c r="D491" s="56"/>
      <c r="E491" s="56"/>
      <c r="F491" s="56"/>
      <c r="G491" s="56"/>
      <c r="H491" s="56"/>
      <c r="I491" s="56"/>
      <c r="J491" s="56"/>
      <c r="K491" s="56"/>
      <c r="O491" s="56"/>
    </row>
    <row r="492" spans="2:15" x14ac:dyDescent="0.2">
      <c r="B492" s="56"/>
      <c r="C492" s="56"/>
      <c r="D492" s="56"/>
      <c r="E492" s="56"/>
      <c r="F492" s="56"/>
      <c r="G492" s="56"/>
      <c r="H492" s="56"/>
      <c r="I492" s="56"/>
      <c r="J492" s="56"/>
      <c r="K492" s="56"/>
      <c r="O492" s="56"/>
    </row>
    <row r="493" spans="2:15" x14ac:dyDescent="0.2">
      <c r="B493" s="56"/>
      <c r="C493" s="56"/>
      <c r="D493" s="56"/>
      <c r="E493" s="56"/>
      <c r="F493" s="56"/>
      <c r="G493" s="56"/>
      <c r="H493" s="56"/>
      <c r="I493" s="56"/>
      <c r="J493" s="56"/>
      <c r="K493" s="56"/>
      <c r="O493" s="56"/>
    </row>
    <row r="494" spans="2:15" x14ac:dyDescent="0.2">
      <c r="B494" s="56"/>
      <c r="C494" s="56"/>
      <c r="D494" s="56"/>
      <c r="E494" s="56"/>
      <c r="F494" s="56"/>
      <c r="G494" s="56"/>
      <c r="H494" s="56"/>
      <c r="I494" s="56"/>
      <c r="J494" s="56"/>
      <c r="K494" s="56"/>
      <c r="O494" s="56"/>
    </row>
    <row r="495" spans="2:15" x14ac:dyDescent="0.2">
      <c r="B495" s="56"/>
      <c r="C495" s="56"/>
      <c r="D495" s="56"/>
      <c r="E495" s="56"/>
      <c r="F495" s="56"/>
      <c r="G495" s="56"/>
      <c r="H495" s="56"/>
      <c r="I495" s="56"/>
      <c r="J495" s="56"/>
      <c r="K495" s="56"/>
      <c r="O495" s="56"/>
    </row>
    <row r="496" spans="2:15" x14ac:dyDescent="0.2">
      <c r="B496" s="56"/>
      <c r="C496" s="56"/>
      <c r="D496" s="56"/>
      <c r="E496" s="56"/>
      <c r="F496" s="56"/>
      <c r="G496" s="56"/>
      <c r="H496" s="56"/>
      <c r="I496" s="56"/>
      <c r="J496" s="56"/>
      <c r="K496" s="56"/>
      <c r="O496" s="56"/>
    </row>
    <row r="497" spans="2:15" x14ac:dyDescent="0.2">
      <c r="B497" s="56"/>
      <c r="C497" s="56"/>
      <c r="D497" s="56"/>
      <c r="E497" s="56"/>
      <c r="F497" s="56"/>
      <c r="G497" s="56"/>
      <c r="H497" s="56"/>
      <c r="I497" s="56"/>
      <c r="J497" s="56"/>
      <c r="K497" s="56"/>
      <c r="O497" s="56"/>
    </row>
    <row r="498" spans="2:15" x14ac:dyDescent="0.2">
      <c r="B498" s="56"/>
      <c r="C498" s="56"/>
      <c r="D498" s="56"/>
      <c r="E498" s="56"/>
      <c r="F498" s="56"/>
      <c r="G498" s="56"/>
      <c r="H498" s="56"/>
      <c r="I498" s="56"/>
      <c r="J498" s="56"/>
      <c r="K498" s="56"/>
      <c r="O498" s="56"/>
    </row>
    <row r="499" spans="2:15" x14ac:dyDescent="0.2">
      <c r="B499" s="56"/>
      <c r="C499" s="56"/>
      <c r="D499" s="56"/>
      <c r="E499" s="56"/>
      <c r="F499" s="56"/>
      <c r="G499" s="56"/>
      <c r="H499" s="56"/>
      <c r="I499" s="56"/>
      <c r="J499" s="56"/>
      <c r="K499" s="56"/>
      <c r="O499" s="56"/>
    </row>
    <row r="500" spans="2:15" x14ac:dyDescent="0.2">
      <c r="B500" s="56"/>
      <c r="C500" s="56"/>
      <c r="D500" s="56"/>
      <c r="E500" s="56"/>
      <c r="F500" s="56"/>
      <c r="G500" s="56"/>
      <c r="H500" s="56"/>
      <c r="I500" s="56"/>
      <c r="J500" s="56"/>
      <c r="K500" s="56"/>
      <c r="O500" s="56"/>
    </row>
    <row r="501" spans="2:15" x14ac:dyDescent="0.2">
      <c r="B501" s="56"/>
      <c r="C501" s="56"/>
      <c r="D501" s="56"/>
      <c r="E501" s="56"/>
      <c r="F501" s="56"/>
      <c r="G501" s="56"/>
      <c r="H501" s="56"/>
      <c r="I501" s="56"/>
      <c r="J501" s="56"/>
      <c r="K501" s="56"/>
      <c r="O501" s="56"/>
    </row>
    <row r="502" spans="2:15" x14ac:dyDescent="0.2">
      <c r="B502" s="56"/>
      <c r="C502" s="56"/>
      <c r="D502" s="56"/>
      <c r="E502" s="56"/>
      <c r="F502" s="56"/>
      <c r="G502" s="56"/>
      <c r="H502" s="56"/>
      <c r="I502" s="56"/>
      <c r="J502" s="56"/>
      <c r="K502" s="56"/>
      <c r="O502" s="56"/>
    </row>
    <row r="503" spans="2:15" x14ac:dyDescent="0.2">
      <c r="B503" s="56"/>
      <c r="C503" s="56"/>
      <c r="D503" s="56"/>
      <c r="E503" s="56"/>
      <c r="F503" s="56"/>
      <c r="G503" s="56"/>
      <c r="H503" s="56"/>
      <c r="I503" s="56"/>
      <c r="J503" s="56"/>
      <c r="K503" s="56"/>
      <c r="O503" s="56"/>
    </row>
    <row r="504" spans="2:15" x14ac:dyDescent="0.2">
      <c r="B504" s="56"/>
      <c r="C504" s="56"/>
      <c r="D504" s="56"/>
      <c r="E504" s="56"/>
      <c r="F504" s="56"/>
      <c r="G504" s="56"/>
      <c r="H504" s="56"/>
      <c r="I504" s="56"/>
      <c r="J504" s="56"/>
      <c r="K504" s="56"/>
      <c r="O504" s="56"/>
    </row>
    <row r="505" spans="2:15" x14ac:dyDescent="0.2">
      <c r="B505" s="56"/>
      <c r="C505" s="56"/>
      <c r="D505" s="56"/>
      <c r="E505" s="56"/>
      <c r="F505" s="56"/>
      <c r="G505" s="56"/>
      <c r="H505" s="56"/>
      <c r="I505" s="56"/>
      <c r="J505" s="56"/>
      <c r="K505" s="56"/>
      <c r="O505" s="56"/>
    </row>
    <row r="506" spans="2:15" x14ac:dyDescent="0.2">
      <c r="B506" s="56"/>
      <c r="C506" s="56"/>
      <c r="D506" s="56"/>
      <c r="E506" s="56"/>
      <c r="F506" s="56"/>
      <c r="G506" s="56"/>
      <c r="H506" s="56"/>
      <c r="I506" s="56"/>
      <c r="J506" s="56"/>
      <c r="K506" s="56"/>
      <c r="O506" s="56"/>
    </row>
    <row r="507" spans="2:15" x14ac:dyDescent="0.2">
      <c r="B507" s="56"/>
      <c r="C507" s="56"/>
      <c r="D507" s="56"/>
      <c r="E507" s="56"/>
      <c r="F507" s="56"/>
      <c r="G507" s="56"/>
      <c r="H507" s="56"/>
      <c r="I507" s="56"/>
      <c r="J507" s="56"/>
      <c r="K507" s="56"/>
      <c r="O507" s="56"/>
    </row>
    <row r="508" spans="2:15" x14ac:dyDescent="0.2">
      <c r="B508" s="56"/>
      <c r="C508" s="56"/>
      <c r="D508" s="56"/>
      <c r="E508" s="56"/>
      <c r="F508" s="56"/>
      <c r="G508" s="56"/>
      <c r="H508" s="56"/>
      <c r="I508" s="56"/>
      <c r="J508" s="56"/>
      <c r="K508" s="56"/>
      <c r="O508" s="56"/>
    </row>
    <row r="509" spans="2:15" x14ac:dyDescent="0.2">
      <c r="B509" s="56"/>
      <c r="C509" s="56"/>
      <c r="D509" s="56"/>
      <c r="E509" s="56"/>
      <c r="F509" s="56"/>
      <c r="G509" s="56"/>
      <c r="H509" s="56"/>
      <c r="I509" s="56"/>
      <c r="J509" s="56"/>
      <c r="K509" s="56"/>
      <c r="O509" s="56"/>
    </row>
    <row r="510" spans="2:15" x14ac:dyDescent="0.2">
      <c r="B510" s="56"/>
      <c r="C510" s="56"/>
      <c r="D510" s="56"/>
      <c r="E510" s="56"/>
      <c r="F510" s="56"/>
      <c r="G510" s="56"/>
      <c r="H510" s="56"/>
      <c r="I510" s="56"/>
      <c r="J510" s="56"/>
      <c r="K510" s="56"/>
      <c r="O510" s="56"/>
    </row>
    <row r="511" spans="2:15" x14ac:dyDescent="0.2">
      <c r="B511" s="56"/>
      <c r="C511" s="56"/>
      <c r="D511" s="56"/>
      <c r="E511" s="56"/>
      <c r="F511" s="56"/>
      <c r="G511" s="56"/>
      <c r="H511" s="56"/>
      <c r="I511" s="56"/>
      <c r="J511" s="56"/>
      <c r="K511" s="56"/>
      <c r="O511" s="56"/>
    </row>
    <row r="512" spans="2:15" x14ac:dyDescent="0.2">
      <c r="B512" s="56"/>
      <c r="C512" s="56"/>
      <c r="D512" s="56"/>
      <c r="E512" s="56"/>
      <c r="F512" s="56"/>
      <c r="G512" s="56"/>
      <c r="H512" s="56"/>
      <c r="I512" s="56"/>
      <c r="J512" s="56"/>
      <c r="K512" s="56"/>
      <c r="O512" s="56"/>
    </row>
    <row r="513" spans="2:15" x14ac:dyDescent="0.2">
      <c r="B513" s="56"/>
      <c r="C513" s="56"/>
      <c r="D513" s="56"/>
      <c r="E513" s="56"/>
      <c r="F513" s="56"/>
      <c r="G513" s="56"/>
      <c r="H513" s="56"/>
      <c r="I513" s="56"/>
      <c r="J513" s="56"/>
      <c r="K513" s="56"/>
      <c r="O513" s="56"/>
    </row>
    <row r="514" spans="2:15" x14ac:dyDescent="0.2">
      <c r="B514" s="56"/>
      <c r="C514" s="56"/>
      <c r="D514" s="56"/>
      <c r="E514" s="56"/>
      <c r="F514" s="56"/>
      <c r="G514" s="56"/>
      <c r="H514" s="56"/>
      <c r="I514" s="56"/>
      <c r="J514" s="56"/>
      <c r="K514" s="56"/>
      <c r="O514" s="56"/>
    </row>
    <row r="515" spans="2:15" x14ac:dyDescent="0.2">
      <c r="B515" s="56"/>
      <c r="C515" s="56"/>
      <c r="D515" s="56"/>
      <c r="E515" s="56"/>
      <c r="F515" s="56"/>
      <c r="G515" s="56"/>
      <c r="H515" s="56"/>
      <c r="I515" s="56"/>
      <c r="J515" s="56"/>
      <c r="K515" s="56"/>
      <c r="O515" s="56"/>
    </row>
    <row r="516" spans="2:15" x14ac:dyDescent="0.2">
      <c r="B516" s="56"/>
      <c r="C516" s="56"/>
      <c r="D516" s="56"/>
      <c r="E516" s="56"/>
      <c r="F516" s="56"/>
      <c r="G516" s="56"/>
      <c r="H516" s="56"/>
      <c r="I516" s="56"/>
      <c r="J516" s="56"/>
      <c r="K516" s="56"/>
      <c r="O516" s="56"/>
    </row>
    <row r="517" spans="2:15" x14ac:dyDescent="0.2">
      <c r="B517" s="56"/>
      <c r="C517" s="56"/>
      <c r="D517" s="56"/>
      <c r="E517" s="56"/>
      <c r="F517" s="56"/>
      <c r="G517" s="56"/>
      <c r="H517" s="56"/>
      <c r="I517" s="56"/>
      <c r="J517" s="56"/>
      <c r="K517" s="56"/>
      <c r="O517" s="56"/>
    </row>
    <row r="518" spans="2:15" x14ac:dyDescent="0.2">
      <c r="B518" s="56"/>
      <c r="C518" s="56"/>
      <c r="D518" s="56"/>
      <c r="E518" s="56"/>
      <c r="F518" s="56"/>
      <c r="G518" s="56"/>
      <c r="H518" s="56"/>
      <c r="I518" s="56"/>
      <c r="J518" s="56"/>
      <c r="K518" s="56"/>
      <c r="O518" s="56"/>
    </row>
    <row r="519" spans="2:15" x14ac:dyDescent="0.2">
      <c r="B519" s="56"/>
      <c r="C519" s="56"/>
      <c r="D519" s="56"/>
      <c r="E519" s="56"/>
      <c r="F519" s="56"/>
      <c r="G519" s="56"/>
      <c r="H519" s="56"/>
      <c r="I519" s="56"/>
      <c r="J519" s="56"/>
      <c r="K519" s="56"/>
      <c r="O519" s="56"/>
    </row>
    <row r="520" spans="2:15" x14ac:dyDescent="0.2">
      <c r="B520" s="56"/>
      <c r="C520" s="56"/>
      <c r="D520" s="56"/>
      <c r="E520" s="56"/>
      <c r="F520" s="56"/>
      <c r="G520" s="56"/>
      <c r="H520" s="56"/>
      <c r="I520" s="56"/>
      <c r="J520" s="56"/>
      <c r="K520" s="56"/>
      <c r="O520" s="56"/>
    </row>
    <row r="521" spans="2:15" x14ac:dyDescent="0.2">
      <c r="B521" s="56"/>
      <c r="C521" s="56"/>
      <c r="D521" s="56"/>
      <c r="E521" s="56"/>
      <c r="F521" s="56"/>
      <c r="G521" s="56"/>
      <c r="H521" s="56"/>
      <c r="I521" s="56"/>
      <c r="J521" s="56"/>
      <c r="K521" s="56"/>
      <c r="O521" s="56"/>
    </row>
    <row r="522" spans="2:15" x14ac:dyDescent="0.2">
      <c r="B522" s="56"/>
      <c r="C522" s="56"/>
      <c r="D522" s="56"/>
      <c r="E522" s="56"/>
      <c r="F522" s="56"/>
      <c r="G522" s="56"/>
      <c r="H522" s="56"/>
      <c r="I522" s="56"/>
      <c r="J522" s="56"/>
      <c r="K522" s="56"/>
      <c r="O522" s="56"/>
    </row>
    <row r="523" spans="2:15" x14ac:dyDescent="0.2">
      <c r="B523" s="56"/>
      <c r="C523" s="56"/>
      <c r="D523" s="56"/>
      <c r="E523" s="56"/>
      <c r="F523" s="56"/>
      <c r="G523" s="56"/>
      <c r="H523" s="56"/>
      <c r="I523" s="56"/>
      <c r="J523" s="56"/>
      <c r="K523" s="56"/>
      <c r="O523" s="56"/>
    </row>
    <row r="524" spans="2:15" x14ac:dyDescent="0.2">
      <c r="B524" s="56"/>
      <c r="C524" s="56"/>
      <c r="D524" s="56"/>
      <c r="E524" s="56"/>
      <c r="F524" s="56"/>
      <c r="G524" s="56"/>
      <c r="H524" s="56"/>
      <c r="I524" s="56"/>
      <c r="J524" s="56"/>
      <c r="K524" s="56"/>
      <c r="O524" s="56"/>
    </row>
    <row r="525" spans="2:15" x14ac:dyDescent="0.2">
      <c r="B525" s="56"/>
      <c r="C525" s="56"/>
      <c r="D525" s="56"/>
      <c r="E525" s="56"/>
      <c r="F525" s="56"/>
      <c r="G525" s="56"/>
      <c r="H525" s="56"/>
      <c r="I525" s="56"/>
      <c r="J525" s="56"/>
      <c r="K525" s="56"/>
      <c r="O525" s="56"/>
    </row>
    <row r="526" spans="2:15" x14ac:dyDescent="0.2">
      <c r="B526" s="56"/>
      <c r="C526" s="56"/>
      <c r="D526" s="56"/>
      <c r="E526" s="56"/>
      <c r="F526" s="56"/>
      <c r="G526" s="56"/>
      <c r="H526" s="56"/>
      <c r="I526" s="56"/>
      <c r="J526" s="56"/>
      <c r="K526" s="56"/>
      <c r="O526" s="56"/>
    </row>
    <row r="527" spans="2:15" x14ac:dyDescent="0.2">
      <c r="B527" s="56"/>
      <c r="C527" s="56"/>
      <c r="D527" s="56"/>
      <c r="E527" s="56"/>
      <c r="F527" s="56"/>
      <c r="G527" s="56"/>
      <c r="H527" s="56"/>
      <c r="I527" s="56"/>
      <c r="J527" s="56"/>
      <c r="K527" s="56"/>
      <c r="O527" s="56"/>
    </row>
    <row r="528" spans="2:15" x14ac:dyDescent="0.2">
      <c r="B528" s="56"/>
      <c r="C528" s="56"/>
      <c r="D528" s="56"/>
      <c r="E528" s="56"/>
      <c r="F528" s="56"/>
      <c r="G528" s="56"/>
      <c r="H528" s="56"/>
      <c r="I528" s="56"/>
      <c r="J528" s="56"/>
      <c r="K528" s="56"/>
      <c r="O528" s="56"/>
    </row>
    <row r="529" spans="2:15" x14ac:dyDescent="0.2">
      <c r="B529" s="56"/>
      <c r="C529" s="56"/>
      <c r="D529" s="56"/>
      <c r="E529" s="56"/>
      <c r="F529" s="56"/>
      <c r="G529" s="56"/>
      <c r="H529" s="56"/>
      <c r="I529" s="56"/>
      <c r="J529" s="56"/>
      <c r="K529" s="56"/>
      <c r="O529" s="56"/>
    </row>
    <row r="530" spans="2:15" x14ac:dyDescent="0.2">
      <c r="B530" s="56"/>
      <c r="C530" s="56"/>
      <c r="D530" s="56"/>
      <c r="E530" s="56"/>
      <c r="F530" s="56"/>
      <c r="G530" s="56"/>
      <c r="H530" s="56"/>
      <c r="I530" s="56"/>
      <c r="J530" s="56"/>
      <c r="K530" s="56"/>
      <c r="O530" s="56"/>
    </row>
    <row r="531" spans="2:15" x14ac:dyDescent="0.2">
      <c r="B531" s="56"/>
      <c r="C531" s="56"/>
      <c r="D531" s="56"/>
      <c r="E531" s="56"/>
      <c r="F531" s="56"/>
      <c r="G531" s="56"/>
      <c r="H531" s="56"/>
      <c r="I531" s="56"/>
      <c r="J531" s="56"/>
      <c r="K531" s="56"/>
      <c r="O531" s="56"/>
    </row>
    <row r="532" spans="2:15" x14ac:dyDescent="0.2">
      <c r="B532" s="56"/>
      <c r="C532" s="56"/>
      <c r="D532" s="56"/>
      <c r="E532" s="56"/>
      <c r="F532" s="56"/>
      <c r="G532" s="56"/>
      <c r="H532" s="56"/>
      <c r="I532" s="56"/>
      <c r="J532" s="56"/>
      <c r="K532" s="56"/>
      <c r="O532" s="56"/>
    </row>
    <row r="533" spans="2:15" x14ac:dyDescent="0.2">
      <c r="B533" s="56"/>
      <c r="C533" s="56"/>
      <c r="D533" s="56"/>
      <c r="E533" s="56"/>
      <c r="F533" s="56"/>
      <c r="G533" s="56"/>
      <c r="H533" s="56"/>
      <c r="I533" s="56"/>
      <c r="J533" s="56"/>
      <c r="K533" s="56"/>
      <c r="O533" s="56"/>
    </row>
    <row r="534" spans="2:15" x14ac:dyDescent="0.2">
      <c r="B534" s="56"/>
      <c r="C534" s="56"/>
      <c r="D534" s="56"/>
      <c r="E534" s="56"/>
      <c r="F534" s="56"/>
      <c r="G534" s="56"/>
      <c r="H534" s="56"/>
      <c r="I534" s="56"/>
      <c r="J534" s="56"/>
      <c r="K534" s="56"/>
      <c r="O534" s="56"/>
    </row>
    <row r="535" spans="2:15" x14ac:dyDescent="0.2">
      <c r="B535" s="56"/>
      <c r="C535" s="56"/>
      <c r="D535" s="56"/>
      <c r="E535" s="56"/>
      <c r="F535" s="56"/>
      <c r="G535" s="56"/>
      <c r="H535" s="56"/>
      <c r="I535" s="56"/>
      <c r="J535" s="56"/>
      <c r="K535" s="56"/>
      <c r="O535" s="56"/>
    </row>
    <row r="536" spans="2:15" x14ac:dyDescent="0.2">
      <c r="B536" s="56"/>
      <c r="C536" s="56"/>
      <c r="D536" s="56"/>
      <c r="E536" s="56"/>
      <c r="F536" s="56"/>
      <c r="G536" s="56"/>
      <c r="H536" s="56"/>
      <c r="I536" s="56"/>
      <c r="J536" s="56"/>
      <c r="K536" s="56"/>
      <c r="O536" s="56"/>
    </row>
    <row r="537" spans="2:15" x14ac:dyDescent="0.2">
      <c r="B537" s="56"/>
      <c r="C537" s="56"/>
      <c r="D537" s="56"/>
      <c r="E537" s="56"/>
      <c r="F537" s="56"/>
      <c r="G537" s="56"/>
      <c r="H537" s="56"/>
      <c r="I537" s="56"/>
      <c r="J537" s="56"/>
      <c r="K537" s="56"/>
      <c r="O537" s="56"/>
    </row>
    <row r="538" spans="2:15" x14ac:dyDescent="0.2">
      <c r="B538" s="56"/>
      <c r="C538" s="56"/>
      <c r="D538" s="56"/>
      <c r="E538" s="56"/>
      <c r="F538" s="56"/>
      <c r="G538" s="56"/>
      <c r="H538" s="56"/>
      <c r="I538" s="56"/>
      <c r="J538" s="56"/>
      <c r="K538" s="56"/>
      <c r="O538" s="56"/>
    </row>
    <row r="539" spans="2:15" x14ac:dyDescent="0.2">
      <c r="B539" s="56"/>
      <c r="C539" s="56"/>
      <c r="D539" s="56"/>
      <c r="E539" s="56"/>
      <c r="F539" s="56"/>
      <c r="G539" s="56"/>
      <c r="H539" s="56"/>
      <c r="I539" s="56"/>
      <c r="J539" s="56"/>
      <c r="K539" s="56"/>
      <c r="O539" s="56"/>
    </row>
    <row r="540" spans="2:15" x14ac:dyDescent="0.2">
      <c r="B540" s="56"/>
      <c r="C540" s="56"/>
      <c r="D540" s="56"/>
      <c r="E540" s="56"/>
      <c r="F540" s="56"/>
      <c r="G540" s="56"/>
      <c r="H540" s="56"/>
      <c r="I540" s="56"/>
      <c r="J540" s="56"/>
      <c r="K540" s="56"/>
      <c r="O540" s="56"/>
    </row>
    <row r="541" spans="2:15" x14ac:dyDescent="0.2">
      <c r="B541" s="56"/>
      <c r="C541" s="56"/>
      <c r="D541" s="56"/>
      <c r="E541" s="56"/>
      <c r="F541" s="56"/>
      <c r="G541" s="56"/>
      <c r="H541" s="56"/>
      <c r="I541" s="56"/>
      <c r="J541" s="56"/>
      <c r="K541" s="56"/>
      <c r="O541" s="56"/>
    </row>
    <row r="542" spans="2:15" x14ac:dyDescent="0.2">
      <c r="B542" s="56"/>
      <c r="C542" s="56"/>
      <c r="D542" s="56"/>
      <c r="E542" s="56"/>
      <c r="F542" s="56"/>
      <c r="G542" s="56"/>
      <c r="H542" s="56"/>
      <c r="I542" s="56"/>
      <c r="J542" s="56"/>
      <c r="K542" s="56"/>
      <c r="O542" s="56"/>
    </row>
    <row r="543" spans="2:15" x14ac:dyDescent="0.2">
      <c r="B543" s="56"/>
      <c r="C543" s="56"/>
      <c r="D543" s="56"/>
      <c r="E543" s="56"/>
      <c r="F543" s="56"/>
      <c r="G543" s="56"/>
      <c r="H543" s="56"/>
      <c r="I543" s="56"/>
      <c r="J543" s="56"/>
      <c r="K543" s="56"/>
      <c r="O543" s="56"/>
    </row>
    <row r="544" spans="2:15" x14ac:dyDescent="0.2">
      <c r="B544" s="56"/>
      <c r="C544" s="56"/>
      <c r="D544" s="56"/>
      <c r="E544" s="56"/>
      <c r="F544" s="56"/>
      <c r="G544" s="56"/>
      <c r="H544" s="56"/>
      <c r="I544" s="56"/>
      <c r="J544" s="56"/>
      <c r="K544" s="56"/>
      <c r="O544" s="56"/>
    </row>
    <row r="545" spans="2:15" x14ac:dyDescent="0.2">
      <c r="B545" s="56"/>
      <c r="C545" s="56"/>
      <c r="D545" s="56"/>
      <c r="E545" s="56"/>
      <c r="F545" s="56"/>
      <c r="G545" s="56"/>
      <c r="H545" s="56"/>
      <c r="I545" s="56"/>
      <c r="J545" s="56"/>
      <c r="K545" s="56"/>
      <c r="O545" s="56"/>
    </row>
    <row r="546" spans="2:15" x14ac:dyDescent="0.2">
      <c r="B546" s="56"/>
      <c r="C546" s="56"/>
      <c r="D546" s="56"/>
      <c r="E546" s="56"/>
      <c r="F546" s="56"/>
      <c r="G546" s="56"/>
      <c r="H546" s="56"/>
      <c r="I546" s="56"/>
      <c r="J546" s="56"/>
      <c r="K546" s="56"/>
      <c r="O546" s="56"/>
    </row>
    <row r="547" spans="2:15" x14ac:dyDescent="0.2">
      <c r="B547" s="56"/>
      <c r="C547" s="56"/>
      <c r="D547" s="56"/>
      <c r="E547" s="56"/>
      <c r="F547" s="56"/>
      <c r="G547" s="56"/>
      <c r="H547" s="56"/>
      <c r="I547" s="56"/>
      <c r="J547" s="56"/>
      <c r="K547" s="56"/>
      <c r="O547" s="56"/>
    </row>
    <row r="548" spans="2:15" x14ac:dyDescent="0.2">
      <c r="B548" s="56"/>
      <c r="C548" s="56"/>
      <c r="D548" s="56"/>
      <c r="E548" s="56"/>
      <c r="F548" s="56"/>
      <c r="G548" s="56"/>
      <c r="H548" s="56"/>
      <c r="I548" s="56"/>
      <c r="J548" s="56"/>
      <c r="K548" s="56"/>
      <c r="O548" s="56"/>
    </row>
    <row r="549" spans="2:15" x14ac:dyDescent="0.2">
      <c r="B549" s="56"/>
      <c r="C549" s="56"/>
      <c r="D549" s="56"/>
      <c r="E549" s="56"/>
      <c r="F549" s="56"/>
      <c r="G549" s="56"/>
      <c r="H549" s="56"/>
      <c r="I549" s="56"/>
      <c r="J549" s="56"/>
      <c r="K549" s="56"/>
      <c r="O549" s="56"/>
    </row>
    <row r="550" spans="2:15" x14ac:dyDescent="0.2">
      <c r="B550" s="56"/>
      <c r="C550" s="56"/>
      <c r="D550" s="56"/>
      <c r="E550" s="56"/>
      <c r="F550" s="56"/>
      <c r="G550" s="56"/>
      <c r="H550" s="56"/>
      <c r="I550" s="56"/>
      <c r="J550" s="56"/>
      <c r="K550" s="56"/>
      <c r="O550" s="56"/>
    </row>
    <row r="551" spans="2:15" x14ac:dyDescent="0.2">
      <c r="B551" s="56"/>
      <c r="C551" s="56"/>
      <c r="D551" s="56"/>
      <c r="E551" s="56"/>
      <c r="F551" s="56"/>
      <c r="G551" s="56"/>
      <c r="H551" s="56"/>
      <c r="I551" s="56"/>
      <c r="J551" s="56"/>
      <c r="K551" s="56"/>
      <c r="O551" s="56"/>
    </row>
    <row r="552" spans="2:15" x14ac:dyDescent="0.2">
      <c r="B552" s="56"/>
      <c r="C552" s="56"/>
      <c r="D552" s="56"/>
      <c r="E552" s="56"/>
      <c r="F552" s="56"/>
      <c r="G552" s="56"/>
      <c r="H552" s="56"/>
      <c r="I552" s="56"/>
      <c r="J552" s="56"/>
      <c r="K552" s="56"/>
      <c r="O552" s="56"/>
    </row>
    <row r="553" spans="2:15" x14ac:dyDescent="0.2">
      <c r="B553" s="56"/>
      <c r="C553" s="56"/>
      <c r="D553" s="56"/>
      <c r="E553" s="56"/>
      <c r="F553" s="56"/>
      <c r="G553" s="56"/>
      <c r="H553" s="56"/>
      <c r="I553" s="56"/>
      <c r="J553" s="56"/>
      <c r="K553" s="56"/>
      <c r="O553" s="56"/>
    </row>
    <row r="554" spans="2:15" x14ac:dyDescent="0.2">
      <c r="B554" s="56"/>
      <c r="C554" s="56"/>
      <c r="D554" s="56"/>
      <c r="E554" s="56"/>
      <c r="F554" s="56"/>
      <c r="G554" s="56"/>
      <c r="H554" s="56"/>
      <c r="I554" s="56"/>
      <c r="J554" s="56"/>
      <c r="K554" s="56"/>
      <c r="O554" s="56"/>
    </row>
    <row r="555" spans="2:15" x14ac:dyDescent="0.2">
      <c r="B555" s="56"/>
      <c r="C555" s="56"/>
      <c r="D555" s="56"/>
      <c r="E555" s="56"/>
      <c r="F555" s="56"/>
      <c r="G555" s="56"/>
      <c r="H555" s="56"/>
      <c r="I555" s="56"/>
      <c r="J555" s="56"/>
      <c r="K555" s="56"/>
      <c r="O555" s="56"/>
    </row>
    <row r="556" spans="2:15" x14ac:dyDescent="0.2">
      <c r="B556" s="56"/>
      <c r="C556" s="56"/>
      <c r="D556" s="56"/>
      <c r="E556" s="56"/>
      <c r="F556" s="56"/>
      <c r="G556" s="56"/>
      <c r="H556" s="56"/>
      <c r="I556" s="56"/>
      <c r="J556" s="56"/>
      <c r="K556" s="56"/>
      <c r="O556" s="56"/>
    </row>
    <row r="557" spans="2:15" x14ac:dyDescent="0.2">
      <c r="B557" s="56"/>
      <c r="C557" s="56"/>
      <c r="D557" s="56"/>
      <c r="E557" s="56"/>
      <c r="F557" s="56"/>
      <c r="G557" s="56"/>
      <c r="H557" s="56"/>
      <c r="I557" s="56"/>
      <c r="J557" s="56"/>
      <c r="K557" s="56"/>
      <c r="O557" s="56"/>
    </row>
    <row r="558" spans="2:15" x14ac:dyDescent="0.2">
      <c r="B558" s="56"/>
      <c r="C558" s="56"/>
      <c r="D558" s="56"/>
      <c r="E558" s="56"/>
      <c r="F558" s="56"/>
      <c r="G558" s="56"/>
      <c r="H558" s="56"/>
      <c r="I558" s="56"/>
      <c r="J558" s="56"/>
      <c r="K558" s="56"/>
      <c r="O558" s="56"/>
    </row>
    <row r="559" spans="2:15" x14ac:dyDescent="0.2">
      <c r="B559" s="56"/>
      <c r="C559" s="56"/>
      <c r="D559" s="56"/>
      <c r="E559" s="56"/>
      <c r="F559" s="56"/>
      <c r="G559" s="56"/>
      <c r="H559" s="56"/>
      <c r="I559" s="56"/>
      <c r="J559" s="56"/>
      <c r="K559" s="56"/>
      <c r="O559" s="56"/>
    </row>
    <row r="560" spans="2:15" x14ac:dyDescent="0.2">
      <c r="B560" s="56"/>
      <c r="C560" s="56"/>
      <c r="D560" s="56"/>
      <c r="E560" s="56"/>
      <c r="F560" s="56"/>
      <c r="G560" s="56"/>
      <c r="H560" s="56"/>
      <c r="I560" s="56"/>
      <c r="J560" s="56"/>
      <c r="K560" s="56"/>
      <c r="O560" s="56"/>
    </row>
    <row r="561" spans="2:15" x14ac:dyDescent="0.2">
      <c r="B561" s="56"/>
      <c r="C561" s="56"/>
      <c r="D561" s="56"/>
      <c r="E561" s="56"/>
      <c r="F561" s="56"/>
      <c r="G561" s="56"/>
      <c r="H561" s="56"/>
      <c r="I561" s="56"/>
      <c r="J561" s="56"/>
      <c r="K561" s="56"/>
      <c r="O561" s="56"/>
    </row>
    <row r="562" spans="2:15" x14ac:dyDescent="0.2">
      <c r="B562" s="56"/>
      <c r="C562" s="56"/>
      <c r="D562" s="56"/>
      <c r="E562" s="56"/>
      <c r="F562" s="56"/>
      <c r="G562" s="56"/>
      <c r="H562" s="56"/>
      <c r="I562" s="56"/>
      <c r="J562" s="56"/>
      <c r="K562" s="56"/>
      <c r="O562" s="56"/>
    </row>
    <row r="563" spans="2:15" x14ac:dyDescent="0.2">
      <c r="B563" s="56"/>
      <c r="C563" s="56"/>
      <c r="D563" s="56"/>
      <c r="E563" s="56"/>
      <c r="F563" s="56"/>
      <c r="G563" s="56"/>
      <c r="H563" s="56"/>
      <c r="I563" s="56"/>
      <c r="J563" s="56"/>
      <c r="K563" s="56"/>
      <c r="O563" s="56"/>
    </row>
    <row r="564" spans="2:15" x14ac:dyDescent="0.2">
      <c r="B564" s="56"/>
      <c r="C564" s="56"/>
      <c r="D564" s="56"/>
      <c r="E564" s="56"/>
      <c r="F564" s="56"/>
      <c r="G564" s="56"/>
      <c r="H564" s="56"/>
      <c r="I564" s="56"/>
      <c r="J564" s="56"/>
      <c r="K564" s="56"/>
      <c r="O564" s="56"/>
    </row>
    <row r="565" spans="2:15" x14ac:dyDescent="0.2">
      <c r="B565" s="56"/>
      <c r="C565" s="56"/>
      <c r="D565" s="56"/>
      <c r="E565" s="56"/>
      <c r="F565" s="56"/>
      <c r="G565" s="56"/>
      <c r="H565" s="56"/>
      <c r="I565" s="56"/>
      <c r="J565" s="56"/>
      <c r="K565" s="56"/>
      <c r="O565" s="56"/>
    </row>
    <row r="566" spans="2:15" x14ac:dyDescent="0.2">
      <c r="B566" s="56"/>
      <c r="C566" s="56"/>
      <c r="D566" s="56"/>
      <c r="E566" s="56"/>
      <c r="F566" s="56"/>
      <c r="G566" s="56"/>
      <c r="H566" s="56"/>
      <c r="I566" s="56"/>
      <c r="J566" s="56"/>
      <c r="K566" s="56"/>
      <c r="O566" s="56"/>
    </row>
    <row r="567" spans="2:15" x14ac:dyDescent="0.2">
      <c r="B567" s="56"/>
      <c r="C567" s="56"/>
      <c r="D567" s="56"/>
      <c r="E567" s="56"/>
      <c r="F567" s="56"/>
      <c r="G567" s="56"/>
      <c r="H567" s="56"/>
      <c r="I567" s="56"/>
      <c r="J567" s="56"/>
      <c r="K567" s="56"/>
      <c r="O567" s="56"/>
    </row>
    <row r="568" spans="2:15" x14ac:dyDescent="0.2">
      <c r="B568" s="56"/>
      <c r="C568" s="56"/>
      <c r="D568" s="56"/>
      <c r="E568" s="56"/>
      <c r="F568" s="56"/>
      <c r="G568" s="56"/>
      <c r="H568" s="56"/>
      <c r="I568" s="56"/>
      <c r="J568" s="56"/>
      <c r="K568" s="56"/>
      <c r="O568" s="56"/>
    </row>
    <row r="569" spans="2:15" x14ac:dyDescent="0.2">
      <c r="B569" s="56"/>
      <c r="C569" s="56"/>
      <c r="D569" s="56"/>
      <c r="E569" s="56"/>
      <c r="F569" s="56"/>
      <c r="G569" s="56"/>
      <c r="H569" s="56"/>
      <c r="I569" s="56"/>
      <c r="J569" s="56"/>
      <c r="K569" s="56"/>
      <c r="O569" s="56"/>
    </row>
    <row r="570" spans="2:15" x14ac:dyDescent="0.2">
      <c r="B570" s="56"/>
      <c r="C570" s="56"/>
      <c r="D570" s="56"/>
      <c r="E570" s="56"/>
      <c r="F570" s="56"/>
      <c r="G570" s="56"/>
      <c r="H570" s="56"/>
      <c r="I570" s="56"/>
      <c r="J570" s="56"/>
      <c r="K570" s="56"/>
      <c r="O570" s="56"/>
    </row>
    <row r="571" spans="2:15" x14ac:dyDescent="0.2">
      <c r="B571" s="56"/>
      <c r="C571" s="56"/>
      <c r="D571" s="56"/>
      <c r="E571" s="56"/>
      <c r="F571" s="56"/>
      <c r="G571" s="56"/>
      <c r="H571" s="56"/>
      <c r="I571" s="56"/>
      <c r="J571" s="56"/>
      <c r="K571" s="56"/>
      <c r="O571" s="56"/>
    </row>
    <row r="572" spans="2:15" x14ac:dyDescent="0.2">
      <c r="B572" s="56"/>
      <c r="C572" s="56"/>
      <c r="D572" s="56"/>
      <c r="E572" s="56"/>
      <c r="F572" s="56"/>
      <c r="G572" s="56"/>
      <c r="H572" s="56"/>
      <c r="I572" s="56"/>
      <c r="J572" s="56"/>
      <c r="K572" s="56"/>
      <c r="O572" s="56"/>
    </row>
    <row r="573" spans="2:15" x14ac:dyDescent="0.2">
      <c r="B573" s="56"/>
      <c r="C573" s="56"/>
      <c r="D573" s="56"/>
      <c r="E573" s="56"/>
      <c r="F573" s="56"/>
      <c r="G573" s="56"/>
      <c r="H573" s="56"/>
      <c r="I573" s="56"/>
      <c r="J573" s="56"/>
      <c r="K573" s="56"/>
      <c r="O573" s="56"/>
    </row>
    <row r="574" spans="2:15" x14ac:dyDescent="0.2">
      <c r="B574" s="56"/>
      <c r="C574" s="56"/>
      <c r="D574" s="56"/>
      <c r="E574" s="56"/>
      <c r="F574" s="56"/>
      <c r="G574" s="56"/>
      <c r="H574" s="56"/>
      <c r="I574" s="56"/>
      <c r="J574" s="56"/>
      <c r="K574" s="56"/>
      <c r="O574" s="56"/>
    </row>
    <row r="575" spans="2:15" x14ac:dyDescent="0.2">
      <c r="B575" s="56"/>
      <c r="C575" s="56"/>
      <c r="D575" s="56"/>
      <c r="E575" s="56"/>
      <c r="F575" s="56"/>
      <c r="G575" s="56"/>
      <c r="H575" s="56"/>
      <c r="I575" s="56"/>
      <c r="J575" s="56"/>
      <c r="K575" s="56"/>
      <c r="O575" s="56"/>
    </row>
    <row r="576" spans="2:15" x14ac:dyDescent="0.2">
      <c r="B576" s="56"/>
      <c r="C576" s="56"/>
      <c r="D576" s="56"/>
      <c r="E576" s="56"/>
      <c r="F576" s="56"/>
      <c r="G576" s="56"/>
      <c r="H576" s="56"/>
      <c r="I576" s="56"/>
      <c r="J576" s="56"/>
      <c r="K576" s="56"/>
      <c r="O576" s="56"/>
    </row>
    <row r="577" spans="2:15" x14ac:dyDescent="0.2">
      <c r="B577" s="56"/>
      <c r="C577" s="56"/>
      <c r="D577" s="56"/>
      <c r="E577" s="56"/>
      <c r="F577" s="56"/>
      <c r="G577" s="56"/>
      <c r="H577" s="56"/>
      <c r="I577" s="56"/>
      <c r="J577" s="56"/>
      <c r="K577" s="56"/>
      <c r="O577" s="56"/>
    </row>
    <row r="578" spans="2:15" x14ac:dyDescent="0.2">
      <c r="B578" s="56"/>
      <c r="C578" s="56"/>
      <c r="D578" s="56"/>
      <c r="E578" s="56"/>
      <c r="F578" s="56"/>
      <c r="G578" s="56"/>
      <c r="H578" s="56"/>
      <c r="I578" s="56"/>
      <c r="J578" s="56"/>
      <c r="K578" s="56"/>
      <c r="O578" s="56"/>
    </row>
    <row r="579" spans="2:15" x14ac:dyDescent="0.2">
      <c r="B579" s="56"/>
      <c r="C579" s="56"/>
      <c r="D579" s="56"/>
      <c r="E579" s="56"/>
      <c r="F579" s="56"/>
      <c r="G579" s="56"/>
      <c r="H579" s="56"/>
      <c r="I579" s="56"/>
      <c r="J579" s="56"/>
      <c r="K579" s="56"/>
      <c r="O579" s="56"/>
    </row>
    <row r="580" spans="2:15" x14ac:dyDescent="0.2">
      <c r="B580" s="56"/>
      <c r="C580" s="56"/>
      <c r="D580" s="56"/>
      <c r="E580" s="56"/>
      <c r="F580" s="56"/>
      <c r="G580" s="56"/>
      <c r="H580" s="56"/>
      <c r="I580" s="56"/>
      <c r="J580" s="56"/>
      <c r="K580" s="56"/>
      <c r="O580" s="56"/>
    </row>
    <row r="581" spans="2:15" x14ac:dyDescent="0.2">
      <c r="B581" s="56"/>
      <c r="C581" s="56"/>
      <c r="D581" s="56"/>
      <c r="E581" s="56"/>
      <c r="F581" s="56"/>
      <c r="G581" s="56"/>
      <c r="H581" s="56"/>
      <c r="I581" s="56"/>
      <c r="J581" s="56"/>
      <c r="K581" s="56"/>
      <c r="O581" s="56"/>
    </row>
    <row r="582" spans="2:15" x14ac:dyDescent="0.2">
      <c r="B582" s="56"/>
      <c r="C582" s="56"/>
      <c r="D582" s="56"/>
      <c r="E582" s="56"/>
      <c r="F582" s="56"/>
      <c r="G582" s="56"/>
      <c r="H582" s="56"/>
      <c r="I582" s="56"/>
      <c r="J582" s="56"/>
      <c r="K582" s="56"/>
      <c r="O582" s="56"/>
    </row>
    <row r="583" spans="2:15" x14ac:dyDescent="0.2">
      <c r="B583" s="56"/>
      <c r="C583" s="56"/>
      <c r="D583" s="56"/>
      <c r="E583" s="56"/>
      <c r="F583" s="56"/>
      <c r="G583" s="56"/>
      <c r="H583" s="56"/>
      <c r="I583" s="56"/>
      <c r="J583" s="56"/>
      <c r="K583" s="56"/>
      <c r="O583" s="56"/>
    </row>
    <row r="584" spans="2:15" x14ac:dyDescent="0.2">
      <c r="B584" s="56"/>
      <c r="C584" s="56"/>
      <c r="D584" s="56"/>
      <c r="E584" s="56"/>
      <c r="F584" s="56"/>
      <c r="G584" s="56"/>
      <c r="H584" s="56"/>
      <c r="I584" s="56"/>
      <c r="J584" s="56"/>
      <c r="K584" s="56"/>
      <c r="O584" s="56"/>
    </row>
    <row r="585" spans="2:15" x14ac:dyDescent="0.2">
      <c r="B585" s="56"/>
      <c r="C585" s="56"/>
      <c r="D585" s="56"/>
      <c r="E585" s="56"/>
      <c r="F585" s="56"/>
      <c r="G585" s="56"/>
      <c r="H585" s="56"/>
      <c r="I585" s="56"/>
      <c r="J585" s="56"/>
      <c r="K585" s="56"/>
      <c r="O585" s="56"/>
    </row>
    <row r="586" spans="2:15" x14ac:dyDescent="0.2">
      <c r="B586" s="56"/>
      <c r="C586" s="56"/>
      <c r="D586" s="56"/>
      <c r="E586" s="56"/>
      <c r="F586" s="56"/>
      <c r="G586" s="56"/>
      <c r="H586" s="56"/>
      <c r="I586" s="56"/>
      <c r="J586" s="56"/>
      <c r="K586" s="56"/>
      <c r="O586" s="56"/>
    </row>
    <row r="587" spans="2:15" x14ac:dyDescent="0.2">
      <c r="B587" s="56"/>
      <c r="C587" s="56"/>
      <c r="D587" s="56"/>
      <c r="E587" s="56"/>
      <c r="F587" s="56"/>
      <c r="G587" s="56"/>
      <c r="H587" s="56"/>
      <c r="I587" s="56"/>
      <c r="J587" s="56"/>
      <c r="K587" s="56"/>
      <c r="O587" s="56"/>
    </row>
    <row r="588" spans="2:15" x14ac:dyDescent="0.2">
      <c r="B588" s="56"/>
      <c r="C588" s="56"/>
      <c r="D588" s="56"/>
      <c r="E588" s="56"/>
      <c r="F588" s="56"/>
      <c r="G588" s="56"/>
      <c r="H588" s="56"/>
      <c r="I588" s="56"/>
      <c r="J588" s="56"/>
      <c r="K588" s="56"/>
      <c r="O588" s="56"/>
    </row>
    <row r="589" spans="2:15" x14ac:dyDescent="0.2">
      <c r="B589" s="56"/>
      <c r="C589" s="56"/>
      <c r="D589" s="56"/>
      <c r="E589" s="56"/>
      <c r="F589" s="56"/>
      <c r="G589" s="56"/>
      <c r="H589" s="56"/>
      <c r="I589" s="56"/>
      <c r="J589" s="56"/>
      <c r="K589" s="56"/>
      <c r="O589" s="56"/>
    </row>
    <row r="590" spans="2:15" x14ac:dyDescent="0.2">
      <c r="B590" s="56"/>
      <c r="C590" s="56"/>
      <c r="D590" s="56"/>
      <c r="E590" s="56"/>
      <c r="F590" s="56"/>
      <c r="G590" s="56"/>
      <c r="H590" s="56"/>
      <c r="I590" s="56"/>
      <c r="J590" s="56"/>
      <c r="K590" s="56"/>
      <c r="O590" s="56"/>
    </row>
    <row r="591" spans="2:15" x14ac:dyDescent="0.2">
      <c r="B591" s="56"/>
      <c r="C591" s="56"/>
      <c r="D591" s="56"/>
      <c r="E591" s="56"/>
      <c r="F591" s="56"/>
      <c r="G591" s="56"/>
      <c r="H591" s="56"/>
      <c r="I591" s="56"/>
      <c r="J591" s="56"/>
      <c r="K591" s="56"/>
      <c r="O591" s="56"/>
    </row>
    <row r="592" spans="2:15" x14ac:dyDescent="0.2">
      <c r="B592" s="56"/>
      <c r="C592" s="56"/>
      <c r="D592" s="56"/>
      <c r="E592" s="56"/>
      <c r="F592" s="56"/>
      <c r="G592" s="56"/>
      <c r="H592" s="56"/>
      <c r="I592" s="56"/>
      <c r="J592" s="56"/>
      <c r="K592" s="56"/>
      <c r="O592" s="56"/>
    </row>
    <row r="593" spans="2:15" x14ac:dyDescent="0.2">
      <c r="B593" s="56"/>
      <c r="C593" s="56"/>
      <c r="D593" s="56"/>
      <c r="E593" s="56"/>
      <c r="F593" s="56"/>
      <c r="G593" s="56"/>
      <c r="H593" s="56"/>
      <c r="I593" s="56"/>
      <c r="J593" s="56"/>
      <c r="K593" s="56"/>
      <c r="O593" s="56"/>
    </row>
    <row r="594" spans="2:15" x14ac:dyDescent="0.2">
      <c r="B594" s="56"/>
      <c r="C594" s="56"/>
      <c r="D594" s="56"/>
      <c r="E594" s="56"/>
      <c r="F594" s="56"/>
      <c r="G594" s="56"/>
      <c r="H594" s="56"/>
      <c r="I594" s="56"/>
      <c r="J594" s="56"/>
      <c r="K594" s="56"/>
      <c r="O594" s="56"/>
    </row>
    <row r="595" spans="2:15" x14ac:dyDescent="0.2">
      <c r="B595" s="56"/>
      <c r="C595" s="56"/>
      <c r="D595" s="56"/>
      <c r="E595" s="56"/>
      <c r="F595" s="56"/>
      <c r="G595" s="56"/>
      <c r="H595" s="56"/>
      <c r="I595" s="56"/>
      <c r="J595" s="56"/>
      <c r="K595" s="56"/>
      <c r="O595" s="56"/>
    </row>
    <row r="596" spans="2:15" x14ac:dyDescent="0.2">
      <c r="B596" s="56"/>
      <c r="C596" s="56"/>
      <c r="D596" s="56"/>
      <c r="E596" s="56"/>
      <c r="F596" s="56"/>
      <c r="G596" s="56"/>
      <c r="H596" s="56"/>
      <c r="I596" s="56"/>
      <c r="J596" s="56"/>
      <c r="K596" s="56"/>
      <c r="O596" s="56"/>
    </row>
    <row r="597" spans="2:15" x14ac:dyDescent="0.2">
      <c r="B597" s="56"/>
      <c r="C597" s="56"/>
      <c r="D597" s="56"/>
      <c r="E597" s="56"/>
      <c r="F597" s="56"/>
      <c r="G597" s="56"/>
      <c r="H597" s="56"/>
      <c r="I597" s="56"/>
      <c r="J597" s="56"/>
      <c r="K597" s="56"/>
      <c r="O597" s="56"/>
    </row>
    <row r="598" spans="2:15" x14ac:dyDescent="0.2">
      <c r="B598" s="56"/>
      <c r="C598" s="56"/>
      <c r="D598" s="56"/>
      <c r="E598" s="56"/>
      <c r="F598" s="56"/>
      <c r="G598" s="56"/>
      <c r="H598" s="56"/>
      <c r="I598" s="56"/>
      <c r="J598" s="56"/>
      <c r="K598" s="56"/>
      <c r="O598" s="56"/>
    </row>
    <row r="599" spans="2:15" x14ac:dyDescent="0.2">
      <c r="B599" s="56"/>
      <c r="C599" s="56"/>
      <c r="D599" s="56"/>
      <c r="E599" s="56"/>
      <c r="F599" s="56"/>
      <c r="G599" s="56"/>
      <c r="H599" s="56"/>
      <c r="I599" s="56"/>
      <c r="J599" s="56"/>
      <c r="K599" s="56"/>
      <c r="O599" s="56"/>
    </row>
    <row r="600" spans="2:15" x14ac:dyDescent="0.2">
      <c r="B600" s="56"/>
      <c r="C600" s="56"/>
      <c r="D600" s="56"/>
      <c r="E600" s="56"/>
      <c r="F600" s="56"/>
      <c r="G600" s="56"/>
      <c r="H600" s="56"/>
      <c r="I600" s="56"/>
      <c r="J600" s="56"/>
      <c r="K600" s="56"/>
      <c r="O600" s="56"/>
    </row>
    <row r="601" spans="2:15" x14ac:dyDescent="0.2">
      <c r="B601" s="56"/>
      <c r="C601" s="56"/>
      <c r="D601" s="56"/>
      <c r="E601" s="56"/>
      <c r="F601" s="56"/>
      <c r="G601" s="56"/>
      <c r="H601" s="56"/>
      <c r="I601" s="56"/>
      <c r="J601" s="56"/>
      <c r="K601" s="56"/>
      <c r="O601" s="56"/>
    </row>
    <row r="602" spans="2:15" x14ac:dyDescent="0.2">
      <c r="B602" s="56"/>
      <c r="C602" s="56"/>
      <c r="D602" s="56"/>
      <c r="E602" s="56"/>
      <c r="F602" s="56"/>
      <c r="G602" s="56"/>
      <c r="H602" s="56"/>
      <c r="I602" s="56"/>
      <c r="J602" s="56"/>
      <c r="K602" s="56"/>
      <c r="O602" s="56"/>
    </row>
    <row r="603" spans="2:15" x14ac:dyDescent="0.2">
      <c r="B603" s="56"/>
      <c r="C603" s="56"/>
      <c r="D603" s="56"/>
      <c r="E603" s="56"/>
      <c r="F603" s="56"/>
      <c r="G603" s="56"/>
      <c r="H603" s="56"/>
      <c r="I603" s="56"/>
      <c r="J603" s="56"/>
      <c r="K603" s="56"/>
      <c r="O603" s="56"/>
    </row>
    <row r="604" spans="2:15" x14ac:dyDescent="0.2">
      <c r="B604" s="56"/>
      <c r="C604" s="56"/>
      <c r="D604" s="56"/>
      <c r="E604" s="56"/>
      <c r="F604" s="56"/>
      <c r="G604" s="56"/>
      <c r="H604" s="56"/>
      <c r="I604" s="56"/>
      <c r="J604" s="56"/>
      <c r="K604" s="56"/>
      <c r="O604" s="56"/>
    </row>
    <row r="605" spans="2:15" x14ac:dyDescent="0.2">
      <c r="B605" s="56"/>
      <c r="C605" s="56"/>
      <c r="D605" s="56"/>
      <c r="E605" s="56"/>
      <c r="F605" s="56"/>
      <c r="G605" s="56"/>
      <c r="H605" s="56"/>
      <c r="I605" s="56"/>
      <c r="J605" s="56"/>
      <c r="K605" s="56"/>
      <c r="O605" s="56"/>
    </row>
    <row r="606" spans="2:15" x14ac:dyDescent="0.2">
      <c r="B606" s="56"/>
      <c r="C606" s="56"/>
      <c r="D606" s="56"/>
      <c r="E606" s="56"/>
      <c r="F606" s="56"/>
      <c r="G606" s="56"/>
      <c r="H606" s="56"/>
      <c r="I606" s="56"/>
      <c r="J606" s="56"/>
      <c r="K606" s="56"/>
      <c r="O606" s="56"/>
    </row>
    <row r="607" spans="2:15" x14ac:dyDescent="0.2">
      <c r="B607" s="56"/>
      <c r="C607" s="56"/>
      <c r="D607" s="56"/>
      <c r="E607" s="56"/>
      <c r="F607" s="56"/>
      <c r="G607" s="56"/>
      <c r="H607" s="56"/>
      <c r="I607" s="56"/>
      <c r="J607" s="56"/>
      <c r="K607" s="56"/>
      <c r="O607" s="56"/>
    </row>
    <row r="608" spans="2:15" x14ac:dyDescent="0.2">
      <c r="B608" s="56"/>
      <c r="C608" s="56"/>
      <c r="D608" s="56"/>
      <c r="E608" s="56"/>
      <c r="F608" s="56"/>
      <c r="G608" s="56"/>
      <c r="H608" s="56"/>
      <c r="I608" s="56"/>
      <c r="J608" s="56"/>
      <c r="K608" s="56"/>
      <c r="O608" s="56"/>
    </row>
    <row r="609" spans="2:15" x14ac:dyDescent="0.2">
      <c r="B609" s="56"/>
      <c r="C609" s="56"/>
      <c r="D609" s="56"/>
      <c r="E609" s="56"/>
      <c r="F609" s="56"/>
      <c r="G609" s="56"/>
      <c r="H609" s="56"/>
      <c r="I609" s="56"/>
      <c r="J609" s="56"/>
      <c r="K609" s="56"/>
      <c r="O609" s="56"/>
    </row>
    <row r="610" spans="2:15" x14ac:dyDescent="0.2">
      <c r="B610" s="56"/>
      <c r="C610" s="56"/>
      <c r="D610" s="56"/>
      <c r="E610" s="56"/>
      <c r="F610" s="56"/>
      <c r="G610" s="56"/>
      <c r="H610" s="56"/>
      <c r="I610" s="56"/>
      <c r="J610" s="56"/>
      <c r="K610" s="56"/>
      <c r="O610" s="56"/>
    </row>
    <row r="611" spans="2:15" x14ac:dyDescent="0.2">
      <c r="B611" s="56"/>
      <c r="C611" s="56"/>
      <c r="D611" s="56"/>
      <c r="E611" s="56"/>
      <c r="F611" s="56"/>
      <c r="G611" s="56"/>
      <c r="H611" s="56"/>
      <c r="I611" s="56"/>
      <c r="J611" s="56"/>
      <c r="K611" s="56"/>
      <c r="O611" s="56"/>
    </row>
    <row r="612" spans="2:15" x14ac:dyDescent="0.2">
      <c r="B612" s="56"/>
      <c r="C612" s="56"/>
      <c r="D612" s="56"/>
      <c r="E612" s="56"/>
      <c r="F612" s="56"/>
      <c r="G612" s="56"/>
      <c r="H612" s="56"/>
      <c r="I612" s="56"/>
      <c r="J612" s="56"/>
      <c r="K612" s="56"/>
      <c r="O612" s="56"/>
    </row>
    <row r="613" spans="2:15" x14ac:dyDescent="0.2">
      <c r="B613" s="56"/>
      <c r="C613" s="56"/>
      <c r="D613" s="56"/>
      <c r="E613" s="56"/>
      <c r="F613" s="56"/>
      <c r="G613" s="56"/>
      <c r="H613" s="56"/>
      <c r="I613" s="56"/>
      <c r="J613" s="56"/>
      <c r="K613" s="56"/>
      <c r="O613" s="56"/>
    </row>
    <row r="614" spans="2:15" x14ac:dyDescent="0.2">
      <c r="B614" s="56"/>
      <c r="C614" s="56"/>
      <c r="D614" s="56"/>
      <c r="E614" s="56"/>
      <c r="F614" s="56"/>
      <c r="G614" s="56"/>
      <c r="H614" s="56"/>
      <c r="I614" s="56"/>
      <c r="J614" s="56"/>
      <c r="K614" s="56"/>
      <c r="O614" s="56"/>
    </row>
    <row r="615" spans="2:15" x14ac:dyDescent="0.2">
      <c r="B615" s="56"/>
      <c r="C615" s="56"/>
      <c r="D615" s="56"/>
      <c r="E615" s="56"/>
      <c r="F615" s="56"/>
      <c r="G615" s="56"/>
      <c r="H615" s="56"/>
      <c r="I615" s="56"/>
      <c r="J615" s="56"/>
      <c r="K615" s="56"/>
      <c r="O615" s="56"/>
    </row>
    <row r="616" spans="2:15" x14ac:dyDescent="0.2">
      <c r="B616" s="56"/>
      <c r="C616" s="56"/>
      <c r="D616" s="56"/>
      <c r="E616" s="56"/>
      <c r="F616" s="56"/>
      <c r="G616" s="56"/>
      <c r="H616" s="56"/>
      <c r="I616" s="56"/>
      <c r="J616" s="56"/>
      <c r="K616" s="56"/>
      <c r="O616" s="56"/>
    </row>
    <row r="617" spans="2:15" x14ac:dyDescent="0.2">
      <c r="B617" s="56"/>
      <c r="C617" s="56"/>
      <c r="D617" s="56"/>
      <c r="E617" s="56"/>
      <c r="F617" s="56"/>
      <c r="G617" s="56"/>
      <c r="H617" s="56"/>
      <c r="I617" s="56"/>
      <c r="J617" s="56"/>
      <c r="K617" s="56"/>
      <c r="O617" s="56"/>
    </row>
    <row r="618" spans="2:15" x14ac:dyDescent="0.2">
      <c r="B618" s="56"/>
      <c r="C618" s="56"/>
      <c r="D618" s="56"/>
      <c r="E618" s="56"/>
      <c r="F618" s="56"/>
      <c r="G618" s="56"/>
      <c r="H618" s="56"/>
      <c r="I618" s="56"/>
      <c r="J618" s="56"/>
      <c r="K618" s="56"/>
      <c r="O618" s="56"/>
    </row>
    <row r="619" spans="2:15" x14ac:dyDescent="0.2">
      <c r="B619" s="56"/>
      <c r="C619" s="56"/>
      <c r="D619" s="56"/>
      <c r="E619" s="56"/>
      <c r="F619" s="56"/>
      <c r="G619" s="56"/>
      <c r="H619" s="56"/>
      <c r="I619" s="56"/>
      <c r="J619" s="56"/>
      <c r="K619" s="56"/>
      <c r="O619" s="56"/>
    </row>
    <row r="620" spans="2:15" x14ac:dyDescent="0.2">
      <c r="B620" s="56"/>
      <c r="C620" s="56"/>
      <c r="D620" s="56"/>
      <c r="E620" s="56"/>
      <c r="F620" s="56"/>
      <c r="G620" s="56"/>
      <c r="H620" s="56"/>
      <c r="I620" s="56"/>
      <c r="J620" s="56"/>
      <c r="K620" s="56"/>
      <c r="O620" s="56"/>
    </row>
    <row r="621" spans="2:15" x14ac:dyDescent="0.2">
      <c r="B621" s="56"/>
      <c r="C621" s="56"/>
      <c r="D621" s="56"/>
      <c r="E621" s="56"/>
      <c r="F621" s="56"/>
      <c r="G621" s="56"/>
      <c r="H621" s="56"/>
      <c r="I621" s="56"/>
      <c r="J621" s="56"/>
      <c r="K621" s="56"/>
      <c r="O621" s="56"/>
    </row>
    <row r="622" spans="2:15" x14ac:dyDescent="0.2">
      <c r="B622" s="56"/>
      <c r="C622" s="56"/>
      <c r="D622" s="56"/>
      <c r="E622" s="56"/>
      <c r="F622" s="56"/>
      <c r="G622" s="56"/>
      <c r="H622" s="56"/>
      <c r="I622" s="56"/>
      <c r="J622" s="56"/>
      <c r="K622" s="56"/>
      <c r="O622" s="56"/>
    </row>
    <row r="623" spans="2:15" x14ac:dyDescent="0.2">
      <c r="B623" s="56"/>
      <c r="C623" s="56"/>
      <c r="D623" s="56"/>
      <c r="E623" s="56"/>
      <c r="F623" s="56"/>
      <c r="G623" s="56"/>
      <c r="H623" s="56"/>
      <c r="I623" s="56"/>
      <c r="J623" s="56"/>
      <c r="K623" s="56"/>
      <c r="O623" s="56"/>
    </row>
    <row r="624" spans="2:15" x14ac:dyDescent="0.2">
      <c r="B624" s="56"/>
      <c r="C624" s="56"/>
      <c r="D624" s="56"/>
      <c r="E624" s="56"/>
      <c r="F624" s="56"/>
      <c r="G624" s="56"/>
      <c r="H624" s="56"/>
      <c r="I624" s="56"/>
      <c r="J624" s="56"/>
      <c r="K624" s="56"/>
      <c r="O624" s="56"/>
    </row>
    <row r="625" spans="2:15" x14ac:dyDescent="0.2">
      <c r="B625" s="56"/>
      <c r="C625" s="56"/>
      <c r="D625" s="56"/>
      <c r="E625" s="56"/>
      <c r="F625" s="56"/>
      <c r="G625" s="56"/>
      <c r="H625" s="56"/>
      <c r="I625" s="56"/>
      <c r="J625" s="56"/>
      <c r="K625" s="56"/>
      <c r="O625" s="56"/>
    </row>
    <row r="626" spans="2:15" x14ac:dyDescent="0.2">
      <c r="B626" s="56"/>
      <c r="C626" s="56"/>
      <c r="D626" s="56"/>
      <c r="E626" s="56"/>
      <c r="F626" s="56"/>
      <c r="G626" s="56"/>
      <c r="H626" s="56"/>
      <c r="I626" s="56"/>
      <c r="J626" s="56"/>
      <c r="K626" s="56"/>
      <c r="O626" s="56"/>
    </row>
    <row r="627" spans="2:15" x14ac:dyDescent="0.2">
      <c r="B627" s="56"/>
      <c r="C627" s="56"/>
      <c r="D627" s="56"/>
      <c r="E627" s="56"/>
      <c r="F627" s="56"/>
      <c r="G627" s="56"/>
      <c r="H627" s="56"/>
      <c r="I627" s="56"/>
      <c r="J627" s="56"/>
      <c r="K627" s="56"/>
      <c r="O627" s="56"/>
    </row>
    <row r="628" spans="2:15" x14ac:dyDescent="0.2">
      <c r="B628" s="56"/>
      <c r="C628" s="56"/>
      <c r="D628" s="56"/>
      <c r="E628" s="56"/>
      <c r="F628" s="56"/>
      <c r="G628" s="56"/>
      <c r="H628" s="56"/>
      <c r="I628" s="56"/>
      <c r="J628" s="56"/>
      <c r="K628" s="56"/>
      <c r="O628" s="56"/>
    </row>
    <row r="629" spans="2:15" x14ac:dyDescent="0.2">
      <c r="B629" s="56"/>
      <c r="C629" s="56"/>
      <c r="D629" s="56"/>
      <c r="E629" s="56"/>
      <c r="F629" s="56"/>
      <c r="G629" s="56"/>
      <c r="H629" s="56"/>
      <c r="I629" s="56"/>
      <c r="J629" s="56"/>
      <c r="K629" s="56"/>
      <c r="O629" s="56"/>
    </row>
    <row r="630" spans="2:15" x14ac:dyDescent="0.2">
      <c r="B630" s="56"/>
      <c r="C630" s="56"/>
      <c r="D630" s="56"/>
      <c r="E630" s="56"/>
      <c r="F630" s="56"/>
      <c r="G630" s="56"/>
      <c r="H630" s="56"/>
      <c r="I630" s="56"/>
      <c r="J630" s="56"/>
      <c r="K630" s="56"/>
      <c r="O630" s="56"/>
    </row>
    <row r="631" spans="2:15" x14ac:dyDescent="0.2">
      <c r="B631" s="56"/>
      <c r="C631" s="56"/>
      <c r="D631" s="56"/>
      <c r="E631" s="56"/>
      <c r="F631" s="56"/>
      <c r="G631" s="56"/>
      <c r="H631" s="56"/>
      <c r="I631" s="56"/>
      <c r="J631" s="56"/>
      <c r="K631" s="56"/>
      <c r="O631" s="56"/>
    </row>
    <row r="632" spans="2:15" x14ac:dyDescent="0.2">
      <c r="B632" s="56"/>
      <c r="C632" s="56"/>
      <c r="D632" s="56"/>
      <c r="E632" s="56"/>
      <c r="F632" s="56"/>
      <c r="G632" s="56"/>
      <c r="H632" s="56"/>
      <c r="I632" s="56"/>
      <c r="J632" s="56"/>
      <c r="K632" s="56"/>
      <c r="O632" s="56"/>
    </row>
    <row r="633" spans="2:15" x14ac:dyDescent="0.2">
      <c r="B633" s="56"/>
      <c r="C633" s="56"/>
      <c r="D633" s="56"/>
      <c r="E633" s="56"/>
      <c r="F633" s="56"/>
      <c r="G633" s="56"/>
      <c r="H633" s="56"/>
      <c r="I633" s="56"/>
      <c r="J633" s="56"/>
      <c r="K633" s="56"/>
      <c r="O633" s="56"/>
    </row>
    <row r="634" spans="2:15" x14ac:dyDescent="0.2">
      <c r="B634" s="56"/>
      <c r="C634" s="56"/>
      <c r="D634" s="56"/>
      <c r="E634" s="56"/>
      <c r="F634" s="56"/>
      <c r="G634" s="56"/>
      <c r="H634" s="56"/>
      <c r="I634" s="56"/>
      <c r="J634" s="56"/>
      <c r="K634" s="56"/>
      <c r="O634" s="56"/>
    </row>
    <row r="635" spans="2:15" x14ac:dyDescent="0.2">
      <c r="B635" s="56"/>
      <c r="C635" s="56"/>
      <c r="D635" s="56"/>
      <c r="E635" s="56"/>
      <c r="F635" s="56"/>
      <c r="G635" s="56"/>
      <c r="H635" s="56"/>
      <c r="I635" s="56"/>
      <c r="J635" s="56"/>
      <c r="K635" s="56"/>
      <c r="O635" s="56"/>
    </row>
    <row r="636" spans="2:15" x14ac:dyDescent="0.2">
      <c r="B636" s="56"/>
      <c r="C636" s="56"/>
      <c r="D636" s="56"/>
      <c r="E636" s="56"/>
      <c r="F636" s="56"/>
      <c r="G636" s="56"/>
      <c r="H636" s="56"/>
      <c r="I636" s="56"/>
      <c r="J636" s="56"/>
      <c r="K636" s="56"/>
      <c r="O636" s="56"/>
    </row>
    <row r="637" spans="2:15" x14ac:dyDescent="0.2">
      <c r="B637" s="56"/>
      <c r="C637" s="56"/>
      <c r="D637" s="56"/>
      <c r="E637" s="56"/>
      <c r="F637" s="56"/>
      <c r="G637" s="56"/>
      <c r="H637" s="56"/>
      <c r="I637" s="56"/>
      <c r="J637" s="56"/>
      <c r="K637" s="56"/>
      <c r="O637" s="56"/>
    </row>
    <row r="638" spans="2:15" x14ac:dyDescent="0.2">
      <c r="B638" s="56"/>
      <c r="C638" s="56"/>
      <c r="D638" s="56"/>
      <c r="E638" s="56"/>
      <c r="F638" s="56"/>
      <c r="G638" s="56"/>
      <c r="H638" s="56"/>
      <c r="I638" s="56"/>
      <c r="J638" s="56"/>
      <c r="K638" s="56"/>
      <c r="O638" s="56"/>
    </row>
    <row r="639" spans="2:15" x14ac:dyDescent="0.2">
      <c r="B639" s="56"/>
      <c r="C639" s="56"/>
      <c r="D639" s="56"/>
      <c r="E639" s="56"/>
      <c r="F639" s="56"/>
      <c r="G639" s="56"/>
      <c r="H639" s="56"/>
      <c r="I639" s="56"/>
      <c r="J639" s="56"/>
      <c r="K639" s="56"/>
      <c r="O639" s="56"/>
    </row>
    <row r="640" spans="2:15" x14ac:dyDescent="0.2">
      <c r="B640" s="56"/>
      <c r="C640" s="56"/>
      <c r="D640" s="56"/>
      <c r="E640" s="56"/>
      <c r="F640" s="56"/>
      <c r="G640" s="56"/>
      <c r="H640" s="56"/>
      <c r="I640" s="56"/>
      <c r="J640" s="56"/>
      <c r="K640" s="56"/>
      <c r="O640" s="56"/>
    </row>
    <row r="641" spans="2:15" x14ac:dyDescent="0.2">
      <c r="B641" s="56"/>
      <c r="C641" s="56"/>
      <c r="D641" s="56"/>
      <c r="E641" s="56"/>
      <c r="F641" s="56"/>
      <c r="G641" s="56"/>
      <c r="H641" s="56"/>
      <c r="I641" s="56"/>
      <c r="J641" s="56"/>
      <c r="K641" s="56"/>
      <c r="O641" s="56"/>
    </row>
    <row r="642" spans="2:15" x14ac:dyDescent="0.2">
      <c r="B642" s="56"/>
      <c r="C642" s="56"/>
      <c r="D642" s="56"/>
      <c r="E642" s="56"/>
      <c r="F642" s="56"/>
      <c r="G642" s="56"/>
      <c r="H642" s="56"/>
      <c r="I642" s="56"/>
      <c r="J642" s="56"/>
      <c r="K642" s="56"/>
      <c r="O642" s="56"/>
    </row>
    <row r="643" spans="2:15" x14ac:dyDescent="0.2">
      <c r="B643" s="56"/>
      <c r="C643" s="56"/>
      <c r="D643" s="56"/>
      <c r="E643" s="56"/>
      <c r="F643" s="56"/>
      <c r="G643" s="56"/>
      <c r="H643" s="56"/>
      <c r="I643" s="56"/>
      <c r="J643" s="56"/>
      <c r="K643" s="56"/>
      <c r="O643" s="56"/>
    </row>
    <row r="644" spans="2:15" x14ac:dyDescent="0.2">
      <c r="B644" s="56"/>
      <c r="C644" s="56"/>
      <c r="D644" s="56"/>
      <c r="E644" s="56"/>
      <c r="F644" s="56"/>
      <c r="G644" s="56"/>
      <c r="H644" s="56"/>
      <c r="I644" s="56"/>
      <c r="J644" s="56"/>
      <c r="K644" s="56"/>
      <c r="O644" s="56"/>
    </row>
    <row r="645" spans="2:15" x14ac:dyDescent="0.2">
      <c r="B645" s="56"/>
      <c r="C645" s="56"/>
      <c r="D645" s="56"/>
      <c r="E645" s="56"/>
      <c r="F645" s="56"/>
      <c r="G645" s="56"/>
      <c r="H645" s="56"/>
      <c r="I645" s="56"/>
      <c r="J645" s="56"/>
      <c r="K645" s="56"/>
      <c r="O645" s="56"/>
    </row>
    <row r="646" spans="2:15" x14ac:dyDescent="0.2">
      <c r="B646" s="56"/>
      <c r="C646" s="56"/>
      <c r="D646" s="56"/>
      <c r="E646" s="56"/>
      <c r="F646" s="56"/>
      <c r="G646" s="56"/>
      <c r="H646" s="56"/>
      <c r="I646" s="56"/>
      <c r="J646" s="56"/>
      <c r="K646" s="56"/>
      <c r="O646" s="56"/>
    </row>
    <row r="647" spans="2:15" x14ac:dyDescent="0.2">
      <c r="B647" s="56"/>
      <c r="C647" s="56"/>
      <c r="D647" s="56"/>
      <c r="E647" s="56"/>
      <c r="F647" s="56"/>
      <c r="G647" s="56"/>
      <c r="H647" s="56"/>
      <c r="I647" s="56"/>
      <c r="J647" s="56"/>
      <c r="K647" s="56"/>
      <c r="O647" s="56"/>
    </row>
    <row r="648" spans="2:15" x14ac:dyDescent="0.2">
      <c r="B648" s="56"/>
      <c r="C648" s="56"/>
      <c r="D648" s="56"/>
      <c r="E648" s="56"/>
      <c r="F648" s="56"/>
      <c r="G648" s="56"/>
      <c r="H648" s="56"/>
      <c r="I648" s="56"/>
      <c r="J648" s="56"/>
      <c r="K648" s="56"/>
      <c r="O648" s="56"/>
    </row>
    <row r="649" spans="2:15" x14ac:dyDescent="0.2">
      <c r="B649" s="56"/>
      <c r="C649" s="56"/>
      <c r="D649" s="56"/>
      <c r="E649" s="56"/>
      <c r="F649" s="56"/>
      <c r="G649" s="56"/>
      <c r="H649" s="56"/>
      <c r="I649" s="56"/>
      <c r="J649" s="56"/>
      <c r="K649" s="56"/>
      <c r="O649" s="56"/>
    </row>
    <row r="650" spans="2:15" x14ac:dyDescent="0.2">
      <c r="B650" s="56"/>
      <c r="C650" s="56"/>
      <c r="D650" s="56"/>
      <c r="E650" s="56"/>
      <c r="F650" s="56"/>
      <c r="G650" s="56"/>
      <c r="H650" s="56"/>
      <c r="I650" s="56"/>
      <c r="J650" s="56"/>
      <c r="K650" s="56"/>
      <c r="O650" s="56"/>
    </row>
    <row r="651" spans="2:15" x14ac:dyDescent="0.2">
      <c r="B651" s="56"/>
      <c r="C651" s="56"/>
      <c r="D651" s="56"/>
      <c r="E651" s="56"/>
      <c r="F651" s="56"/>
      <c r="G651" s="56"/>
      <c r="H651" s="56"/>
      <c r="I651" s="56"/>
      <c r="J651" s="56"/>
      <c r="K651" s="56"/>
      <c r="O651" s="56"/>
    </row>
    <row r="652" spans="2:15" x14ac:dyDescent="0.2">
      <c r="B652" s="56"/>
      <c r="C652" s="56"/>
      <c r="D652" s="56"/>
      <c r="E652" s="56"/>
      <c r="F652" s="56"/>
      <c r="G652" s="56"/>
      <c r="H652" s="56"/>
      <c r="I652" s="56"/>
      <c r="J652" s="56"/>
      <c r="K652" s="56"/>
      <c r="O652" s="56"/>
    </row>
    <row r="653" spans="2:15" x14ac:dyDescent="0.2">
      <c r="B653" s="56"/>
      <c r="C653" s="56"/>
      <c r="D653" s="56"/>
      <c r="E653" s="56"/>
      <c r="F653" s="56"/>
      <c r="G653" s="56"/>
      <c r="H653" s="56"/>
      <c r="I653" s="56"/>
      <c r="J653" s="56"/>
      <c r="K653" s="56"/>
      <c r="O653" s="56"/>
    </row>
    <row r="654" spans="2:15" x14ac:dyDescent="0.2">
      <c r="B654" s="56"/>
      <c r="C654" s="56"/>
      <c r="D654" s="56"/>
      <c r="E654" s="56"/>
      <c r="F654" s="56"/>
      <c r="G654" s="56"/>
      <c r="H654" s="56"/>
      <c r="I654" s="56"/>
      <c r="J654" s="56"/>
      <c r="K654" s="56"/>
      <c r="O654" s="56"/>
    </row>
    <row r="655" spans="2:15" x14ac:dyDescent="0.2">
      <c r="B655" s="56"/>
      <c r="C655" s="56"/>
      <c r="D655" s="56"/>
      <c r="E655" s="56"/>
      <c r="F655" s="56"/>
      <c r="G655" s="56"/>
      <c r="H655" s="56"/>
      <c r="I655" s="56"/>
      <c r="J655" s="56"/>
      <c r="K655" s="56"/>
      <c r="O655" s="56"/>
    </row>
    <row r="656" spans="2:15" x14ac:dyDescent="0.2">
      <c r="B656" s="56"/>
      <c r="C656" s="56"/>
      <c r="D656" s="56"/>
      <c r="E656" s="56"/>
      <c r="F656" s="56"/>
      <c r="G656" s="56"/>
      <c r="H656" s="56"/>
      <c r="I656" s="56"/>
      <c r="J656" s="56"/>
      <c r="K656" s="56"/>
      <c r="O656" s="56"/>
    </row>
    <row r="657" spans="2:15" x14ac:dyDescent="0.2">
      <c r="B657" s="56"/>
      <c r="C657" s="56"/>
      <c r="D657" s="56"/>
      <c r="E657" s="56"/>
      <c r="F657" s="56"/>
      <c r="G657" s="56"/>
      <c r="H657" s="56"/>
      <c r="I657" s="56"/>
      <c r="J657" s="56"/>
      <c r="K657" s="56"/>
      <c r="O657" s="56"/>
    </row>
    <row r="658" spans="2:15" x14ac:dyDescent="0.2">
      <c r="B658" s="56"/>
      <c r="C658" s="56"/>
      <c r="D658" s="56"/>
      <c r="E658" s="56"/>
      <c r="F658" s="56"/>
      <c r="G658" s="56"/>
      <c r="H658" s="56"/>
      <c r="I658" s="56"/>
      <c r="J658" s="56"/>
      <c r="K658" s="56"/>
      <c r="O658" s="56"/>
    </row>
    <row r="659" spans="2:15" x14ac:dyDescent="0.2">
      <c r="B659" s="56"/>
      <c r="C659" s="56"/>
      <c r="D659" s="56"/>
      <c r="E659" s="56"/>
      <c r="F659" s="56"/>
      <c r="G659" s="56"/>
      <c r="H659" s="56"/>
      <c r="I659" s="56"/>
      <c r="J659" s="56"/>
      <c r="K659" s="56"/>
      <c r="O659" s="56"/>
    </row>
    <row r="660" spans="2:15" x14ac:dyDescent="0.2">
      <c r="B660" s="56"/>
      <c r="C660" s="56"/>
      <c r="D660" s="56"/>
      <c r="E660" s="56"/>
      <c r="F660" s="56"/>
      <c r="G660" s="56"/>
      <c r="H660" s="56"/>
      <c r="I660" s="56"/>
      <c r="J660" s="56"/>
      <c r="K660" s="56"/>
      <c r="O660" s="56"/>
    </row>
    <row r="661" spans="2:15" x14ac:dyDescent="0.2">
      <c r="B661" s="56"/>
      <c r="C661" s="56"/>
      <c r="D661" s="56"/>
      <c r="E661" s="56"/>
      <c r="F661" s="56"/>
      <c r="G661" s="56"/>
      <c r="H661" s="56"/>
      <c r="I661" s="56"/>
      <c r="J661" s="56"/>
      <c r="K661" s="56"/>
      <c r="O661" s="56"/>
    </row>
    <row r="662" spans="2:15" x14ac:dyDescent="0.2">
      <c r="B662" s="56"/>
      <c r="C662" s="56"/>
      <c r="D662" s="56"/>
      <c r="E662" s="56"/>
      <c r="F662" s="56"/>
      <c r="G662" s="56"/>
      <c r="H662" s="56"/>
      <c r="I662" s="56"/>
      <c r="J662" s="56"/>
      <c r="K662" s="56"/>
      <c r="O662" s="56"/>
    </row>
    <row r="663" spans="2:15" x14ac:dyDescent="0.2">
      <c r="B663" s="56"/>
      <c r="C663" s="56"/>
      <c r="D663" s="56"/>
      <c r="E663" s="56"/>
      <c r="F663" s="56"/>
      <c r="G663" s="56"/>
      <c r="H663" s="56"/>
      <c r="I663" s="56"/>
      <c r="J663" s="56"/>
      <c r="K663" s="56"/>
      <c r="O663" s="56"/>
    </row>
    <row r="664" spans="2:15" x14ac:dyDescent="0.2">
      <c r="B664" s="56"/>
      <c r="C664" s="56"/>
      <c r="D664" s="56"/>
      <c r="E664" s="56"/>
      <c r="F664" s="56"/>
      <c r="G664" s="56"/>
      <c r="H664" s="56"/>
      <c r="I664" s="56"/>
      <c r="J664" s="56"/>
      <c r="K664" s="56"/>
      <c r="O664" s="56"/>
    </row>
    <row r="665" spans="2:15" x14ac:dyDescent="0.2">
      <c r="B665" s="56"/>
      <c r="C665" s="56"/>
      <c r="D665" s="56"/>
      <c r="E665" s="56"/>
      <c r="F665" s="56"/>
      <c r="G665" s="56"/>
      <c r="H665" s="56"/>
      <c r="I665" s="56"/>
      <c r="J665" s="56"/>
      <c r="K665" s="56"/>
      <c r="O665" s="56"/>
    </row>
    <row r="666" spans="2:15" x14ac:dyDescent="0.2">
      <c r="B666" s="56"/>
      <c r="C666" s="56"/>
      <c r="D666" s="56"/>
      <c r="E666" s="56"/>
      <c r="F666" s="56"/>
      <c r="G666" s="56"/>
      <c r="H666" s="56"/>
      <c r="I666" s="56"/>
      <c r="J666" s="56"/>
      <c r="K666" s="56"/>
      <c r="O666" s="56"/>
    </row>
    <row r="667" spans="2:15" x14ac:dyDescent="0.2">
      <c r="B667" s="56"/>
      <c r="C667" s="56"/>
      <c r="D667" s="56"/>
      <c r="E667" s="56"/>
      <c r="F667" s="56"/>
      <c r="G667" s="56"/>
      <c r="H667" s="56"/>
      <c r="I667" s="56"/>
      <c r="J667" s="56"/>
      <c r="K667" s="56"/>
      <c r="O667" s="56"/>
    </row>
    <row r="668" spans="2:15" x14ac:dyDescent="0.2">
      <c r="B668" s="56"/>
      <c r="C668" s="56"/>
      <c r="D668" s="56"/>
      <c r="E668" s="56"/>
      <c r="F668" s="56"/>
      <c r="G668" s="56"/>
      <c r="H668" s="56"/>
      <c r="I668" s="56"/>
      <c r="J668" s="56"/>
      <c r="K668" s="56"/>
      <c r="O668" s="56"/>
    </row>
    <row r="669" spans="2:15" x14ac:dyDescent="0.2">
      <c r="B669" s="56"/>
      <c r="C669" s="56"/>
      <c r="D669" s="56"/>
      <c r="E669" s="56"/>
      <c r="F669" s="56"/>
      <c r="G669" s="56"/>
      <c r="H669" s="56"/>
      <c r="I669" s="56"/>
      <c r="J669" s="56"/>
      <c r="K669" s="56"/>
      <c r="O669" s="56"/>
    </row>
    <row r="670" spans="2:15" x14ac:dyDescent="0.2">
      <c r="B670" s="56"/>
      <c r="C670" s="56"/>
      <c r="D670" s="56"/>
      <c r="E670" s="56"/>
      <c r="F670" s="56"/>
      <c r="G670" s="56"/>
      <c r="H670" s="56"/>
      <c r="I670" s="56"/>
      <c r="J670" s="56"/>
      <c r="K670" s="56"/>
      <c r="O670" s="56"/>
    </row>
    <row r="671" spans="2:15" x14ac:dyDescent="0.2">
      <c r="B671" s="56"/>
      <c r="C671" s="56"/>
      <c r="D671" s="56"/>
      <c r="E671" s="56"/>
      <c r="F671" s="56"/>
      <c r="G671" s="56"/>
      <c r="H671" s="56"/>
      <c r="I671" s="56"/>
      <c r="J671" s="56"/>
      <c r="K671" s="56"/>
      <c r="O671" s="56"/>
    </row>
    <row r="672" spans="2:15" x14ac:dyDescent="0.2">
      <c r="B672" s="56"/>
      <c r="C672" s="56"/>
      <c r="D672" s="56"/>
      <c r="E672" s="56"/>
      <c r="F672" s="56"/>
      <c r="G672" s="56"/>
      <c r="H672" s="56"/>
      <c r="I672" s="56"/>
      <c r="J672" s="56"/>
      <c r="K672" s="56"/>
      <c r="O672" s="56"/>
    </row>
    <row r="673" spans="2:15" x14ac:dyDescent="0.2">
      <c r="B673" s="56"/>
      <c r="C673" s="56"/>
      <c r="D673" s="56"/>
      <c r="E673" s="56"/>
      <c r="F673" s="56"/>
      <c r="G673" s="56"/>
      <c r="H673" s="56"/>
      <c r="I673" s="56"/>
      <c r="J673" s="56"/>
      <c r="K673" s="56"/>
      <c r="O673" s="56"/>
    </row>
    <row r="674" spans="2:15" x14ac:dyDescent="0.2">
      <c r="B674" s="56"/>
      <c r="C674" s="56"/>
      <c r="D674" s="56"/>
      <c r="E674" s="56"/>
      <c r="F674" s="56"/>
      <c r="G674" s="56"/>
      <c r="H674" s="56"/>
      <c r="I674" s="56"/>
      <c r="J674" s="56"/>
      <c r="K674" s="56"/>
      <c r="O674" s="56"/>
    </row>
    <row r="675" spans="2:15" x14ac:dyDescent="0.2">
      <c r="B675" s="56"/>
      <c r="C675" s="56"/>
      <c r="D675" s="56"/>
      <c r="E675" s="56"/>
      <c r="F675" s="56"/>
      <c r="G675" s="56"/>
      <c r="H675" s="56"/>
      <c r="I675" s="56"/>
      <c r="J675" s="56"/>
      <c r="K675" s="56"/>
      <c r="O675" s="56"/>
    </row>
    <row r="676" spans="2:15" x14ac:dyDescent="0.2">
      <c r="B676" s="56"/>
      <c r="C676" s="56"/>
      <c r="D676" s="56"/>
      <c r="E676" s="56"/>
      <c r="F676" s="56"/>
      <c r="G676" s="56"/>
      <c r="H676" s="56"/>
      <c r="I676" s="56"/>
      <c r="J676" s="56"/>
      <c r="K676" s="56"/>
      <c r="O676" s="56"/>
    </row>
    <row r="677" spans="2:15" x14ac:dyDescent="0.2">
      <c r="B677" s="56"/>
      <c r="C677" s="56"/>
      <c r="D677" s="56"/>
      <c r="E677" s="56"/>
      <c r="F677" s="56"/>
      <c r="G677" s="56"/>
      <c r="H677" s="56"/>
      <c r="I677" s="56"/>
      <c r="J677" s="56"/>
      <c r="K677" s="56"/>
      <c r="O677" s="56"/>
    </row>
    <row r="678" spans="2:15" x14ac:dyDescent="0.2">
      <c r="B678" s="56"/>
      <c r="C678" s="56"/>
      <c r="D678" s="56"/>
      <c r="E678" s="56"/>
      <c r="F678" s="56"/>
      <c r="G678" s="56"/>
      <c r="H678" s="56"/>
      <c r="I678" s="56"/>
      <c r="J678" s="56"/>
      <c r="K678" s="56"/>
      <c r="O678" s="56"/>
    </row>
    <row r="679" spans="2:15" x14ac:dyDescent="0.2">
      <c r="B679" s="56"/>
      <c r="C679" s="56"/>
      <c r="D679" s="56"/>
      <c r="E679" s="56"/>
      <c r="F679" s="56"/>
      <c r="G679" s="56"/>
      <c r="H679" s="56"/>
      <c r="I679" s="56"/>
      <c r="J679" s="56"/>
      <c r="K679" s="56"/>
      <c r="O679" s="56"/>
    </row>
    <row r="680" spans="2:15" x14ac:dyDescent="0.2">
      <c r="B680" s="56"/>
      <c r="C680" s="56"/>
      <c r="D680" s="56"/>
      <c r="E680" s="56"/>
      <c r="F680" s="56"/>
      <c r="G680" s="56"/>
      <c r="H680" s="56"/>
      <c r="I680" s="56"/>
      <c r="J680" s="56"/>
      <c r="K680" s="56"/>
      <c r="O680" s="56"/>
    </row>
    <row r="681" spans="2:15" x14ac:dyDescent="0.2">
      <c r="B681" s="56"/>
      <c r="C681" s="56"/>
      <c r="D681" s="56"/>
      <c r="E681" s="56"/>
      <c r="F681" s="56"/>
      <c r="G681" s="56"/>
      <c r="H681" s="56"/>
      <c r="I681" s="56"/>
      <c r="J681" s="56"/>
      <c r="K681" s="56"/>
      <c r="O681" s="56"/>
    </row>
    <row r="682" spans="2:15" x14ac:dyDescent="0.2">
      <c r="B682" s="56"/>
      <c r="C682" s="56"/>
      <c r="D682" s="56"/>
      <c r="E682" s="56"/>
      <c r="F682" s="56"/>
      <c r="G682" s="56"/>
      <c r="H682" s="56"/>
      <c r="I682" s="56"/>
      <c r="J682" s="56"/>
      <c r="K682" s="56"/>
      <c r="O682" s="56"/>
    </row>
    <row r="683" spans="2:15" x14ac:dyDescent="0.2">
      <c r="B683" s="56"/>
      <c r="C683" s="56"/>
      <c r="D683" s="56"/>
      <c r="E683" s="56"/>
      <c r="F683" s="56"/>
      <c r="G683" s="56"/>
      <c r="H683" s="56"/>
      <c r="I683" s="56"/>
      <c r="J683" s="56"/>
      <c r="K683" s="56"/>
      <c r="O683" s="56"/>
    </row>
    <row r="684" spans="2:15" x14ac:dyDescent="0.2">
      <c r="B684" s="56"/>
      <c r="C684" s="56"/>
      <c r="D684" s="56"/>
      <c r="E684" s="56"/>
      <c r="F684" s="56"/>
      <c r="G684" s="56"/>
      <c r="H684" s="56"/>
      <c r="I684" s="56"/>
      <c r="J684" s="56"/>
      <c r="K684" s="56"/>
      <c r="O684" s="56"/>
    </row>
    <row r="685" spans="2:15" x14ac:dyDescent="0.2">
      <c r="B685" s="56"/>
      <c r="C685" s="56"/>
      <c r="D685" s="56"/>
      <c r="E685" s="56"/>
      <c r="F685" s="56"/>
      <c r="G685" s="56"/>
      <c r="H685" s="56"/>
      <c r="I685" s="56"/>
      <c r="J685" s="56"/>
      <c r="K685" s="56"/>
      <c r="O685" s="56"/>
    </row>
    <row r="686" spans="2:15" x14ac:dyDescent="0.2">
      <c r="B686" s="56"/>
      <c r="C686" s="56"/>
      <c r="D686" s="56"/>
      <c r="E686" s="56"/>
      <c r="F686" s="56"/>
      <c r="G686" s="56"/>
      <c r="H686" s="56"/>
      <c r="I686" s="56"/>
      <c r="J686" s="56"/>
      <c r="K686" s="56"/>
      <c r="O686" s="56"/>
    </row>
    <row r="687" spans="2:15" x14ac:dyDescent="0.2">
      <c r="B687" s="56"/>
      <c r="C687" s="56"/>
      <c r="D687" s="56"/>
      <c r="E687" s="56"/>
      <c r="F687" s="56"/>
      <c r="G687" s="56"/>
      <c r="H687" s="56"/>
      <c r="I687" s="56"/>
      <c r="J687" s="56"/>
      <c r="K687" s="56"/>
      <c r="O687" s="56"/>
    </row>
    <row r="688" spans="2:15" x14ac:dyDescent="0.2">
      <c r="B688" s="56"/>
      <c r="C688" s="56"/>
      <c r="D688" s="56"/>
      <c r="E688" s="56"/>
      <c r="F688" s="56"/>
      <c r="G688" s="56"/>
      <c r="H688" s="56"/>
      <c r="I688" s="56"/>
      <c r="J688" s="56"/>
      <c r="K688" s="56"/>
      <c r="O688" s="56"/>
    </row>
    <row r="689" spans="2:15" x14ac:dyDescent="0.2">
      <c r="B689" s="56"/>
      <c r="C689" s="56"/>
      <c r="D689" s="56"/>
      <c r="E689" s="56"/>
      <c r="F689" s="56"/>
      <c r="G689" s="56"/>
      <c r="H689" s="56"/>
      <c r="I689" s="56"/>
      <c r="J689" s="56"/>
      <c r="K689" s="56"/>
      <c r="O689" s="56"/>
    </row>
    <row r="690" spans="2:15" x14ac:dyDescent="0.2">
      <c r="B690" s="56"/>
      <c r="C690" s="56"/>
      <c r="D690" s="56"/>
      <c r="E690" s="56"/>
      <c r="F690" s="56"/>
      <c r="G690" s="56"/>
      <c r="H690" s="56"/>
      <c r="I690" s="56"/>
      <c r="J690" s="56"/>
      <c r="K690" s="56"/>
      <c r="O690" s="56"/>
    </row>
    <row r="691" spans="2:15" x14ac:dyDescent="0.2">
      <c r="B691" s="56"/>
      <c r="C691" s="56"/>
      <c r="D691" s="56"/>
      <c r="E691" s="56"/>
      <c r="F691" s="56"/>
      <c r="G691" s="56"/>
      <c r="H691" s="56"/>
      <c r="I691" s="56"/>
      <c r="J691" s="56"/>
      <c r="K691" s="56"/>
      <c r="O691" s="56"/>
    </row>
    <row r="692" spans="2:15" x14ac:dyDescent="0.2">
      <c r="B692" s="56"/>
      <c r="C692" s="56"/>
      <c r="D692" s="56"/>
      <c r="E692" s="56"/>
      <c r="F692" s="56"/>
      <c r="G692" s="56"/>
      <c r="H692" s="56"/>
      <c r="I692" s="56"/>
      <c r="J692" s="56"/>
      <c r="K692" s="56"/>
      <c r="O692" s="56"/>
    </row>
    <row r="693" spans="2:15" x14ac:dyDescent="0.2">
      <c r="B693" s="56"/>
      <c r="C693" s="56"/>
      <c r="D693" s="56"/>
      <c r="E693" s="56"/>
      <c r="F693" s="56"/>
      <c r="G693" s="56"/>
      <c r="H693" s="56"/>
      <c r="I693" s="56"/>
      <c r="J693" s="56"/>
      <c r="K693" s="56"/>
      <c r="O693" s="56"/>
    </row>
    <row r="694" spans="2:15" x14ac:dyDescent="0.2">
      <c r="B694" s="56"/>
      <c r="C694" s="56"/>
      <c r="D694" s="56"/>
      <c r="E694" s="56"/>
      <c r="F694" s="56"/>
      <c r="G694" s="56"/>
      <c r="H694" s="56"/>
      <c r="I694" s="56"/>
      <c r="J694" s="56"/>
      <c r="K694" s="56"/>
      <c r="O694" s="56"/>
    </row>
    <row r="695" spans="2:15" x14ac:dyDescent="0.2">
      <c r="B695" s="56"/>
      <c r="C695" s="56"/>
      <c r="D695" s="56"/>
      <c r="E695" s="56"/>
      <c r="F695" s="56"/>
      <c r="G695" s="56"/>
      <c r="H695" s="56"/>
      <c r="I695" s="56"/>
      <c r="J695" s="56"/>
      <c r="K695" s="56"/>
      <c r="O695" s="56"/>
    </row>
    <row r="696" spans="2:15" x14ac:dyDescent="0.2">
      <c r="B696" s="56"/>
      <c r="C696" s="56"/>
      <c r="D696" s="56"/>
      <c r="E696" s="56"/>
      <c r="F696" s="56"/>
      <c r="G696" s="56"/>
      <c r="H696" s="56"/>
      <c r="I696" s="56"/>
      <c r="J696" s="56"/>
      <c r="K696" s="56"/>
      <c r="O696" s="56"/>
    </row>
    <row r="697" spans="2:15" x14ac:dyDescent="0.2">
      <c r="B697" s="56"/>
      <c r="C697" s="56"/>
      <c r="D697" s="56"/>
      <c r="E697" s="56"/>
      <c r="F697" s="56"/>
      <c r="G697" s="56"/>
      <c r="H697" s="56"/>
      <c r="I697" s="56"/>
      <c r="J697" s="56"/>
      <c r="K697" s="56"/>
      <c r="O697" s="56"/>
    </row>
    <row r="698" spans="2:15" x14ac:dyDescent="0.2">
      <c r="B698" s="56"/>
      <c r="C698" s="56"/>
      <c r="D698" s="56"/>
      <c r="E698" s="56"/>
      <c r="F698" s="56"/>
      <c r="G698" s="56"/>
      <c r="H698" s="56"/>
      <c r="I698" s="56"/>
      <c r="J698" s="56"/>
      <c r="K698" s="56"/>
      <c r="O698" s="56"/>
    </row>
    <row r="699" spans="2:15" x14ac:dyDescent="0.2">
      <c r="B699" s="56"/>
      <c r="C699" s="56"/>
      <c r="D699" s="56"/>
      <c r="E699" s="56"/>
      <c r="F699" s="56"/>
      <c r="G699" s="56"/>
      <c r="H699" s="56"/>
      <c r="I699" s="56"/>
      <c r="J699" s="56"/>
      <c r="K699" s="56"/>
      <c r="O699" s="56"/>
    </row>
    <row r="700" spans="2:15" x14ac:dyDescent="0.2">
      <c r="B700" s="56"/>
      <c r="C700" s="56"/>
      <c r="D700" s="56"/>
      <c r="E700" s="56"/>
      <c r="F700" s="56"/>
      <c r="G700" s="56"/>
      <c r="H700" s="56"/>
      <c r="I700" s="56"/>
      <c r="J700" s="56"/>
      <c r="K700" s="56"/>
      <c r="O700" s="56"/>
    </row>
    <row r="701" spans="2:15" x14ac:dyDescent="0.2">
      <c r="B701" s="56"/>
      <c r="C701" s="56"/>
      <c r="D701" s="56"/>
      <c r="E701" s="56"/>
      <c r="F701" s="56"/>
      <c r="G701" s="56"/>
      <c r="H701" s="56"/>
      <c r="I701" s="56"/>
      <c r="J701" s="56"/>
      <c r="K701" s="56"/>
      <c r="O701" s="56"/>
    </row>
    <row r="702" spans="2:15" x14ac:dyDescent="0.2">
      <c r="B702" s="56"/>
      <c r="C702" s="56"/>
      <c r="D702" s="56"/>
      <c r="E702" s="56"/>
      <c r="F702" s="56"/>
      <c r="G702" s="56"/>
      <c r="H702" s="56"/>
      <c r="I702" s="56"/>
      <c r="J702" s="56"/>
      <c r="K702" s="56"/>
      <c r="O702" s="56"/>
    </row>
    <row r="703" spans="2:15" x14ac:dyDescent="0.2">
      <c r="B703" s="56"/>
      <c r="C703" s="56"/>
      <c r="D703" s="56"/>
      <c r="E703" s="56"/>
      <c r="F703" s="56"/>
      <c r="G703" s="56"/>
      <c r="H703" s="56"/>
      <c r="I703" s="56"/>
      <c r="J703" s="56"/>
      <c r="K703" s="56"/>
      <c r="O703" s="56"/>
    </row>
    <row r="704" spans="2:15" x14ac:dyDescent="0.2">
      <c r="B704" s="56"/>
      <c r="C704" s="56"/>
      <c r="D704" s="56"/>
      <c r="E704" s="56"/>
      <c r="F704" s="56"/>
      <c r="G704" s="56"/>
      <c r="H704" s="56"/>
      <c r="I704" s="56"/>
      <c r="J704" s="56"/>
      <c r="K704" s="56"/>
      <c r="O704" s="56"/>
    </row>
    <row r="705" spans="2:15" x14ac:dyDescent="0.2">
      <c r="B705" s="56"/>
      <c r="C705" s="56"/>
      <c r="D705" s="56"/>
      <c r="E705" s="56"/>
      <c r="F705" s="56"/>
      <c r="G705" s="56"/>
      <c r="H705" s="56"/>
      <c r="I705" s="56"/>
      <c r="J705" s="56"/>
      <c r="K705" s="56"/>
      <c r="O705" s="56"/>
    </row>
    <row r="706" spans="2:15" x14ac:dyDescent="0.2">
      <c r="B706" s="56"/>
      <c r="C706" s="56"/>
      <c r="D706" s="56"/>
      <c r="E706" s="56"/>
      <c r="F706" s="56"/>
      <c r="G706" s="56"/>
      <c r="H706" s="56"/>
      <c r="I706" s="56"/>
      <c r="J706" s="56"/>
      <c r="K706" s="56"/>
      <c r="O706" s="56"/>
    </row>
    <row r="707" spans="2:15" x14ac:dyDescent="0.2">
      <c r="B707" s="56"/>
      <c r="C707" s="56"/>
      <c r="D707" s="56"/>
      <c r="E707" s="56"/>
      <c r="F707" s="56"/>
      <c r="G707" s="56"/>
      <c r="H707" s="56"/>
      <c r="I707" s="56"/>
      <c r="J707" s="56"/>
      <c r="K707" s="56"/>
      <c r="O707" s="56"/>
    </row>
    <row r="708" spans="2:15" x14ac:dyDescent="0.2">
      <c r="B708" s="56"/>
      <c r="C708" s="56"/>
      <c r="D708" s="56"/>
      <c r="E708" s="56"/>
      <c r="F708" s="56"/>
      <c r="G708" s="56"/>
      <c r="H708" s="56"/>
      <c r="I708" s="56"/>
      <c r="J708" s="56"/>
      <c r="K708" s="56"/>
      <c r="O708" s="56"/>
    </row>
    <row r="709" spans="2:15" x14ac:dyDescent="0.2">
      <c r="B709" s="56"/>
      <c r="C709" s="56"/>
      <c r="D709" s="56"/>
      <c r="E709" s="56"/>
      <c r="F709" s="56"/>
      <c r="G709" s="56"/>
      <c r="H709" s="56"/>
      <c r="I709" s="56"/>
      <c r="J709" s="56"/>
      <c r="K709" s="56"/>
      <c r="O709" s="56"/>
    </row>
    <row r="710" spans="2:15" x14ac:dyDescent="0.2">
      <c r="B710" s="56"/>
      <c r="C710" s="56"/>
      <c r="D710" s="56"/>
      <c r="E710" s="56"/>
      <c r="F710" s="56"/>
      <c r="G710" s="56"/>
      <c r="H710" s="56"/>
      <c r="I710" s="56"/>
      <c r="J710" s="56"/>
      <c r="K710" s="56"/>
      <c r="O710" s="56"/>
    </row>
    <row r="711" spans="2:15" x14ac:dyDescent="0.2">
      <c r="B711" s="56"/>
      <c r="C711" s="56"/>
      <c r="D711" s="56"/>
      <c r="E711" s="56"/>
      <c r="F711" s="56"/>
      <c r="G711" s="56"/>
      <c r="H711" s="56"/>
      <c r="I711" s="56"/>
      <c r="J711" s="56"/>
      <c r="K711" s="56"/>
      <c r="O711" s="56"/>
    </row>
    <row r="712" spans="2:15" x14ac:dyDescent="0.2">
      <c r="B712" s="56"/>
      <c r="C712" s="56"/>
      <c r="D712" s="56"/>
      <c r="E712" s="56"/>
      <c r="F712" s="56"/>
      <c r="G712" s="56"/>
      <c r="H712" s="56"/>
      <c r="I712" s="56"/>
      <c r="J712" s="56"/>
      <c r="K712" s="56"/>
      <c r="O712" s="56"/>
    </row>
    <row r="713" spans="2:15" x14ac:dyDescent="0.2">
      <c r="B713" s="56"/>
      <c r="C713" s="56"/>
      <c r="D713" s="56"/>
      <c r="E713" s="56"/>
      <c r="F713" s="56"/>
      <c r="G713" s="56"/>
      <c r="H713" s="56"/>
      <c r="I713" s="56"/>
      <c r="J713" s="56"/>
      <c r="K713" s="56"/>
      <c r="O713" s="56"/>
    </row>
    <row r="714" spans="2:15" x14ac:dyDescent="0.2">
      <c r="B714" s="56"/>
      <c r="C714" s="56"/>
      <c r="D714" s="56"/>
      <c r="E714" s="56"/>
      <c r="F714" s="56"/>
      <c r="G714" s="56"/>
      <c r="H714" s="56"/>
      <c r="I714" s="56"/>
      <c r="J714" s="56"/>
      <c r="K714" s="56"/>
      <c r="O714" s="56"/>
    </row>
    <row r="715" spans="2:15" x14ac:dyDescent="0.2">
      <c r="B715" s="56"/>
      <c r="C715" s="56"/>
      <c r="D715" s="56"/>
      <c r="E715" s="56"/>
      <c r="F715" s="56"/>
      <c r="G715" s="56"/>
      <c r="H715" s="56"/>
      <c r="I715" s="56"/>
      <c r="J715" s="56"/>
      <c r="K715" s="56"/>
      <c r="O715" s="56"/>
    </row>
    <row r="716" spans="2:15" x14ac:dyDescent="0.2">
      <c r="B716" s="56"/>
      <c r="C716" s="56"/>
      <c r="D716" s="56"/>
      <c r="E716" s="56"/>
      <c r="F716" s="56"/>
      <c r="G716" s="56"/>
      <c r="H716" s="56"/>
      <c r="I716" s="56"/>
      <c r="J716" s="56"/>
      <c r="K716" s="56"/>
      <c r="O716" s="56"/>
    </row>
    <row r="717" spans="2:15" x14ac:dyDescent="0.2">
      <c r="B717" s="56"/>
      <c r="C717" s="56"/>
      <c r="D717" s="56"/>
      <c r="E717" s="56"/>
      <c r="F717" s="56"/>
      <c r="G717" s="56"/>
      <c r="H717" s="56"/>
      <c r="I717" s="56"/>
      <c r="J717" s="56"/>
      <c r="K717" s="56"/>
      <c r="O717" s="56"/>
    </row>
    <row r="718" spans="2:15" x14ac:dyDescent="0.2">
      <c r="B718" s="56"/>
      <c r="C718" s="56"/>
      <c r="D718" s="56"/>
      <c r="E718" s="56"/>
      <c r="F718" s="56"/>
      <c r="G718" s="56"/>
      <c r="H718" s="56"/>
      <c r="I718" s="56"/>
      <c r="J718" s="56"/>
      <c r="K718" s="56"/>
      <c r="O718" s="56"/>
    </row>
    <row r="719" spans="2:15" x14ac:dyDescent="0.2">
      <c r="B719" s="56"/>
      <c r="C719" s="56"/>
      <c r="D719" s="56"/>
      <c r="E719" s="56"/>
      <c r="F719" s="56"/>
      <c r="G719" s="56"/>
      <c r="H719" s="56"/>
      <c r="I719" s="56"/>
      <c r="J719" s="56"/>
      <c r="K719" s="56"/>
      <c r="O719" s="56"/>
    </row>
    <row r="720" spans="2:15" x14ac:dyDescent="0.2">
      <c r="B720" s="56"/>
      <c r="C720" s="56"/>
      <c r="D720" s="56"/>
      <c r="E720" s="56"/>
      <c r="F720" s="56"/>
      <c r="G720" s="56"/>
      <c r="H720" s="56"/>
      <c r="I720" s="56"/>
      <c r="J720" s="56"/>
      <c r="K720" s="56"/>
      <c r="O720" s="56"/>
    </row>
    <row r="721" spans="2:15" x14ac:dyDescent="0.2">
      <c r="B721" s="56"/>
      <c r="C721" s="56"/>
      <c r="D721" s="56"/>
      <c r="E721" s="56"/>
      <c r="F721" s="56"/>
      <c r="G721" s="56"/>
      <c r="H721" s="56"/>
      <c r="I721" s="56"/>
      <c r="J721" s="56"/>
      <c r="K721" s="56"/>
      <c r="O721" s="56"/>
    </row>
    <row r="722" spans="2:15" x14ac:dyDescent="0.2">
      <c r="B722" s="56"/>
      <c r="C722" s="56"/>
      <c r="D722" s="56"/>
      <c r="E722" s="56"/>
      <c r="F722" s="56"/>
      <c r="G722" s="56"/>
      <c r="H722" s="56"/>
      <c r="I722" s="56"/>
      <c r="J722" s="56"/>
      <c r="K722" s="56"/>
      <c r="O722" s="56"/>
    </row>
    <row r="723" spans="2:15" x14ac:dyDescent="0.2">
      <c r="B723" s="56"/>
      <c r="C723" s="56"/>
      <c r="D723" s="56"/>
      <c r="E723" s="56"/>
      <c r="F723" s="56"/>
      <c r="G723" s="56"/>
      <c r="H723" s="56"/>
      <c r="I723" s="56"/>
      <c r="J723" s="56"/>
      <c r="K723" s="56"/>
      <c r="O723" s="56"/>
    </row>
    <row r="724" spans="2:15" x14ac:dyDescent="0.2">
      <c r="B724" s="56"/>
      <c r="C724" s="56"/>
      <c r="D724" s="56"/>
      <c r="E724" s="56"/>
      <c r="F724" s="56"/>
      <c r="G724" s="56"/>
      <c r="H724" s="56"/>
      <c r="I724" s="56"/>
      <c r="J724" s="56"/>
      <c r="K724" s="56"/>
      <c r="O724" s="56"/>
    </row>
    <row r="725" spans="2:15" x14ac:dyDescent="0.2">
      <c r="B725" s="56"/>
      <c r="C725" s="56"/>
      <c r="D725" s="56"/>
      <c r="E725" s="56"/>
      <c r="F725" s="56"/>
      <c r="G725" s="56"/>
      <c r="H725" s="56"/>
      <c r="I725" s="56"/>
      <c r="J725" s="56"/>
      <c r="K725" s="56"/>
      <c r="O725" s="56"/>
    </row>
    <row r="726" spans="2:15" x14ac:dyDescent="0.2">
      <c r="B726" s="56"/>
      <c r="C726" s="56"/>
      <c r="D726" s="56"/>
      <c r="E726" s="56"/>
      <c r="F726" s="56"/>
      <c r="G726" s="56"/>
      <c r="H726" s="56"/>
      <c r="I726" s="56"/>
      <c r="J726" s="56"/>
      <c r="K726" s="56"/>
      <c r="O726" s="56"/>
    </row>
    <row r="727" spans="2:15" x14ac:dyDescent="0.2">
      <c r="B727" s="56"/>
      <c r="C727" s="56"/>
      <c r="D727" s="56"/>
      <c r="E727" s="56"/>
      <c r="F727" s="56"/>
      <c r="G727" s="56"/>
      <c r="H727" s="56"/>
      <c r="I727" s="56"/>
      <c r="J727" s="56"/>
      <c r="K727" s="56"/>
      <c r="O727" s="56"/>
    </row>
    <row r="728" spans="2:15" x14ac:dyDescent="0.2">
      <c r="B728" s="56"/>
      <c r="C728" s="56"/>
      <c r="D728" s="56"/>
      <c r="E728" s="56"/>
      <c r="F728" s="56"/>
      <c r="G728" s="56"/>
      <c r="H728" s="56"/>
      <c r="I728" s="56"/>
      <c r="J728" s="56"/>
      <c r="K728" s="56"/>
      <c r="O728" s="56"/>
    </row>
    <row r="729" spans="2:15" x14ac:dyDescent="0.2">
      <c r="B729" s="56"/>
      <c r="C729" s="56"/>
      <c r="D729" s="56"/>
      <c r="E729" s="56"/>
      <c r="F729" s="56"/>
      <c r="G729" s="56"/>
      <c r="H729" s="56"/>
      <c r="I729" s="56"/>
      <c r="J729" s="56"/>
      <c r="K729" s="56"/>
      <c r="O729" s="56"/>
    </row>
    <row r="730" spans="2:15" x14ac:dyDescent="0.2">
      <c r="B730" s="56"/>
      <c r="C730" s="56"/>
      <c r="D730" s="56"/>
      <c r="E730" s="56"/>
      <c r="F730" s="56"/>
      <c r="G730" s="56"/>
      <c r="H730" s="56"/>
      <c r="I730" s="56"/>
      <c r="J730" s="56"/>
      <c r="K730" s="56"/>
      <c r="O730" s="56"/>
    </row>
    <row r="731" spans="2:15" x14ac:dyDescent="0.2">
      <c r="B731" s="56"/>
      <c r="C731" s="56"/>
      <c r="D731" s="56"/>
      <c r="E731" s="56"/>
      <c r="F731" s="56"/>
      <c r="G731" s="56"/>
      <c r="H731" s="56"/>
      <c r="I731" s="56"/>
      <c r="J731" s="56"/>
      <c r="K731" s="56"/>
      <c r="O731" s="56"/>
    </row>
    <row r="732" spans="2:15" x14ac:dyDescent="0.2">
      <c r="B732" s="56"/>
      <c r="C732" s="56"/>
      <c r="D732" s="56"/>
      <c r="E732" s="56"/>
      <c r="F732" s="56"/>
      <c r="G732" s="56"/>
      <c r="H732" s="56"/>
      <c r="I732" s="56"/>
      <c r="J732" s="56"/>
      <c r="K732" s="56"/>
      <c r="O732" s="56"/>
    </row>
    <row r="733" spans="2:15" x14ac:dyDescent="0.2">
      <c r="B733" s="56"/>
      <c r="C733" s="56"/>
      <c r="D733" s="56"/>
      <c r="E733" s="56"/>
      <c r="F733" s="56"/>
      <c r="G733" s="56"/>
      <c r="H733" s="56"/>
      <c r="I733" s="56"/>
      <c r="J733" s="56"/>
      <c r="K733" s="56"/>
      <c r="O733" s="56"/>
    </row>
    <row r="734" spans="2:15" x14ac:dyDescent="0.2">
      <c r="B734" s="56"/>
      <c r="C734" s="56"/>
      <c r="D734" s="56"/>
      <c r="E734" s="56"/>
      <c r="F734" s="56"/>
      <c r="G734" s="56"/>
      <c r="H734" s="56"/>
      <c r="I734" s="56"/>
      <c r="J734" s="56"/>
      <c r="K734" s="56"/>
      <c r="O734" s="56"/>
    </row>
    <row r="735" spans="2:15" x14ac:dyDescent="0.2">
      <c r="B735" s="56"/>
      <c r="C735" s="56"/>
      <c r="D735" s="56"/>
      <c r="E735" s="56"/>
      <c r="F735" s="56"/>
      <c r="G735" s="56"/>
      <c r="H735" s="56"/>
      <c r="I735" s="56"/>
      <c r="J735" s="56"/>
      <c r="K735" s="56"/>
      <c r="O735" s="56"/>
    </row>
    <row r="736" spans="2:15" x14ac:dyDescent="0.2">
      <c r="B736" s="56"/>
      <c r="C736" s="56"/>
      <c r="D736" s="56"/>
      <c r="E736" s="56"/>
      <c r="F736" s="56"/>
      <c r="G736" s="56"/>
      <c r="H736" s="56"/>
      <c r="I736" s="56"/>
      <c r="J736" s="56"/>
      <c r="K736" s="56"/>
      <c r="O736" s="56"/>
    </row>
    <row r="737" spans="2:15" x14ac:dyDescent="0.2">
      <c r="B737" s="56"/>
      <c r="C737" s="56"/>
      <c r="D737" s="56"/>
      <c r="E737" s="56"/>
      <c r="F737" s="56"/>
      <c r="G737" s="56"/>
      <c r="H737" s="56"/>
      <c r="I737" s="56"/>
      <c r="J737" s="56"/>
      <c r="K737" s="56"/>
      <c r="O737" s="56"/>
    </row>
    <row r="738" spans="2:15" x14ac:dyDescent="0.2">
      <c r="B738" s="56"/>
      <c r="C738" s="56"/>
      <c r="D738" s="56"/>
      <c r="E738" s="56"/>
      <c r="F738" s="56"/>
      <c r="G738" s="56"/>
      <c r="H738" s="56"/>
      <c r="I738" s="56"/>
      <c r="J738" s="56"/>
      <c r="K738" s="56"/>
      <c r="O738" s="56"/>
    </row>
    <row r="739" spans="2:15" x14ac:dyDescent="0.2">
      <c r="B739" s="56"/>
      <c r="C739" s="56"/>
      <c r="D739" s="56"/>
      <c r="E739" s="56"/>
      <c r="F739" s="56"/>
      <c r="G739" s="56"/>
      <c r="H739" s="56"/>
      <c r="I739" s="56"/>
      <c r="J739" s="56"/>
      <c r="K739" s="56"/>
      <c r="O739" s="56"/>
    </row>
    <row r="740" spans="2:15" x14ac:dyDescent="0.2">
      <c r="B740" s="56"/>
      <c r="C740" s="56"/>
      <c r="D740" s="56"/>
      <c r="E740" s="56"/>
      <c r="F740" s="56"/>
      <c r="G740" s="56"/>
      <c r="H740" s="56"/>
      <c r="I740" s="56"/>
      <c r="J740" s="56"/>
      <c r="K740" s="56"/>
      <c r="O740" s="56"/>
    </row>
    <row r="741" spans="2:15" x14ac:dyDescent="0.2">
      <c r="B741" s="56"/>
      <c r="C741" s="56"/>
      <c r="D741" s="56"/>
      <c r="E741" s="56"/>
      <c r="F741" s="56"/>
      <c r="G741" s="56"/>
      <c r="H741" s="56"/>
      <c r="I741" s="56"/>
      <c r="J741" s="56"/>
      <c r="K741" s="56"/>
      <c r="O741" s="56"/>
    </row>
    <row r="742" spans="2:15" x14ac:dyDescent="0.2">
      <c r="B742" s="56"/>
      <c r="C742" s="56"/>
      <c r="D742" s="56"/>
      <c r="E742" s="56"/>
      <c r="F742" s="56"/>
      <c r="G742" s="56"/>
      <c r="H742" s="56"/>
      <c r="I742" s="56"/>
      <c r="J742" s="56"/>
      <c r="K742" s="56"/>
      <c r="O742" s="56"/>
    </row>
    <row r="743" spans="2:15" x14ac:dyDescent="0.2">
      <c r="B743" s="56"/>
      <c r="C743" s="56"/>
      <c r="D743" s="56"/>
      <c r="E743" s="56"/>
      <c r="F743" s="56"/>
      <c r="G743" s="56"/>
      <c r="H743" s="56"/>
      <c r="I743" s="56"/>
      <c r="J743" s="56"/>
      <c r="K743" s="56"/>
      <c r="O743" s="56"/>
    </row>
    <row r="744" spans="2:15" x14ac:dyDescent="0.2">
      <c r="B744" s="56"/>
      <c r="C744" s="56"/>
      <c r="D744" s="56"/>
      <c r="E744" s="56"/>
      <c r="F744" s="56"/>
      <c r="G744" s="56"/>
      <c r="H744" s="56"/>
      <c r="I744" s="56"/>
      <c r="J744" s="56"/>
      <c r="K744" s="56"/>
      <c r="O744" s="56"/>
    </row>
    <row r="745" spans="2:15" x14ac:dyDescent="0.2">
      <c r="B745" s="56"/>
      <c r="C745" s="56"/>
      <c r="D745" s="56"/>
      <c r="E745" s="56"/>
      <c r="F745" s="56"/>
      <c r="G745" s="56"/>
      <c r="H745" s="56"/>
      <c r="I745" s="56"/>
      <c r="J745" s="56"/>
      <c r="K745" s="56"/>
      <c r="O745" s="56"/>
    </row>
    <row r="746" spans="2:15" x14ac:dyDescent="0.2">
      <c r="B746" s="56"/>
      <c r="C746" s="56"/>
      <c r="D746" s="56"/>
      <c r="E746" s="56"/>
      <c r="F746" s="56"/>
      <c r="G746" s="56"/>
      <c r="H746" s="56"/>
      <c r="I746" s="56"/>
      <c r="J746" s="56"/>
      <c r="K746" s="56"/>
      <c r="O746" s="56"/>
    </row>
    <row r="747" spans="2:15" x14ac:dyDescent="0.2">
      <c r="B747" s="56"/>
      <c r="C747" s="56"/>
      <c r="D747" s="56"/>
      <c r="E747" s="56"/>
      <c r="F747" s="56"/>
      <c r="G747" s="56"/>
      <c r="H747" s="56"/>
      <c r="I747" s="56"/>
      <c r="J747" s="56"/>
      <c r="K747" s="56"/>
      <c r="O747" s="56"/>
    </row>
    <row r="748" spans="2:15" x14ac:dyDescent="0.2">
      <c r="B748" s="56"/>
      <c r="C748" s="56"/>
      <c r="D748" s="56"/>
      <c r="E748" s="56"/>
      <c r="F748" s="56"/>
      <c r="G748" s="56"/>
      <c r="H748" s="56"/>
      <c r="I748" s="56"/>
      <c r="J748" s="56"/>
      <c r="K748" s="56"/>
      <c r="O748" s="56"/>
    </row>
    <row r="749" spans="2:15" x14ac:dyDescent="0.2">
      <c r="B749" s="56"/>
      <c r="C749" s="56"/>
      <c r="D749" s="56"/>
      <c r="E749" s="56"/>
      <c r="F749" s="56"/>
      <c r="G749" s="56"/>
      <c r="H749" s="56"/>
      <c r="I749" s="56"/>
      <c r="J749" s="56"/>
      <c r="K749" s="56"/>
      <c r="O749" s="56"/>
    </row>
    <row r="750" spans="2:15" x14ac:dyDescent="0.2">
      <c r="B750" s="56"/>
      <c r="C750" s="56"/>
      <c r="D750" s="56"/>
      <c r="E750" s="56"/>
      <c r="F750" s="56"/>
      <c r="G750" s="56"/>
      <c r="H750" s="56"/>
      <c r="I750" s="56"/>
      <c r="J750" s="56"/>
      <c r="K750" s="56"/>
      <c r="O750" s="56"/>
    </row>
    <row r="751" spans="2:15" x14ac:dyDescent="0.2">
      <c r="B751" s="56"/>
      <c r="C751" s="56"/>
      <c r="D751" s="56"/>
      <c r="E751" s="56"/>
      <c r="F751" s="56"/>
      <c r="G751" s="56"/>
      <c r="H751" s="56"/>
      <c r="I751" s="56"/>
      <c r="J751" s="56"/>
      <c r="K751" s="56"/>
      <c r="O751" s="56"/>
    </row>
    <row r="752" spans="2:15" x14ac:dyDescent="0.2">
      <c r="B752" s="56"/>
      <c r="C752" s="56"/>
      <c r="D752" s="56"/>
      <c r="E752" s="56"/>
      <c r="F752" s="56"/>
      <c r="G752" s="56"/>
      <c r="H752" s="56"/>
      <c r="I752" s="56"/>
      <c r="J752" s="56"/>
      <c r="K752" s="56"/>
      <c r="O752" s="56"/>
    </row>
    <row r="753" spans="2:15" x14ac:dyDescent="0.2">
      <c r="B753" s="56"/>
      <c r="C753" s="56"/>
      <c r="D753" s="56"/>
      <c r="E753" s="56"/>
      <c r="F753" s="56"/>
      <c r="G753" s="56"/>
      <c r="H753" s="56"/>
      <c r="I753" s="56"/>
      <c r="J753" s="56"/>
      <c r="K753" s="56"/>
      <c r="O753" s="56"/>
    </row>
    <row r="754" spans="2:15" x14ac:dyDescent="0.2">
      <c r="B754" s="56"/>
      <c r="C754" s="56"/>
      <c r="D754" s="56"/>
      <c r="E754" s="56"/>
      <c r="F754" s="56"/>
      <c r="G754" s="56"/>
      <c r="H754" s="56"/>
      <c r="I754" s="56"/>
      <c r="J754" s="56"/>
      <c r="K754" s="56"/>
      <c r="O754" s="56"/>
    </row>
    <row r="755" spans="2:15" x14ac:dyDescent="0.2">
      <c r="B755" s="56"/>
      <c r="C755" s="56"/>
      <c r="D755" s="56"/>
      <c r="E755" s="56"/>
      <c r="F755" s="56"/>
      <c r="G755" s="56"/>
      <c r="H755" s="56"/>
      <c r="I755" s="56"/>
      <c r="J755" s="56"/>
      <c r="K755" s="56"/>
      <c r="O755" s="56"/>
    </row>
    <row r="756" spans="2:15" x14ac:dyDescent="0.2">
      <c r="B756" s="56"/>
      <c r="C756" s="56"/>
      <c r="D756" s="56"/>
      <c r="E756" s="56"/>
      <c r="F756" s="56"/>
      <c r="G756" s="56"/>
      <c r="H756" s="56"/>
      <c r="I756" s="56"/>
      <c r="J756" s="56"/>
      <c r="K756" s="56"/>
      <c r="O756" s="56"/>
    </row>
    <row r="757" spans="2:15" x14ac:dyDescent="0.2">
      <c r="B757" s="56"/>
      <c r="C757" s="56"/>
      <c r="D757" s="56"/>
      <c r="E757" s="56"/>
      <c r="F757" s="56"/>
      <c r="G757" s="56"/>
      <c r="H757" s="56"/>
      <c r="I757" s="56"/>
      <c r="J757" s="56"/>
      <c r="K757" s="56"/>
      <c r="O757" s="56"/>
    </row>
    <row r="758" spans="2:15" x14ac:dyDescent="0.2">
      <c r="B758" s="56"/>
      <c r="C758" s="56"/>
      <c r="D758" s="56"/>
      <c r="E758" s="56"/>
      <c r="F758" s="56"/>
      <c r="G758" s="56"/>
      <c r="H758" s="56"/>
      <c r="I758" s="56"/>
      <c r="J758" s="56"/>
      <c r="K758" s="56"/>
      <c r="O758" s="56"/>
    </row>
    <row r="759" spans="2:15" x14ac:dyDescent="0.2">
      <c r="B759" s="56"/>
      <c r="C759" s="56"/>
      <c r="D759" s="56"/>
      <c r="E759" s="56"/>
      <c r="F759" s="56"/>
      <c r="G759" s="56"/>
      <c r="H759" s="56"/>
      <c r="I759" s="56"/>
      <c r="J759" s="56"/>
      <c r="K759" s="56"/>
      <c r="O759" s="56"/>
    </row>
    <row r="760" spans="2:15" x14ac:dyDescent="0.2">
      <c r="B760" s="56"/>
      <c r="C760" s="56"/>
      <c r="D760" s="56"/>
      <c r="E760" s="56"/>
      <c r="F760" s="56"/>
      <c r="G760" s="56"/>
      <c r="H760" s="56"/>
      <c r="I760" s="56"/>
      <c r="J760" s="56"/>
      <c r="K760" s="56"/>
      <c r="O760" s="56"/>
    </row>
    <row r="761" spans="2:15" x14ac:dyDescent="0.2">
      <c r="B761" s="56"/>
      <c r="C761" s="56"/>
      <c r="D761" s="56"/>
      <c r="E761" s="56"/>
      <c r="F761" s="56"/>
      <c r="G761" s="56"/>
      <c r="H761" s="56"/>
      <c r="I761" s="56"/>
      <c r="J761" s="56"/>
      <c r="K761" s="56"/>
      <c r="O761" s="56"/>
    </row>
    <row r="762" spans="2:15" x14ac:dyDescent="0.2">
      <c r="B762" s="56"/>
      <c r="C762" s="56"/>
      <c r="D762" s="56"/>
      <c r="E762" s="56"/>
      <c r="F762" s="56"/>
      <c r="G762" s="56"/>
      <c r="H762" s="56"/>
      <c r="I762" s="56"/>
      <c r="J762" s="56"/>
      <c r="K762" s="56"/>
      <c r="O762" s="56"/>
    </row>
    <row r="763" spans="2:15" x14ac:dyDescent="0.2">
      <c r="B763" s="56"/>
      <c r="C763" s="56"/>
      <c r="D763" s="56"/>
      <c r="E763" s="56"/>
      <c r="F763" s="56"/>
      <c r="G763" s="56"/>
      <c r="H763" s="56"/>
      <c r="I763" s="56"/>
      <c r="J763" s="56"/>
      <c r="K763" s="56"/>
      <c r="O763" s="56"/>
    </row>
    <row r="764" spans="2:15" x14ac:dyDescent="0.2">
      <c r="B764" s="56"/>
      <c r="C764" s="56"/>
      <c r="D764" s="56"/>
      <c r="E764" s="56"/>
      <c r="F764" s="56"/>
      <c r="G764" s="56"/>
      <c r="H764" s="56"/>
      <c r="I764" s="56"/>
      <c r="J764" s="56"/>
      <c r="K764" s="56"/>
      <c r="O764" s="56"/>
    </row>
    <row r="765" spans="2:15" x14ac:dyDescent="0.2">
      <c r="B765" s="56"/>
      <c r="C765" s="56"/>
      <c r="D765" s="56"/>
      <c r="E765" s="56"/>
      <c r="F765" s="56"/>
      <c r="G765" s="56"/>
      <c r="H765" s="56"/>
      <c r="I765" s="56"/>
      <c r="J765" s="56"/>
      <c r="K765" s="56"/>
      <c r="O765" s="56"/>
    </row>
    <row r="766" spans="2:15" x14ac:dyDescent="0.2">
      <c r="B766" s="56"/>
      <c r="C766" s="56"/>
      <c r="D766" s="56"/>
      <c r="E766" s="56"/>
      <c r="F766" s="56"/>
      <c r="G766" s="56"/>
      <c r="H766" s="56"/>
      <c r="I766" s="56"/>
      <c r="J766" s="56"/>
      <c r="K766" s="56"/>
      <c r="O766" s="56"/>
    </row>
    <row r="767" spans="2:15" x14ac:dyDescent="0.2">
      <c r="B767" s="56"/>
      <c r="C767" s="56"/>
      <c r="D767" s="56"/>
      <c r="E767" s="56"/>
      <c r="F767" s="56"/>
      <c r="G767" s="56"/>
      <c r="H767" s="56"/>
      <c r="I767" s="56"/>
      <c r="J767" s="56"/>
      <c r="K767" s="56"/>
      <c r="O767" s="56"/>
    </row>
    <row r="768" spans="2:15" x14ac:dyDescent="0.2">
      <c r="B768" s="56"/>
      <c r="C768" s="56"/>
      <c r="D768" s="56"/>
      <c r="E768" s="56"/>
      <c r="F768" s="56"/>
      <c r="G768" s="56"/>
      <c r="H768" s="56"/>
      <c r="I768" s="56"/>
      <c r="J768" s="56"/>
      <c r="K768" s="56"/>
      <c r="O768" s="56"/>
    </row>
    <row r="769" spans="2:15" x14ac:dyDescent="0.2">
      <c r="B769" s="56"/>
      <c r="C769" s="56"/>
      <c r="D769" s="56"/>
      <c r="E769" s="56"/>
      <c r="F769" s="56"/>
      <c r="G769" s="56"/>
      <c r="H769" s="56"/>
      <c r="I769" s="56"/>
      <c r="J769" s="56"/>
      <c r="K769" s="56"/>
      <c r="O769" s="56"/>
    </row>
    <row r="770" spans="2:15" x14ac:dyDescent="0.2">
      <c r="B770" s="56"/>
      <c r="C770" s="56"/>
      <c r="D770" s="56"/>
      <c r="E770" s="56"/>
      <c r="F770" s="56"/>
      <c r="G770" s="56"/>
      <c r="H770" s="56"/>
      <c r="I770" s="56"/>
      <c r="J770" s="56"/>
      <c r="K770" s="56"/>
      <c r="O770" s="56"/>
    </row>
    <row r="771" spans="2:15" x14ac:dyDescent="0.2">
      <c r="B771" s="56"/>
      <c r="C771" s="56"/>
      <c r="D771" s="56"/>
      <c r="E771" s="56"/>
      <c r="F771" s="56"/>
      <c r="G771" s="56"/>
      <c r="H771" s="56"/>
      <c r="I771" s="56"/>
      <c r="J771" s="56"/>
      <c r="K771" s="56"/>
      <c r="O771" s="56"/>
    </row>
    <row r="772" spans="2:15" x14ac:dyDescent="0.2">
      <c r="B772" s="56"/>
      <c r="C772" s="56"/>
      <c r="D772" s="56"/>
      <c r="E772" s="56"/>
      <c r="F772" s="56"/>
      <c r="G772" s="56"/>
      <c r="H772" s="56"/>
      <c r="I772" s="56"/>
      <c r="J772" s="56"/>
      <c r="K772" s="56"/>
      <c r="O772" s="56"/>
    </row>
    <row r="773" spans="2:15" x14ac:dyDescent="0.2">
      <c r="B773" s="56"/>
      <c r="C773" s="56"/>
      <c r="D773" s="56"/>
      <c r="E773" s="56"/>
      <c r="F773" s="56"/>
      <c r="G773" s="56"/>
      <c r="H773" s="56"/>
      <c r="I773" s="56"/>
      <c r="J773" s="56"/>
      <c r="K773" s="56"/>
      <c r="O773" s="56"/>
    </row>
    <row r="774" spans="2:15" x14ac:dyDescent="0.2">
      <c r="B774" s="56"/>
      <c r="C774" s="56"/>
      <c r="D774" s="56"/>
      <c r="E774" s="56"/>
      <c r="F774" s="56"/>
      <c r="G774" s="56"/>
      <c r="H774" s="56"/>
      <c r="I774" s="56"/>
      <c r="J774" s="56"/>
      <c r="K774" s="56"/>
      <c r="O774" s="56"/>
    </row>
    <row r="775" spans="2:15" x14ac:dyDescent="0.2">
      <c r="B775" s="56"/>
      <c r="C775" s="56"/>
      <c r="D775" s="56"/>
      <c r="E775" s="56"/>
      <c r="F775" s="56"/>
      <c r="G775" s="56"/>
      <c r="H775" s="56"/>
      <c r="I775" s="56"/>
      <c r="J775" s="56"/>
      <c r="K775" s="56"/>
      <c r="O775" s="56"/>
    </row>
    <row r="776" spans="2:15" x14ac:dyDescent="0.2">
      <c r="B776" s="56"/>
      <c r="C776" s="56"/>
      <c r="D776" s="56"/>
      <c r="E776" s="56"/>
      <c r="F776" s="56"/>
      <c r="G776" s="56"/>
      <c r="H776" s="56"/>
      <c r="I776" s="56"/>
      <c r="J776" s="56"/>
      <c r="K776" s="56"/>
      <c r="O776" s="56"/>
    </row>
    <row r="777" spans="2:15" x14ac:dyDescent="0.2">
      <c r="B777" s="56"/>
      <c r="C777" s="56"/>
      <c r="D777" s="56"/>
      <c r="E777" s="56"/>
      <c r="F777" s="56"/>
      <c r="G777" s="56"/>
      <c r="H777" s="56"/>
      <c r="I777" s="56"/>
      <c r="J777" s="56"/>
      <c r="K777" s="56"/>
      <c r="O777" s="56"/>
    </row>
    <row r="778" spans="2:15" x14ac:dyDescent="0.2">
      <c r="B778" s="56"/>
      <c r="C778" s="56"/>
      <c r="D778" s="56"/>
      <c r="E778" s="56"/>
      <c r="F778" s="56"/>
      <c r="G778" s="56"/>
      <c r="H778" s="56"/>
      <c r="I778" s="56"/>
      <c r="J778" s="56"/>
      <c r="K778" s="56"/>
      <c r="O778" s="56"/>
    </row>
    <row r="779" spans="2:15" x14ac:dyDescent="0.2">
      <c r="B779" s="56"/>
      <c r="C779" s="56"/>
      <c r="D779" s="56"/>
      <c r="E779" s="56"/>
      <c r="F779" s="56"/>
      <c r="G779" s="56"/>
      <c r="H779" s="56"/>
      <c r="I779" s="56"/>
      <c r="J779" s="56"/>
      <c r="K779" s="56"/>
      <c r="O779" s="56"/>
    </row>
    <row r="780" spans="2:15" x14ac:dyDescent="0.2">
      <c r="B780" s="56"/>
      <c r="C780" s="56"/>
      <c r="D780" s="56"/>
      <c r="E780" s="56"/>
      <c r="F780" s="56"/>
      <c r="G780" s="56"/>
      <c r="H780" s="56"/>
      <c r="I780" s="56"/>
      <c r="J780" s="56"/>
      <c r="K780" s="56"/>
      <c r="O780" s="56"/>
    </row>
    <row r="781" spans="2:15" x14ac:dyDescent="0.2">
      <c r="B781" s="56"/>
      <c r="C781" s="56"/>
      <c r="D781" s="56"/>
      <c r="E781" s="56"/>
      <c r="F781" s="56"/>
      <c r="G781" s="56"/>
      <c r="H781" s="56"/>
      <c r="I781" s="56"/>
      <c r="J781" s="56"/>
      <c r="K781" s="56"/>
      <c r="O781" s="56"/>
    </row>
    <row r="782" spans="2:15" x14ac:dyDescent="0.2">
      <c r="B782" s="56"/>
      <c r="C782" s="56"/>
      <c r="D782" s="56"/>
      <c r="E782" s="56"/>
      <c r="F782" s="56"/>
      <c r="G782" s="56"/>
      <c r="H782" s="56"/>
      <c r="I782" s="56"/>
      <c r="J782" s="56"/>
      <c r="K782" s="56"/>
      <c r="O782" s="56"/>
    </row>
    <row r="783" spans="2:15" x14ac:dyDescent="0.2">
      <c r="B783" s="56"/>
      <c r="C783" s="56"/>
      <c r="D783" s="56"/>
      <c r="E783" s="56"/>
      <c r="F783" s="56"/>
      <c r="G783" s="56"/>
      <c r="H783" s="56"/>
      <c r="I783" s="56"/>
      <c r="J783" s="56"/>
      <c r="K783" s="56"/>
      <c r="O783" s="56"/>
    </row>
    <row r="784" spans="2:15" x14ac:dyDescent="0.2">
      <c r="B784" s="56"/>
      <c r="C784" s="56"/>
      <c r="D784" s="56"/>
      <c r="E784" s="56"/>
      <c r="F784" s="56"/>
      <c r="G784" s="56"/>
      <c r="H784" s="56"/>
      <c r="I784" s="56"/>
      <c r="J784" s="56"/>
      <c r="K784" s="56"/>
      <c r="O784" s="56"/>
    </row>
    <row r="785" spans="2:15" x14ac:dyDescent="0.2">
      <c r="B785" s="56"/>
      <c r="C785" s="56"/>
      <c r="D785" s="56"/>
      <c r="E785" s="56"/>
      <c r="F785" s="56"/>
      <c r="G785" s="56"/>
      <c r="H785" s="56"/>
      <c r="I785" s="56"/>
      <c r="J785" s="56"/>
      <c r="K785" s="56"/>
      <c r="O785" s="56"/>
    </row>
    <row r="786" spans="2:15" x14ac:dyDescent="0.2">
      <c r="B786" s="56"/>
      <c r="C786" s="56"/>
      <c r="D786" s="56"/>
      <c r="E786" s="56"/>
      <c r="F786" s="56"/>
      <c r="G786" s="56"/>
      <c r="H786" s="56"/>
      <c r="I786" s="56"/>
      <c r="J786" s="56"/>
      <c r="K786" s="56"/>
      <c r="O786" s="56"/>
    </row>
    <row r="787" spans="2:15" x14ac:dyDescent="0.2">
      <c r="B787" s="56"/>
      <c r="C787" s="56"/>
      <c r="D787" s="56"/>
      <c r="E787" s="56"/>
      <c r="F787" s="56"/>
      <c r="G787" s="56"/>
      <c r="H787" s="56"/>
      <c r="I787" s="56"/>
      <c r="J787" s="56"/>
      <c r="K787" s="56"/>
      <c r="O787" s="56"/>
    </row>
    <row r="788" spans="2:15" x14ac:dyDescent="0.2">
      <c r="B788" s="56"/>
      <c r="C788" s="56"/>
      <c r="D788" s="56"/>
      <c r="E788" s="56"/>
      <c r="F788" s="56"/>
      <c r="G788" s="56"/>
      <c r="H788" s="56"/>
      <c r="I788" s="56"/>
      <c r="J788" s="56"/>
      <c r="K788" s="56"/>
      <c r="O788" s="56"/>
    </row>
    <row r="789" spans="2:15" x14ac:dyDescent="0.2">
      <c r="B789" s="56"/>
      <c r="C789" s="56"/>
      <c r="D789" s="56"/>
      <c r="E789" s="56"/>
      <c r="F789" s="56"/>
      <c r="G789" s="56"/>
      <c r="H789" s="56"/>
      <c r="I789" s="56"/>
      <c r="J789" s="56"/>
      <c r="K789" s="56"/>
      <c r="O789" s="56"/>
    </row>
    <row r="790" spans="2:15" x14ac:dyDescent="0.2">
      <c r="B790" s="56"/>
      <c r="C790" s="56"/>
      <c r="D790" s="56"/>
      <c r="E790" s="56"/>
      <c r="F790" s="56"/>
      <c r="G790" s="56"/>
      <c r="H790" s="56"/>
      <c r="I790" s="56"/>
      <c r="J790" s="56"/>
      <c r="K790" s="56"/>
      <c r="O790" s="56"/>
    </row>
    <row r="791" spans="2:15" x14ac:dyDescent="0.2">
      <c r="B791" s="56"/>
      <c r="C791" s="56"/>
      <c r="D791" s="56"/>
      <c r="E791" s="56"/>
      <c r="F791" s="56"/>
      <c r="G791" s="56"/>
      <c r="H791" s="56"/>
      <c r="I791" s="56"/>
      <c r="J791" s="56"/>
      <c r="K791" s="56"/>
      <c r="O791" s="56"/>
    </row>
    <row r="792" spans="2:15" x14ac:dyDescent="0.2">
      <c r="B792" s="56"/>
      <c r="C792" s="56"/>
      <c r="D792" s="56"/>
      <c r="E792" s="56"/>
      <c r="F792" s="56"/>
      <c r="G792" s="56"/>
      <c r="H792" s="56"/>
      <c r="I792" s="56"/>
      <c r="J792" s="56"/>
      <c r="K792" s="56"/>
      <c r="O792" s="56"/>
    </row>
    <row r="793" spans="2:15" x14ac:dyDescent="0.2">
      <c r="B793" s="56"/>
      <c r="C793" s="56"/>
      <c r="D793" s="56"/>
      <c r="E793" s="56"/>
      <c r="F793" s="56"/>
      <c r="G793" s="56"/>
      <c r="H793" s="56"/>
      <c r="I793" s="56"/>
      <c r="J793" s="56"/>
      <c r="K793" s="56"/>
      <c r="O793" s="56"/>
    </row>
    <row r="794" spans="2:15" x14ac:dyDescent="0.2">
      <c r="B794" s="56"/>
      <c r="C794" s="56"/>
      <c r="D794" s="56"/>
      <c r="E794" s="56"/>
      <c r="F794" s="56"/>
      <c r="G794" s="56"/>
      <c r="H794" s="56"/>
      <c r="I794" s="56"/>
      <c r="J794" s="56"/>
      <c r="K794" s="56"/>
      <c r="O794" s="56"/>
    </row>
    <row r="795" spans="2:15" x14ac:dyDescent="0.2">
      <c r="B795" s="56"/>
      <c r="C795" s="56"/>
      <c r="D795" s="56"/>
      <c r="E795" s="56"/>
      <c r="F795" s="56"/>
      <c r="G795" s="56"/>
      <c r="H795" s="56"/>
      <c r="I795" s="56"/>
      <c r="J795" s="56"/>
      <c r="K795" s="56"/>
      <c r="O795" s="56"/>
    </row>
    <row r="796" spans="2:15" x14ac:dyDescent="0.2">
      <c r="B796" s="56"/>
      <c r="C796" s="56"/>
      <c r="D796" s="56"/>
      <c r="E796" s="56"/>
      <c r="F796" s="56"/>
      <c r="G796" s="56"/>
      <c r="H796" s="56"/>
      <c r="I796" s="56"/>
      <c r="J796" s="56"/>
      <c r="K796" s="56"/>
      <c r="O796" s="56"/>
    </row>
    <row r="797" spans="2:15" x14ac:dyDescent="0.2">
      <c r="B797" s="56"/>
      <c r="C797" s="56"/>
      <c r="D797" s="56"/>
      <c r="E797" s="56"/>
      <c r="F797" s="56"/>
      <c r="G797" s="56"/>
      <c r="H797" s="56"/>
      <c r="I797" s="56"/>
      <c r="J797" s="56"/>
      <c r="K797" s="56"/>
      <c r="O797" s="56"/>
    </row>
    <row r="798" spans="2:15" x14ac:dyDescent="0.2">
      <c r="B798" s="56"/>
      <c r="C798" s="56"/>
      <c r="D798" s="56"/>
      <c r="E798" s="56"/>
      <c r="F798" s="56"/>
      <c r="G798" s="56"/>
      <c r="H798" s="56"/>
      <c r="I798" s="56"/>
      <c r="J798" s="56"/>
      <c r="K798" s="56"/>
      <c r="O798" s="56"/>
    </row>
    <row r="799" spans="2:15" x14ac:dyDescent="0.2">
      <c r="B799" s="56"/>
      <c r="C799" s="56"/>
      <c r="D799" s="56"/>
      <c r="E799" s="56"/>
      <c r="F799" s="56"/>
      <c r="G799" s="56"/>
      <c r="H799" s="56"/>
      <c r="I799" s="56"/>
      <c r="J799" s="56"/>
      <c r="K799" s="56"/>
      <c r="O799" s="56"/>
    </row>
    <row r="800" spans="2:15" x14ac:dyDescent="0.2">
      <c r="B800" s="56"/>
      <c r="C800" s="56"/>
      <c r="D800" s="56"/>
      <c r="E800" s="56"/>
      <c r="F800" s="56"/>
      <c r="G800" s="56"/>
      <c r="H800" s="56"/>
      <c r="I800" s="56"/>
      <c r="J800" s="56"/>
      <c r="K800" s="56"/>
      <c r="O800" s="56"/>
    </row>
    <row r="801" spans="2:15" x14ac:dyDescent="0.2">
      <c r="B801" s="56"/>
      <c r="C801" s="56"/>
      <c r="D801" s="56"/>
      <c r="E801" s="56"/>
      <c r="F801" s="56"/>
      <c r="G801" s="56"/>
      <c r="H801" s="56"/>
      <c r="I801" s="56"/>
      <c r="J801" s="56"/>
      <c r="K801" s="56"/>
      <c r="O801" s="56"/>
    </row>
    <row r="802" spans="2:15" x14ac:dyDescent="0.2">
      <c r="B802" s="56"/>
      <c r="C802" s="56"/>
      <c r="D802" s="56"/>
      <c r="E802" s="56"/>
      <c r="F802" s="56"/>
      <c r="G802" s="56"/>
      <c r="H802" s="56"/>
      <c r="I802" s="56"/>
      <c r="J802" s="56"/>
      <c r="K802" s="56"/>
      <c r="O802" s="56"/>
    </row>
    <row r="803" spans="2:15" x14ac:dyDescent="0.2">
      <c r="B803" s="56"/>
      <c r="C803" s="56"/>
      <c r="D803" s="56"/>
      <c r="E803" s="56"/>
      <c r="F803" s="56"/>
      <c r="G803" s="56"/>
      <c r="H803" s="56"/>
      <c r="I803" s="56"/>
      <c r="J803" s="56"/>
      <c r="K803" s="56"/>
      <c r="O803" s="56"/>
    </row>
    <row r="804" spans="2:15" x14ac:dyDescent="0.2">
      <c r="B804" s="56"/>
      <c r="C804" s="56"/>
      <c r="D804" s="56"/>
      <c r="E804" s="56"/>
      <c r="F804" s="56"/>
      <c r="G804" s="56"/>
      <c r="H804" s="56"/>
      <c r="I804" s="56"/>
      <c r="J804" s="56"/>
      <c r="K804" s="56"/>
      <c r="O804" s="56"/>
    </row>
    <row r="805" spans="2:15" x14ac:dyDescent="0.2">
      <c r="B805" s="56"/>
      <c r="C805" s="56"/>
      <c r="D805" s="56"/>
      <c r="E805" s="56"/>
      <c r="F805" s="56"/>
      <c r="G805" s="56"/>
      <c r="H805" s="56"/>
      <c r="I805" s="56"/>
      <c r="J805" s="56"/>
      <c r="K805" s="56"/>
      <c r="O805" s="56"/>
    </row>
    <row r="806" spans="2:15" x14ac:dyDescent="0.2">
      <c r="B806" s="56"/>
      <c r="C806" s="56"/>
      <c r="D806" s="56"/>
      <c r="E806" s="56"/>
      <c r="F806" s="56"/>
      <c r="G806" s="56"/>
      <c r="H806" s="56"/>
      <c r="I806" s="56"/>
      <c r="J806" s="56"/>
      <c r="K806" s="56"/>
      <c r="O806" s="56"/>
    </row>
    <row r="807" spans="2:15" x14ac:dyDescent="0.2">
      <c r="B807" s="56"/>
      <c r="C807" s="56"/>
      <c r="D807" s="56"/>
      <c r="E807" s="56"/>
      <c r="F807" s="56"/>
      <c r="G807" s="56"/>
      <c r="H807" s="56"/>
      <c r="I807" s="56"/>
      <c r="J807" s="56"/>
      <c r="K807" s="56"/>
      <c r="O807" s="56"/>
    </row>
    <row r="808" spans="2:15" x14ac:dyDescent="0.2">
      <c r="B808" s="56"/>
      <c r="C808" s="56"/>
      <c r="D808" s="56"/>
      <c r="E808" s="56"/>
      <c r="F808" s="56"/>
      <c r="G808" s="56"/>
      <c r="H808" s="56"/>
      <c r="I808" s="56"/>
      <c r="J808" s="56"/>
      <c r="K808" s="56"/>
      <c r="O808" s="56"/>
    </row>
    <row r="809" spans="2:15" x14ac:dyDescent="0.2">
      <c r="B809" s="56"/>
      <c r="C809" s="56"/>
      <c r="D809" s="56"/>
      <c r="E809" s="56"/>
      <c r="F809" s="56"/>
      <c r="G809" s="56"/>
      <c r="H809" s="56"/>
      <c r="I809" s="56"/>
      <c r="J809" s="56"/>
      <c r="K809" s="56"/>
      <c r="O809" s="56"/>
    </row>
    <row r="810" spans="2:15" x14ac:dyDescent="0.2">
      <c r="B810" s="56"/>
      <c r="C810" s="56"/>
      <c r="D810" s="56"/>
      <c r="E810" s="56"/>
      <c r="F810" s="56"/>
      <c r="G810" s="56"/>
      <c r="H810" s="56"/>
      <c r="I810" s="56"/>
      <c r="J810" s="56"/>
      <c r="K810" s="56"/>
      <c r="O810" s="56"/>
    </row>
    <row r="811" spans="2:15" x14ac:dyDescent="0.2">
      <c r="B811" s="56"/>
      <c r="C811" s="56"/>
      <c r="D811" s="56"/>
      <c r="E811" s="56"/>
      <c r="F811" s="56"/>
      <c r="G811" s="56"/>
      <c r="H811" s="56"/>
      <c r="I811" s="56"/>
      <c r="J811" s="56"/>
      <c r="K811" s="56"/>
      <c r="O811" s="56"/>
    </row>
    <row r="812" spans="2:15" x14ac:dyDescent="0.2">
      <c r="B812" s="56"/>
      <c r="C812" s="56"/>
      <c r="D812" s="56"/>
      <c r="E812" s="56"/>
      <c r="F812" s="56"/>
      <c r="G812" s="56"/>
      <c r="H812" s="56"/>
      <c r="I812" s="56"/>
      <c r="J812" s="56"/>
      <c r="K812" s="56"/>
      <c r="O812" s="56"/>
    </row>
    <row r="813" spans="2:15" x14ac:dyDescent="0.2">
      <c r="B813" s="56"/>
      <c r="C813" s="56"/>
      <c r="D813" s="56"/>
      <c r="E813" s="56"/>
      <c r="F813" s="56"/>
      <c r="G813" s="56"/>
      <c r="H813" s="56"/>
      <c r="I813" s="56"/>
      <c r="J813" s="56"/>
      <c r="K813" s="56"/>
      <c r="O813" s="56"/>
    </row>
    <row r="814" spans="2:15" x14ac:dyDescent="0.2">
      <c r="B814" s="56"/>
      <c r="C814" s="56"/>
      <c r="D814" s="56"/>
      <c r="E814" s="56"/>
      <c r="F814" s="56"/>
      <c r="G814" s="56"/>
      <c r="H814" s="56"/>
      <c r="I814" s="56"/>
      <c r="J814" s="56"/>
      <c r="K814" s="56"/>
      <c r="O814" s="56"/>
    </row>
    <row r="815" spans="2:15" x14ac:dyDescent="0.2">
      <c r="B815" s="56"/>
      <c r="C815" s="56"/>
      <c r="D815" s="56"/>
      <c r="E815" s="56"/>
      <c r="F815" s="56"/>
      <c r="G815" s="56"/>
      <c r="H815" s="56"/>
      <c r="I815" s="56"/>
      <c r="J815" s="56"/>
      <c r="K815" s="56"/>
      <c r="O815" s="56"/>
    </row>
    <row r="816" spans="2:15" x14ac:dyDescent="0.2">
      <c r="B816" s="56"/>
      <c r="C816" s="56"/>
      <c r="D816" s="56"/>
      <c r="E816" s="56"/>
      <c r="F816" s="56"/>
      <c r="G816" s="56"/>
      <c r="H816" s="56"/>
      <c r="I816" s="56"/>
      <c r="J816" s="56"/>
      <c r="K816" s="56"/>
      <c r="O816" s="56"/>
    </row>
    <row r="817" spans="2:15" x14ac:dyDescent="0.2">
      <c r="B817" s="56"/>
      <c r="C817" s="56"/>
      <c r="D817" s="56"/>
      <c r="E817" s="56"/>
      <c r="F817" s="56"/>
      <c r="G817" s="56"/>
      <c r="H817" s="56"/>
      <c r="I817" s="56"/>
      <c r="J817" s="56"/>
      <c r="K817" s="56"/>
      <c r="O817" s="56"/>
    </row>
    <row r="818" spans="2:15" x14ac:dyDescent="0.2">
      <c r="B818" s="56"/>
      <c r="C818" s="56"/>
      <c r="D818" s="56"/>
      <c r="E818" s="56"/>
      <c r="F818" s="56"/>
      <c r="G818" s="56"/>
      <c r="H818" s="56"/>
      <c r="I818" s="56"/>
      <c r="J818" s="56"/>
      <c r="K818" s="56"/>
      <c r="O818" s="56"/>
    </row>
    <row r="819" spans="2:15" x14ac:dyDescent="0.2">
      <c r="B819" s="56"/>
      <c r="C819" s="56"/>
      <c r="D819" s="56"/>
      <c r="E819" s="56"/>
      <c r="F819" s="56"/>
      <c r="G819" s="56"/>
      <c r="H819" s="56"/>
      <c r="I819" s="56"/>
      <c r="J819" s="56"/>
      <c r="K819" s="56"/>
      <c r="O819" s="56"/>
    </row>
    <row r="820" spans="2:15" x14ac:dyDescent="0.2">
      <c r="B820" s="56"/>
      <c r="C820" s="56"/>
      <c r="D820" s="56"/>
      <c r="E820" s="56"/>
      <c r="F820" s="56"/>
      <c r="G820" s="56"/>
      <c r="H820" s="56"/>
      <c r="I820" s="56"/>
      <c r="J820" s="56"/>
      <c r="K820" s="56"/>
      <c r="O820" s="56"/>
    </row>
    <row r="821" spans="2:15" x14ac:dyDescent="0.2">
      <c r="B821" s="56"/>
      <c r="C821" s="56"/>
      <c r="D821" s="56"/>
      <c r="E821" s="56"/>
      <c r="F821" s="56"/>
      <c r="G821" s="56"/>
      <c r="H821" s="56"/>
      <c r="I821" s="56"/>
      <c r="J821" s="56"/>
      <c r="K821" s="56"/>
      <c r="O821" s="56"/>
    </row>
    <row r="822" spans="2:15" x14ac:dyDescent="0.2">
      <c r="B822" s="56"/>
      <c r="C822" s="56"/>
      <c r="D822" s="56"/>
      <c r="E822" s="56"/>
      <c r="F822" s="56"/>
      <c r="G822" s="56"/>
      <c r="H822" s="56"/>
      <c r="I822" s="56"/>
      <c r="J822" s="56"/>
      <c r="K822" s="56"/>
      <c r="O822" s="56"/>
    </row>
    <row r="823" spans="2:15" x14ac:dyDescent="0.2">
      <c r="B823" s="56"/>
      <c r="C823" s="56"/>
      <c r="D823" s="56"/>
      <c r="E823" s="56"/>
      <c r="F823" s="56"/>
      <c r="G823" s="56"/>
      <c r="H823" s="56"/>
      <c r="I823" s="56"/>
      <c r="J823" s="56"/>
      <c r="K823" s="56"/>
      <c r="O823" s="56"/>
    </row>
    <row r="824" spans="2:15" x14ac:dyDescent="0.2">
      <c r="B824" s="56"/>
      <c r="C824" s="56"/>
      <c r="D824" s="56"/>
      <c r="E824" s="56"/>
      <c r="F824" s="56"/>
      <c r="G824" s="56"/>
      <c r="H824" s="56"/>
      <c r="I824" s="56"/>
      <c r="J824" s="56"/>
      <c r="K824" s="56"/>
      <c r="O824" s="56"/>
    </row>
    <row r="825" spans="2:15" x14ac:dyDescent="0.2">
      <c r="B825" s="56"/>
      <c r="C825" s="56"/>
      <c r="D825" s="56"/>
      <c r="E825" s="56"/>
      <c r="F825" s="56"/>
      <c r="G825" s="56"/>
      <c r="H825" s="56"/>
      <c r="I825" s="56"/>
      <c r="J825" s="56"/>
      <c r="K825" s="56"/>
      <c r="O825" s="56"/>
    </row>
    <row r="826" spans="2:15" x14ac:dyDescent="0.2">
      <c r="B826" s="56"/>
      <c r="C826" s="56"/>
      <c r="D826" s="56"/>
      <c r="E826" s="56"/>
      <c r="F826" s="56"/>
      <c r="G826" s="56"/>
      <c r="H826" s="56"/>
      <c r="I826" s="56"/>
      <c r="J826" s="56"/>
      <c r="K826" s="56"/>
      <c r="O826" s="56"/>
    </row>
    <row r="827" spans="2:15" x14ac:dyDescent="0.2">
      <c r="B827" s="56"/>
      <c r="C827" s="56"/>
      <c r="D827" s="56"/>
      <c r="E827" s="56"/>
      <c r="F827" s="56"/>
      <c r="G827" s="56"/>
      <c r="H827" s="56"/>
      <c r="I827" s="56"/>
      <c r="J827" s="56"/>
      <c r="K827" s="56"/>
      <c r="O827" s="56"/>
    </row>
    <row r="828" spans="2:15" x14ac:dyDescent="0.2">
      <c r="B828" s="56"/>
      <c r="C828" s="56"/>
      <c r="D828" s="56"/>
      <c r="E828" s="56"/>
      <c r="F828" s="56"/>
      <c r="G828" s="56"/>
      <c r="H828" s="56"/>
      <c r="I828" s="56"/>
      <c r="J828" s="56"/>
      <c r="K828" s="56"/>
      <c r="O828" s="56"/>
    </row>
    <row r="829" spans="2:15" x14ac:dyDescent="0.2">
      <c r="B829" s="56"/>
      <c r="C829" s="56"/>
      <c r="D829" s="56"/>
      <c r="E829" s="56"/>
      <c r="F829" s="56"/>
      <c r="G829" s="56"/>
      <c r="H829" s="56"/>
      <c r="I829" s="56"/>
      <c r="J829" s="56"/>
      <c r="K829" s="56"/>
      <c r="O829" s="56"/>
    </row>
    <row r="830" spans="2:15" x14ac:dyDescent="0.2">
      <c r="B830" s="56"/>
      <c r="C830" s="56"/>
      <c r="D830" s="56"/>
      <c r="E830" s="56"/>
      <c r="F830" s="56"/>
      <c r="G830" s="56"/>
      <c r="H830" s="56"/>
      <c r="I830" s="56"/>
      <c r="J830" s="56"/>
      <c r="K830" s="56"/>
      <c r="O830" s="56"/>
    </row>
    <row r="831" spans="2:15" x14ac:dyDescent="0.2">
      <c r="B831" s="56"/>
      <c r="C831" s="56"/>
      <c r="D831" s="56"/>
      <c r="E831" s="56"/>
      <c r="F831" s="56"/>
      <c r="G831" s="56"/>
      <c r="H831" s="56"/>
      <c r="I831" s="56"/>
      <c r="J831" s="56"/>
      <c r="K831" s="56"/>
      <c r="O831" s="56"/>
    </row>
    <row r="832" spans="2:15" x14ac:dyDescent="0.2">
      <c r="B832" s="56"/>
      <c r="C832" s="56"/>
      <c r="D832" s="56"/>
      <c r="E832" s="56"/>
      <c r="F832" s="56"/>
      <c r="G832" s="56"/>
      <c r="H832" s="56"/>
      <c r="I832" s="56"/>
      <c r="J832" s="56"/>
      <c r="K832" s="56"/>
      <c r="O832" s="56"/>
    </row>
    <row r="833" spans="2:15" x14ac:dyDescent="0.2">
      <c r="B833" s="56"/>
      <c r="C833" s="56"/>
      <c r="D833" s="56"/>
      <c r="E833" s="56"/>
      <c r="F833" s="56"/>
      <c r="G833" s="56"/>
      <c r="H833" s="56"/>
      <c r="I833" s="56"/>
      <c r="J833" s="56"/>
      <c r="K833" s="56"/>
      <c r="O833" s="56"/>
    </row>
    <row r="834" spans="2:15" x14ac:dyDescent="0.2">
      <c r="B834" s="56"/>
      <c r="C834" s="56"/>
      <c r="D834" s="56"/>
      <c r="E834" s="56"/>
      <c r="F834" s="56"/>
      <c r="G834" s="56"/>
      <c r="H834" s="56"/>
      <c r="I834" s="56"/>
      <c r="J834" s="56"/>
      <c r="K834" s="56"/>
      <c r="O834" s="56"/>
    </row>
    <row r="835" spans="2:15" x14ac:dyDescent="0.2">
      <c r="B835" s="56"/>
      <c r="C835" s="56"/>
      <c r="D835" s="56"/>
      <c r="E835" s="56"/>
      <c r="F835" s="56"/>
      <c r="G835" s="56"/>
      <c r="H835" s="56"/>
      <c r="I835" s="56"/>
      <c r="J835" s="56"/>
      <c r="K835" s="56"/>
      <c r="O835" s="56"/>
    </row>
    <row r="836" spans="2:15" x14ac:dyDescent="0.2">
      <c r="B836" s="56"/>
      <c r="C836" s="56"/>
      <c r="D836" s="56"/>
      <c r="E836" s="56"/>
      <c r="F836" s="56"/>
      <c r="G836" s="56"/>
      <c r="H836" s="56"/>
      <c r="I836" s="56"/>
      <c r="J836" s="56"/>
      <c r="K836" s="56"/>
      <c r="O836" s="56"/>
    </row>
    <row r="837" spans="2:15" x14ac:dyDescent="0.2">
      <c r="B837" s="56"/>
      <c r="C837" s="56"/>
      <c r="D837" s="56"/>
      <c r="E837" s="56"/>
      <c r="F837" s="56"/>
      <c r="G837" s="56"/>
      <c r="H837" s="56"/>
      <c r="I837" s="56"/>
      <c r="J837" s="56"/>
      <c r="K837" s="56"/>
      <c r="O837" s="56"/>
    </row>
    <row r="838" spans="2:15" x14ac:dyDescent="0.2">
      <c r="B838" s="56"/>
      <c r="C838" s="56"/>
      <c r="D838" s="56"/>
      <c r="E838" s="56"/>
      <c r="F838" s="56"/>
      <c r="G838" s="56"/>
      <c r="H838" s="56"/>
      <c r="I838" s="56"/>
      <c r="J838" s="56"/>
      <c r="K838" s="56"/>
      <c r="O838" s="56"/>
    </row>
    <row r="839" spans="2:15" x14ac:dyDescent="0.2">
      <c r="B839" s="56"/>
      <c r="C839" s="56"/>
      <c r="D839" s="56"/>
      <c r="E839" s="56"/>
      <c r="F839" s="56"/>
      <c r="G839" s="56"/>
      <c r="H839" s="56"/>
      <c r="I839" s="56"/>
      <c r="J839" s="56"/>
      <c r="K839" s="56"/>
      <c r="O839" s="56"/>
    </row>
    <row r="840" spans="2:15" x14ac:dyDescent="0.2">
      <c r="B840" s="56"/>
      <c r="C840" s="56"/>
      <c r="D840" s="56"/>
      <c r="E840" s="56"/>
      <c r="F840" s="56"/>
      <c r="G840" s="56"/>
      <c r="H840" s="56"/>
      <c r="I840" s="56"/>
      <c r="J840" s="56"/>
      <c r="K840" s="56"/>
      <c r="O840" s="56"/>
    </row>
    <row r="841" spans="2:15" x14ac:dyDescent="0.2">
      <c r="B841" s="56"/>
      <c r="C841" s="56"/>
      <c r="D841" s="56"/>
      <c r="E841" s="56"/>
      <c r="F841" s="56"/>
      <c r="G841" s="56"/>
      <c r="H841" s="56"/>
      <c r="I841" s="56"/>
      <c r="J841" s="56"/>
      <c r="K841" s="56"/>
      <c r="O841" s="56"/>
    </row>
    <row r="842" spans="2:15" x14ac:dyDescent="0.2">
      <c r="B842" s="56"/>
      <c r="C842" s="56"/>
      <c r="D842" s="56"/>
      <c r="E842" s="56"/>
      <c r="F842" s="56"/>
      <c r="G842" s="56"/>
      <c r="H842" s="56"/>
      <c r="I842" s="56"/>
      <c r="J842" s="56"/>
      <c r="K842" s="56"/>
      <c r="O842" s="56"/>
    </row>
    <row r="843" spans="2:15" x14ac:dyDescent="0.2">
      <c r="B843" s="56"/>
      <c r="C843" s="56"/>
      <c r="D843" s="56"/>
      <c r="E843" s="56"/>
      <c r="F843" s="56"/>
      <c r="G843" s="56"/>
      <c r="H843" s="56"/>
      <c r="I843" s="56"/>
      <c r="J843" s="56"/>
      <c r="K843" s="56"/>
      <c r="O843" s="56"/>
    </row>
    <row r="844" spans="2:15" x14ac:dyDescent="0.2">
      <c r="B844" s="56"/>
      <c r="C844" s="56"/>
      <c r="D844" s="56"/>
      <c r="E844" s="56"/>
      <c r="F844" s="56"/>
      <c r="G844" s="56"/>
      <c r="H844" s="56"/>
      <c r="I844" s="56"/>
      <c r="J844" s="56"/>
      <c r="K844" s="56"/>
      <c r="O844" s="56"/>
    </row>
    <row r="845" spans="2:15" x14ac:dyDescent="0.2">
      <c r="B845" s="56"/>
      <c r="C845" s="56"/>
      <c r="D845" s="56"/>
      <c r="E845" s="56"/>
      <c r="F845" s="56"/>
      <c r="G845" s="56"/>
      <c r="H845" s="56"/>
      <c r="I845" s="56"/>
      <c r="J845" s="56"/>
      <c r="K845" s="56"/>
      <c r="O845" s="56"/>
    </row>
    <row r="846" spans="2:15" x14ac:dyDescent="0.2">
      <c r="B846" s="56"/>
      <c r="C846" s="56"/>
      <c r="D846" s="56"/>
      <c r="E846" s="56"/>
      <c r="F846" s="56"/>
      <c r="G846" s="56"/>
      <c r="H846" s="56"/>
      <c r="I846" s="56"/>
      <c r="J846" s="56"/>
      <c r="K846" s="56"/>
      <c r="O846" s="56"/>
    </row>
    <row r="847" spans="2:15" x14ac:dyDescent="0.2">
      <c r="B847" s="56"/>
      <c r="C847" s="56"/>
      <c r="D847" s="56"/>
      <c r="E847" s="56"/>
      <c r="F847" s="56"/>
      <c r="G847" s="56"/>
      <c r="H847" s="56"/>
      <c r="I847" s="56"/>
      <c r="J847" s="56"/>
      <c r="K847" s="56"/>
      <c r="O847" s="56"/>
    </row>
    <row r="848" spans="2:15" x14ac:dyDescent="0.2">
      <c r="B848" s="56"/>
      <c r="C848" s="56"/>
      <c r="D848" s="56"/>
      <c r="E848" s="56"/>
      <c r="F848" s="56"/>
      <c r="G848" s="56"/>
      <c r="H848" s="56"/>
      <c r="I848" s="56"/>
      <c r="J848" s="56"/>
      <c r="K848" s="56"/>
      <c r="O848" s="56"/>
    </row>
    <row r="849" spans="2:15" x14ac:dyDescent="0.2">
      <c r="B849" s="56"/>
      <c r="C849" s="56"/>
      <c r="D849" s="56"/>
      <c r="E849" s="56"/>
      <c r="F849" s="56"/>
      <c r="G849" s="56"/>
      <c r="H849" s="56"/>
      <c r="I849" s="56"/>
      <c r="J849" s="56"/>
      <c r="K849" s="56"/>
      <c r="O849" s="56"/>
    </row>
    <row r="850" spans="2:15" x14ac:dyDescent="0.2">
      <c r="B850" s="56"/>
      <c r="C850" s="56"/>
      <c r="D850" s="56"/>
      <c r="E850" s="56"/>
      <c r="F850" s="56"/>
      <c r="G850" s="56"/>
      <c r="H850" s="56"/>
      <c r="I850" s="56"/>
      <c r="J850" s="56"/>
      <c r="K850" s="56"/>
      <c r="O850" s="56"/>
    </row>
    <row r="851" spans="2:15" x14ac:dyDescent="0.2">
      <c r="B851" s="56"/>
      <c r="C851" s="56"/>
      <c r="D851" s="56"/>
      <c r="E851" s="56"/>
      <c r="F851" s="56"/>
      <c r="G851" s="56"/>
      <c r="H851" s="56"/>
      <c r="I851" s="56"/>
      <c r="J851" s="56"/>
      <c r="K851" s="56"/>
      <c r="O851" s="56"/>
    </row>
    <row r="852" spans="2:15" x14ac:dyDescent="0.2">
      <c r="B852" s="56"/>
      <c r="C852" s="56"/>
      <c r="D852" s="56"/>
      <c r="E852" s="56"/>
      <c r="F852" s="56"/>
      <c r="G852" s="56"/>
      <c r="H852" s="56"/>
      <c r="I852" s="56"/>
      <c r="J852" s="56"/>
      <c r="K852" s="56"/>
      <c r="O852" s="56"/>
    </row>
    <row r="853" spans="2:15" x14ac:dyDescent="0.2">
      <c r="B853" s="56"/>
      <c r="C853" s="56"/>
      <c r="D853" s="56"/>
      <c r="E853" s="56"/>
      <c r="F853" s="56"/>
      <c r="G853" s="56"/>
      <c r="H853" s="56"/>
      <c r="I853" s="56"/>
      <c r="J853" s="56"/>
      <c r="K853" s="56"/>
      <c r="O853" s="56"/>
    </row>
    <row r="854" spans="2:15" x14ac:dyDescent="0.2">
      <c r="B854" s="56"/>
      <c r="C854" s="56"/>
      <c r="D854" s="56"/>
      <c r="E854" s="56"/>
      <c r="F854" s="56"/>
      <c r="G854" s="56"/>
      <c r="H854" s="56"/>
      <c r="I854" s="56"/>
      <c r="J854" s="56"/>
      <c r="K854" s="56"/>
      <c r="O854" s="56"/>
    </row>
    <row r="855" spans="2:15" x14ac:dyDescent="0.2">
      <c r="B855" s="56"/>
      <c r="C855" s="56"/>
      <c r="D855" s="56"/>
      <c r="E855" s="56"/>
      <c r="F855" s="56"/>
      <c r="G855" s="56"/>
      <c r="H855" s="56"/>
      <c r="I855" s="56"/>
      <c r="J855" s="56"/>
      <c r="K855" s="56"/>
      <c r="O855" s="56"/>
    </row>
    <row r="856" spans="2:15" x14ac:dyDescent="0.2">
      <c r="B856" s="56"/>
      <c r="C856" s="56"/>
      <c r="D856" s="56"/>
      <c r="E856" s="56"/>
      <c r="F856" s="56"/>
      <c r="G856" s="56"/>
      <c r="H856" s="56"/>
      <c r="I856" s="56"/>
      <c r="J856" s="56"/>
      <c r="K856" s="56"/>
      <c r="O856" s="56"/>
    </row>
    <row r="857" spans="2:15" x14ac:dyDescent="0.2">
      <c r="B857" s="56"/>
      <c r="C857" s="56"/>
      <c r="D857" s="56"/>
      <c r="E857" s="56"/>
      <c r="F857" s="56"/>
      <c r="G857" s="56"/>
      <c r="H857" s="56"/>
      <c r="I857" s="56"/>
      <c r="J857" s="56"/>
      <c r="K857" s="56"/>
      <c r="O857" s="56"/>
    </row>
    <row r="858" spans="2:15" x14ac:dyDescent="0.2">
      <c r="B858" s="56"/>
      <c r="C858" s="56"/>
      <c r="D858" s="56"/>
      <c r="E858" s="56"/>
      <c r="F858" s="56"/>
      <c r="G858" s="56"/>
      <c r="H858" s="56"/>
      <c r="I858" s="56"/>
      <c r="J858" s="56"/>
      <c r="K858" s="56"/>
      <c r="O858" s="56"/>
    </row>
    <row r="859" spans="2:15" x14ac:dyDescent="0.2">
      <c r="B859" s="56"/>
      <c r="C859" s="56"/>
      <c r="D859" s="56"/>
      <c r="E859" s="56"/>
      <c r="F859" s="56"/>
      <c r="G859" s="56"/>
      <c r="H859" s="56"/>
      <c r="I859" s="56"/>
      <c r="J859" s="56"/>
      <c r="K859" s="56"/>
      <c r="O859" s="56"/>
    </row>
    <row r="860" spans="2:15" x14ac:dyDescent="0.2">
      <c r="B860" s="56"/>
      <c r="C860" s="56"/>
      <c r="D860" s="56"/>
      <c r="E860" s="56"/>
      <c r="F860" s="56"/>
      <c r="G860" s="56"/>
      <c r="H860" s="56"/>
      <c r="I860" s="56"/>
      <c r="J860" s="56"/>
      <c r="K860" s="56"/>
      <c r="O860" s="56"/>
    </row>
    <row r="861" spans="2:15" x14ac:dyDescent="0.2">
      <c r="B861" s="56"/>
      <c r="C861" s="56"/>
      <c r="D861" s="56"/>
      <c r="E861" s="56"/>
      <c r="F861" s="56"/>
      <c r="G861" s="56"/>
      <c r="H861" s="56"/>
      <c r="I861" s="56"/>
      <c r="J861" s="56"/>
      <c r="K861" s="56"/>
      <c r="O861" s="56"/>
    </row>
    <row r="862" spans="2:15" x14ac:dyDescent="0.2">
      <c r="B862" s="56"/>
      <c r="C862" s="56"/>
      <c r="D862" s="56"/>
      <c r="E862" s="56"/>
      <c r="F862" s="56"/>
      <c r="G862" s="56"/>
      <c r="H862" s="56"/>
      <c r="I862" s="56"/>
      <c r="J862" s="56"/>
      <c r="K862" s="56"/>
      <c r="O862" s="56"/>
    </row>
    <row r="863" spans="2:15" x14ac:dyDescent="0.2">
      <c r="B863" s="56"/>
      <c r="C863" s="56"/>
      <c r="D863" s="56"/>
      <c r="E863" s="56"/>
      <c r="F863" s="56"/>
      <c r="G863" s="56"/>
      <c r="H863" s="56"/>
      <c r="I863" s="56"/>
      <c r="J863" s="56"/>
      <c r="K863" s="56"/>
      <c r="O863" s="56"/>
    </row>
    <row r="864" spans="2:15" x14ac:dyDescent="0.2">
      <c r="B864" s="56"/>
      <c r="C864" s="56"/>
      <c r="D864" s="56"/>
      <c r="E864" s="56"/>
      <c r="F864" s="56"/>
      <c r="G864" s="56"/>
      <c r="H864" s="56"/>
      <c r="I864" s="56"/>
      <c r="J864" s="56"/>
      <c r="K864" s="56"/>
      <c r="O864" s="56"/>
    </row>
    <row r="865" spans="2:15" x14ac:dyDescent="0.2">
      <c r="B865" s="56"/>
      <c r="C865" s="56"/>
      <c r="D865" s="56"/>
      <c r="E865" s="56"/>
      <c r="F865" s="56"/>
      <c r="G865" s="56"/>
      <c r="H865" s="56"/>
      <c r="I865" s="56"/>
      <c r="J865" s="56"/>
      <c r="K865" s="56"/>
      <c r="O865" s="56"/>
    </row>
    <row r="866" spans="2:15" x14ac:dyDescent="0.2">
      <c r="B866" s="56"/>
      <c r="C866" s="56"/>
      <c r="D866" s="56"/>
      <c r="E866" s="56"/>
      <c r="F866" s="56"/>
      <c r="G866" s="56"/>
      <c r="H866" s="56"/>
      <c r="I866" s="56"/>
      <c r="J866" s="56"/>
      <c r="K866" s="56"/>
      <c r="O866" s="56"/>
    </row>
    <row r="867" spans="2:15" x14ac:dyDescent="0.2">
      <c r="B867" s="56"/>
      <c r="C867" s="56"/>
      <c r="D867" s="56"/>
      <c r="E867" s="56"/>
      <c r="F867" s="56"/>
      <c r="G867" s="56"/>
      <c r="H867" s="56"/>
      <c r="I867" s="56"/>
      <c r="J867" s="56"/>
      <c r="K867" s="56"/>
      <c r="O867" s="56"/>
    </row>
    <row r="868" spans="2:15" x14ac:dyDescent="0.2">
      <c r="B868" s="56"/>
      <c r="C868" s="56"/>
      <c r="D868" s="56"/>
      <c r="E868" s="56"/>
      <c r="F868" s="56"/>
      <c r="G868" s="56"/>
      <c r="H868" s="56"/>
      <c r="I868" s="56"/>
      <c r="J868" s="56"/>
      <c r="K868" s="56"/>
      <c r="O868" s="56"/>
    </row>
    <row r="869" spans="2:15" x14ac:dyDescent="0.2">
      <c r="B869" s="56"/>
      <c r="C869" s="56"/>
      <c r="D869" s="56"/>
      <c r="E869" s="56"/>
      <c r="F869" s="56"/>
      <c r="G869" s="56"/>
      <c r="H869" s="56"/>
      <c r="I869" s="56"/>
      <c r="J869" s="56"/>
      <c r="K869" s="56"/>
      <c r="O869" s="56"/>
    </row>
  </sheetData>
  <mergeCells count="14">
    <mergeCell ref="A99:P99"/>
    <mergeCell ref="A94:P94"/>
    <mergeCell ref="A95:P95"/>
    <mergeCell ref="A96:P96"/>
    <mergeCell ref="A97:P97"/>
    <mergeCell ref="A98:P98"/>
    <mergeCell ref="A107:P107"/>
    <mergeCell ref="A108:P108"/>
    <mergeCell ref="A100:P100"/>
    <mergeCell ref="A101:P101"/>
    <mergeCell ref="A103:P103"/>
    <mergeCell ref="A104:P104"/>
    <mergeCell ref="A105:P105"/>
    <mergeCell ref="A106:P106"/>
  </mergeCells>
  <phoneticPr fontId="17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193"/>
  <sheetViews>
    <sheetView topLeftCell="A82" workbookViewId="0">
      <selection activeCell="M108" sqref="M10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13" s="53" customFormat="1" ht="14.25" x14ac:dyDescent="0.2">
      <c r="A1" s="55" t="s">
        <v>110</v>
      </c>
    </row>
    <row r="2" spans="1:13" s="65" customFormat="1" ht="12.75" customHeight="1" x14ac:dyDescent="0.2">
      <c r="A2" s="32" t="s">
        <v>387</v>
      </c>
      <c r="B2" s="64"/>
      <c r="C2" s="64"/>
      <c r="D2" s="64"/>
      <c r="E2" s="64"/>
      <c r="F2" s="64"/>
      <c r="G2" s="64"/>
      <c r="M2" s="64" t="s">
        <v>207</v>
      </c>
    </row>
    <row r="3" spans="1:13" s="56" customFormat="1" x14ac:dyDescent="0.2">
      <c r="A3" s="66"/>
      <c r="B3" s="99" t="s">
        <v>143</v>
      </c>
      <c r="C3" s="100" t="s">
        <v>144</v>
      </c>
      <c r="D3" s="99" t="s">
        <v>145</v>
      </c>
      <c r="E3" s="99" t="s">
        <v>146</v>
      </c>
      <c r="F3" s="99" t="s">
        <v>147</v>
      </c>
      <c r="G3" s="99" t="s">
        <v>148</v>
      </c>
      <c r="H3" s="99" t="s">
        <v>350</v>
      </c>
      <c r="I3" s="225" t="s">
        <v>351</v>
      </c>
      <c r="J3" s="225" t="s">
        <v>352</v>
      </c>
      <c r="K3" s="225" t="s">
        <v>149</v>
      </c>
      <c r="L3" s="225" t="s">
        <v>390</v>
      </c>
      <c r="M3" s="225" t="s">
        <v>391</v>
      </c>
    </row>
    <row r="4" spans="1:13" s="53" customFormat="1" x14ac:dyDescent="0.2">
      <c r="A4" s="33" t="s">
        <v>5</v>
      </c>
      <c r="B4" s="34">
        <v>10830</v>
      </c>
      <c r="C4" s="35">
        <v>2727</v>
      </c>
      <c r="D4" s="36">
        <v>136</v>
      </c>
      <c r="E4" s="34">
        <v>434</v>
      </c>
      <c r="F4" s="34">
        <v>2416</v>
      </c>
      <c r="G4" s="35">
        <v>3</v>
      </c>
      <c r="H4" s="36">
        <v>8390</v>
      </c>
      <c r="I4" s="36">
        <v>53</v>
      </c>
      <c r="J4" s="36">
        <v>629</v>
      </c>
      <c r="K4" s="36">
        <v>231</v>
      </c>
      <c r="L4" s="36">
        <v>1292</v>
      </c>
      <c r="M4" s="36">
        <v>1025</v>
      </c>
    </row>
    <row r="5" spans="1:13" s="53" customFormat="1" x14ac:dyDescent="0.2">
      <c r="A5" s="37" t="s">
        <v>6</v>
      </c>
      <c r="B5" s="38">
        <v>347</v>
      </c>
      <c r="C5" s="39">
        <v>122</v>
      </c>
      <c r="D5" s="39">
        <v>2</v>
      </c>
      <c r="E5" s="38">
        <v>2</v>
      </c>
      <c r="F5" s="38">
        <v>20</v>
      </c>
      <c r="G5" s="39">
        <v>0</v>
      </c>
      <c r="H5" s="39">
        <v>141</v>
      </c>
      <c r="I5" s="211">
        <v>0</v>
      </c>
      <c r="J5" s="211">
        <v>14</v>
      </c>
      <c r="K5" s="211">
        <v>29</v>
      </c>
      <c r="L5" s="211">
        <v>4</v>
      </c>
      <c r="M5" s="211">
        <v>7</v>
      </c>
    </row>
    <row r="6" spans="1:13" s="53" customFormat="1" x14ac:dyDescent="0.2">
      <c r="A6" s="28" t="s">
        <v>7</v>
      </c>
      <c r="B6" s="40">
        <v>36</v>
      </c>
      <c r="C6" s="41">
        <v>12</v>
      </c>
      <c r="D6" s="41">
        <v>0</v>
      </c>
      <c r="E6" s="40">
        <v>0</v>
      </c>
      <c r="F6" s="40">
        <v>0</v>
      </c>
      <c r="G6" s="41">
        <v>0</v>
      </c>
      <c r="H6" s="41">
        <v>7</v>
      </c>
      <c r="I6" s="213">
        <v>0</v>
      </c>
      <c r="J6" s="213">
        <v>1</v>
      </c>
      <c r="K6" s="213">
        <v>2</v>
      </c>
      <c r="L6" s="213">
        <v>0</v>
      </c>
      <c r="M6" s="213">
        <v>2</v>
      </c>
    </row>
    <row r="7" spans="1:13" s="53" customFormat="1" x14ac:dyDescent="0.2">
      <c r="A7" s="28" t="s">
        <v>8</v>
      </c>
      <c r="B7" s="40">
        <v>75</v>
      </c>
      <c r="C7" s="41">
        <v>22</v>
      </c>
      <c r="D7" s="41">
        <v>0</v>
      </c>
      <c r="E7" s="40">
        <v>0</v>
      </c>
      <c r="F7" s="40">
        <v>4</v>
      </c>
      <c r="G7" s="41">
        <v>0</v>
      </c>
      <c r="H7" s="41">
        <v>13</v>
      </c>
      <c r="I7" s="213">
        <v>0</v>
      </c>
      <c r="J7" s="213">
        <v>1</v>
      </c>
      <c r="K7" s="213">
        <v>6</v>
      </c>
      <c r="L7" s="213">
        <v>2</v>
      </c>
      <c r="M7" s="213">
        <v>2</v>
      </c>
    </row>
    <row r="8" spans="1:13" s="53" customFormat="1" x14ac:dyDescent="0.2">
      <c r="A8" s="28" t="s">
        <v>9</v>
      </c>
      <c r="B8" s="40">
        <v>33</v>
      </c>
      <c r="C8" s="41">
        <v>16</v>
      </c>
      <c r="D8" s="41">
        <v>1</v>
      </c>
      <c r="E8" s="40">
        <v>0</v>
      </c>
      <c r="F8" s="40">
        <v>0</v>
      </c>
      <c r="G8" s="41">
        <v>0</v>
      </c>
      <c r="H8" s="41">
        <v>13</v>
      </c>
      <c r="I8" s="213">
        <v>0</v>
      </c>
      <c r="J8" s="213">
        <v>0</v>
      </c>
      <c r="K8" s="213">
        <v>4</v>
      </c>
      <c r="L8" s="213">
        <v>1</v>
      </c>
      <c r="M8" s="213">
        <v>0</v>
      </c>
    </row>
    <row r="9" spans="1:13" s="53" customFormat="1" x14ac:dyDescent="0.2">
      <c r="A9" s="28" t="s">
        <v>10</v>
      </c>
      <c r="B9" s="40">
        <v>13</v>
      </c>
      <c r="C9" s="41">
        <v>6</v>
      </c>
      <c r="D9" s="41">
        <v>0</v>
      </c>
      <c r="E9" s="40">
        <v>0</v>
      </c>
      <c r="F9" s="40">
        <v>0</v>
      </c>
      <c r="G9" s="41">
        <v>0</v>
      </c>
      <c r="H9" s="41">
        <v>12</v>
      </c>
      <c r="I9" s="213">
        <v>0</v>
      </c>
      <c r="J9" s="213">
        <v>0</v>
      </c>
      <c r="K9" s="213">
        <v>1</v>
      </c>
      <c r="L9" s="213">
        <v>0</v>
      </c>
      <c r="M9" s="213">
        <v>0</v>
      </c>
    </row>
    <row r="10" spans="1:13" s="53" customFormat="1" x14ac:dyDescent="0.2">
      <c r="A10" s="28" t="s">
        <v>11</v>
      </c>
      <c r="B10" s="40">
        <v>44</v>
      </c>
      <c r="C10" s="41">
        <v>20</v>
      </c>
      <c r="D10" s="41">
        <v>0</v>
      </c>
      <c r="E10" s="40">
        <v>0</v>
      </c>
      <c r="F10" s="40">
        <v>0</v>
      </c>
      <c r="G10" s="41">
        <v>0</v>
      </c>
      <c r="H10" s="41">
        <v>32</v>
      </c>
      <c r="I10" s="213">
        <v>0</v>
      </c>
      <c r="J10" s="213">
        <v>1</v>
      </c>
      <c r="K10" s="213">
        <v>7</v>
      </c>
      <c r="L10" s="213">
        <v>0</v>
      </c>
      <c r="M10" s="213">
        <v>0</v>
      </c>
    </row>
    <row r="11" spans="1:13" s="53" customFormat="1" x14ac:dyDescent="0.2">
      <c r="A11" s="28" t="s">
        <v>12</v>
      </c>
      <c r="B11" s="40">
        <v>56</v>
      </c>
      <c r="C11" s="41">
        <v>12</v>
      </c>
      <c r="D11" s="41">
        <v>1</v>
      </c>
      <c r="E11" s="40">
        <v>0</v>
      </c>
      <c r="F11" s="40">
        <v>4</v>
      </c>
      <c r="G11" s="41">
        <v>0</v>
      </c>
      <c r="H11" s="41">
        <v>34</v>
      </c>
      <c r="I11" s="213">
        <v>0</v>
      </c>
      <c r="J11" s="213">
        <v>9</v>
      </c>
      <c r="K11" s="213">
        <v>2</v>
      </c>
      <c r="L11" s="213">
        <v>0</v>
      </c>
      <c r="M11" s="213">
        <v>1</v>
      </c>
    </row>
    <row r="12" spans="1:13" s="53" customFormat="1" x14ac:dyDescent="0.2">
      <c r="A12" s="28" t="s">
        <v>13</v>
      </c>
      <c r="B12" s="40">
        <v>35</v>
      </c>
      <c r="C12" s="41">
        <v>18</v>
      </c>
      <c r="D12" s="41">
        <v>0</v>
      </c>
      <c r="E12" s="40">
        <v>1</v>
      </c>
      <c r="F12" s="40">
        <v>8</v>
      </c>
      <c r="G12" s="41">
        <v>0</v>
      </c>
      <c r="H12" s="41">
        <v>15</v>
      </c>
      <c r="I12" s="213">
        <v>0</v>
      </c>
      <c r="J12" s="213">
        <v>0</v>
      </c>
      <c r="K12" s="213">
        <v>3</v>
      </c>
      <c r="L12" s="213">
        <v>0</v>
      </c>
      <c r="M12" s="213">
        <v>0</v>
      </c>
    </row>
    <row r="13" spans="1:13" s="53" customFormat="1" x14ac:dyDescent="0.2">
      <c r="A13" s="28" t="s">
        <v>14</v>
      </c>
      <c r="B13" s="40">
        <v>55</v>
      </c>
      <c r="C13" s="41">
        <v>16</v>
      </c>
      <c r="D13" s="41">
        <v>0</v>
      </c>
      <c r="E13" s="40">
        <v>1</v>
      </c>
      <c r="F13" s="40">
        <v>4</v>
      </c>
      <c r="G13" s="41">
        <v>0</v>
      </c>
      <c r="H13" s="41">
        <v>15</v>
      </c>
      <c r="I13" s="213">
        <v>0</v>
      </c>
      <c r="J13" s="213">
        <v>2</v>
      </c>
      <c r="K13" s="213">
        <v>4</v>
      </c>
      <c r="L13" s="213">
        <v>1</v>
      </c>
      <c r="M13" s="213">
        <v>2</v>
      </c>
    </row>
    <row r="14" spans="1:13" s="53" customFormat="1" x14ac:dyDescent="0.2">
      <c r="A14" s="42" t="s">
        <v>15</v>
      </c>
      <c r="B14" s="38">
        <v>1235</v>
      </c>
      <c r="C14" s="43">
        <v>194</v>
      </c>
      <c r="D14" s="43">
        <v>6</v>
      </c>
      <c r="E14" s="38">
        <v>14</v>
      </c>
      <c r="F14" s="38">
        <v>118</v>
      </c>
      <c r="G14" s="43">
        <v>0</v>
      </c>
      <c r="H14" s="43">
        <v>633</v>
      </c>
      <c r="I14" s="215">
        <v>3</v>
      </c>
      <c r="J14" s="215">
        <v>50</v>
      </c>
      <c r="K14" s="215">
        <v>16</v>
      </c>
      <c r="L14" s="215">
        <v>26</v>
      </c>
      <c r="M14" s="215">
        <v>44</v>
      </c>
    </row>
    <row r="15" spans="1:13" s="53" customFormat="1" x14ac:dyDescent="0.2">
      <c r="A15" s="28" t="s">
        <v>16</v>
      </c>
      <c r="B15" s="40">
        <v>459</v>
      </c>
      <c r="C15" s="41">
        <v>36</v>
      </c>
      <c r="D15" s="41">
        <v>0</v>
      </c>
      <c r="E15" s="40">
        <v>3</v>
      </c>
      <c r="F15" s="40">
        <v>25</v>
      </c>
      <c r="G15" s="41">
        <v>0</v>
      </c>
      <c r="H15" s="41">
        <v>190</v>
      </c>
      <c r="I15" s="213">
        <v>0</v>
      </c>
      <c r="J15" s="213">
        <v>6</v>
      </c>
      <c r="K15" s="213">
        <v>2</v>
      </c>
      <c r="L15" s="213">
        <v>6</v>
      </c>
      <c r="M15" s="213">
        <v>6</v>
      </c>
    </row>
    <row r="16" spans="1:13" s="53" customFormat="1" x14ac:dyDescent="0.2">
      <c r="A16" s="28" t="s">
        <v>17</v>
      </c>
      <c r="B16" s="40">
        <v>332</v>
      </c>
      <c r="C16" s="41">
        <v>27</v>
      </c>
      <c r="D16" s="41">
        <v>3</v>
      </c>
      <c r="E16" s="40">
        <v>2</v>
      </c>
      <c r="F16" s="40">
        <v>18</v>
      </c>
      <c r="G16" s="41">
        <v>0</v>
      </c>
      <c r="H16" s="41">
        <v>115</v>
      </c>
      <c r="I16" s="213">
        <v>0</v>
      </c>
      <c r="J16" s="213">
        <v>15</v>
      </c>
      <c r="K16" s="213">
        <v>6</v>
      </c>
      <c r="L16" s="213">
        <v>4</v>
      </c>
      <c r="M16" s="213">
        <v>5</v>
      </c>
    </row>
    <row r="17" spans="1:13" s="53" customFormat="1" x14ac:dyDescent="0.2">
      <c r="A17" s="28" t="s">
        <v>18</v>
      </c>
      <c r="B17" s="40">
        <v>70</v>
      </c>
      <c r="C17" s="41">
        <v>24</v>
      </c>
      <c r="D17" s="41">
        <v>0</v>
      </c>
      <c r="E17" s="40">
        <v>2</v>
      </c>
      <c r="F17" s="40">
        <v>21</v>
      </c>
      <c r="G17" s="41">
        <v>0</v>
      </c>
      <c r="H17" s="41">
        <v>46</v>
      </c>
      <c r="I17" s="213">
        <v>0</v>
      </c>
      <c r="J17" s="213">
        <v>2</v>
      </c>
      <c r="K17" s="213">
        <v>2</v>
      </c>
      <c r="L17" s="213">
        <v>0</v>
      </c>
      <c r="M17" s="213">
        <v>2</v>
      </c>
    </row>
    <row r="18" spans="1:13" s="53" customFormat="1" x14ac:dyDescent="0.2">
      <c r="A18" s="28" t="s">
        <v>19</v>
      </c>
      <c r="B18" s="40">
        <v>73</v>
      </c>
      <c r="C18" s="41">
        <v>17</v>
      </c>
      <c r="D18" s="41">
        <v>1</v>
      </c>
      <c r="E18" s="40">
        <v>2</v>
      </c>
      <c r="F18" s="40">
        <v>22</v>
      </c>
      <c r="G18" s="41">
        <v>0</v>
      </c>
      <c r="H18" s="41">
        <v>63</v>
      </c>
      <c r="I18" s="213">
        <v>0</v>
      </c>
      <c r="J18" s="213">
        <v>8</v>
      </c>
      <c r="K18" s="213">
        <v>0</v>
      </c>
      <c r="L18" s="213">
        <v>4</v>
      </c>
      <c r="M18" s="213">
        <v>7</v>
      </c>
    </row>
    <row r="19" spans="1:13" s="53" customFormat="1" x14ac:dyDescent="0.2">
      <c r="A19" s="28" t="s">
        <v>20</v>
      </c>
      <c r="B19" s="40">
        <v>93</v>
      </c>
      <c r="C19" s="41">
        <v>27</v>
      </c>
      <c r="D19" s="41">
        <v>1</v>
      </c>
      <c r="E19" s="40">
        <v>2</v>
      </c>
      <c r="F19" s="40">
        <v>8</v>
      </c>
      <c r="G19" s="41">
        <v>0</v>
      </c>
      <c r="H19" s="41">
        <v>108</v>
      </c>
      <c r="I19" s="213">
        <v>0</v>
      </c>
      <c r="J19" s="213">
        <v>7</v>
      </c>
      <c r="K19" s="213">
        <v>0</v>
      </c>
      <c r="L19" s="213">
        <v>5</v>
      </c>
      <c r="M19" s="213">
        <v>10</v>
      </c>
    </row>
    <row r="20" spans="1:13" s="53" customFormat="1" x14ac:dyDescent="0.2">
      <c r="A20" s="28" t="s">
        <v>21</v>
      </c>
      <c r="B20" s="40">
        <v>76</v>
      </c>
      <c r="C20" s="41">
        <v>40</v>
      </c>
      <c r="D20" s="41">
        <v>1</v>
      </c>
      <c r="E20" s="40">
        <v>1</v>
      </c>
      <c r="F20" s="40">
        <v>2</v>
      </c>
      <c r="G20" s="41">
        <v>0</v>
      </c>
      <c r="H20" s="41">
        <v>56</v>
      </c>
      <c r="I20" s="213">
        <v>1</v>
      </c>
      <c r="J20" s="213">
        <v>5</v>
      </c>
      <c r="K20" s="213">
        <v>3</v>
      </c>
      <c r="L20" s="213">
        <v>6</v>
      </c>
      <c r="M20" s="213">
        <v>10</v>
      </c>
    </row>
    <row r="21" spans="1:13" s="53" customFormat="1" x14ac:dyDescent="0.2">
      <c r="A21" s="28" t="s">
        <v>22</v>
      </c>
      <c r="B21" s="40">
        <v>132</v>
      </c>
      <c r="C21" s="41">
        <v>23</v>
      </c>
      <c r="D21" s="41">
        <v>0</v>
      </c>
      <c r="E21" s="40">
        <v>2</v>
      </c>
      <c r="F21" s="40">
        <v>22</v>
      </c>
      <c r="G21" s="41">
        <v>0</v>
      </c>
      <c r="H21" s="41">
        <v>55</v>
      </c>
      <c r="I21" s="213">
        <v>2</v>
      </c>
      <c r="J21" s="213">
        <v>7</v>
      </c>
      <c r="K21" s="213">
        <v>3</v>
      </c>
      <c r="L21" s="213">
        <v>1</v>
      </c>
      <c r="M21" s="213">
        <v>4</v>
      </c>
    </row>
    <row r="22" spans="1:13" s="53" customFormat="1" x14ac:dyDescent="0.2">
      <c r="A22" s="42" t="s">
        <v>23</v>
      </c>
      <c r="B22" s="38">
        <v>777</v>
      </c>
      <c r="C22" s="43">
        <v>187</v>
      </c>
      <c r="D22" s="43">
        <v>14</v>
      </c>
      <c r="E22" s="38">
        <v>15</v>
      </c>
      <c r="F22" s="38">
        <v>143</v>
      </c>
      <c r="G22" s="43">
        <v>0</v>
      </c>
      <c r="H22" s="43">
        <v>629</v>
      </c>
      <c r="I22" s="215">
        <v>0</v>
      </c>
      <c r="J22" s="215">
        <v>53</v>
      </c>
      <c r="K22" s="215">
        <v>27</v>
      </c>
      <c r="L22" s="215">
        <v>32</v>
      </c>
      <c r="M22" s="215">
        <v>44</v>
      </c>
    </row>
    <row r="23" spans="1:13" s="53" customFormat="1" x14ac:dyDescent="0.2">
      <c r="A23" s="28" t="s">
        <v>24</v>
      </c>
      <c r="B23" s="40">
        <v>59</v>
      </c>
      <c r="C23" s="41">
        <v>8</v>
      </c>
      <c r="D23" s="41">
        <v>1</v>
      </c>
      <c r="E23" s="40">
        <v>2</v>
      </c>
      <c r="F23" s="40">
        <v>32</v>
      </c>
      <c r="G23" s="41">
        <v>0</v>
      </c>
      <c r="H23" s="41">
        <v>37</v>
      </c>
      <c r="I23" s="213">
        <v>0</v>
      </c>
      <c r="J23" s="213">
        <v>5</v>
      </c>
      <c r="K23" s="213">
        <v>4</v>
      </c>
      <c r="L23" s="213">
        <v>1</v>
      </c>
      <c r="M23" s="213">
        <v>3</v>
      </c>
    </row>
    <row r="24" spans="1:13" s="53" customFormat="1" x14ac:dyDescent="0.2">
      <c r="A24" s="28" t="s">
        <v>25</v>
      </c>
      <c r="B24" s="40">
        <v>83</v>
      </c>
      <c r="C24" s="41">
        <v>20</v>
      </c>
      <c r="D24" s="41">
        <v>4</v>
      </c>
      <c r="E24" s="40">
        <v>1</v>
      </c>
      <c r="F24" s="40">
        <v>7</v>
      </c>
      <c r="G24" s="41">
        <v>0</v>
      </c>
      <c r="H24" s="41">
        <v>67</v>
      </c>
      <c r="I24" s="213">
        <v>0</v>
      </c>
      <c r="J24" s="213">
        <v>2</v>
      </c>
      <c r="K24" s="213">
        <v>2</v>
      </c>
      <c r="L24" s="213">
        <v>2</v>
      </c>
      <c r="M24" s="213">
        <v>4</v>
      </c>
    </row>
    <row r="25" spans="1:13" s="53" customFormat="1" x14ac:dyDescent="0.2">
      <c r="A25" s="28" t="s">
        <v>26</v>
      </c>
      <c r="B25" s="40">
        <v>37</v>
      </c>
      <c r="C25" s="41">
        <v>10</v>
      </c>
      <c r="D25" s="41">
        <v>1</v>
      </c>
      <c r="E25" s="40">
        <v>0</v>
      </c>
      <c r="F25" s="40">
        <v>7</v>
      </c>
      <c r="G25" s="41">
        <v>0</v>
      </c>
      <c r="H25" s="41">
        <v>11</v>
      </c>
      <c r="I25" s="213">
        <v>0</v>
      </c>
      <c r="J25" s="213">
        <v>0</v>
      </c>
      <c r="K25" s="213">
        <v>0</v>
      </c>
      <c r="L25" s="213">
        <v>1</v>
      </c>
      <c r="M25" s="213">
        <v>3</v>
      </c>
    </row>
    <row r="26" spans="1:13" s="53" customFormat="1" x14ac:dyDescent="0.2">
      <c r="A26" s="28" t="s">
        <v>27</v>
      </c>
      <c r="B26" s="40">
        <v>107</v>
      </c>
      <c r="C26" s="41">
        <v>24</v>
      </c>
      <c r="D26" s="41">
        <v>0</v>
      </c>
      <c r="E26" s="40">
        <v>0</v>
      </c>
      <c r="F26" s="40">
        <v>9</v>
      </c>
      <c r="G26" s="41">
        <v>0</v>
      </c>
      <c r="H26" s="41">
        <v>67</v>
      </c>
      <c r="I26" s="213">
        <v>0</v>
      </c>
      <c r="J26" s="213">
        <v>6</v>
      </c>
      <c r="K26" s="213">
        <v>1</v>
      </c>
      <c r="L26" s="213">
        <v>3</v>
      </c>
      <c r="M26" s="213">
        <v>4</v>
      </c>
    </row>
    <row r="27" spans="1:13" s="53" customFormat="1" x14ac:dyDescent="0.2">
      <c r="A27" s="28" t="s">
        <v>28</v>
      </c>
      <c r="B27" s="40">
        <v>71</v>
      </c>
      <c r="C27" s="41">
        <v>16</v>
      </c>
      <c r="D27" s="41">
        <v>5</v>
      </c>
      <c r="E27" s="40">
        <v>3</v>
      </c>
      <c r="F27" s="40">
        <v>27</v>
      </c>
      <c r="G27" s="41">
        <v>0</v>
      </c>
      <c r="H27" s="41">
        <v>97</v>
      </c>
      <c r="I27" s="213">
        <v>0</v>
      </c>
      <c r="J27" s="213">
        <v>7</v>
      </c>
      <c r="K27" s="213">
        <v>2</v>
      </c>
      <c r="L27" s="213">
        <v>8</v>
      </c>
      <c r="M27" s="213">
        <v>12</v>
      </c>
    </row>
    <row r="28" spans="1:13" s="53" customFormat="1" x14ac:dyDescent="0.2">
      <c r="A28" s="28" t="s">
        <v>29</v>
      </c>
      <c r="B28" s="40">
        <v>79</v>
      </c>
      <c r="C28" s="41">
        <v>24</v>
      </c>
      <c r="D28" s="41">
        <v>0</v>
      </c>
      <c r="E28" s="40">
        <v>3</v>
      </c>
      <c r="F28" s="40">
        <v>23</v>
      </c>
      <c r="G28" s="41">
        <v>0</v>
      </c>
      <c r="H28" s="41">
        <v>77</v>
      </c>
      <c r="I28" s="213">
        <v>0</v>
      </c>
      <c r="J28" s="213">
        <v>10</v>
      </c>
      <c r="K28" s="213">
        <v>3</v>
      </c>
      <c r="L28" s="213">
        <v>1</v>
      </c>
      <c r="M28" s="213">
        <v>5</v>
      </c>
    </row>
    <row r="29" spans="1:13" s="53" customFormat="1" x14ac:dyDescent="0.2">
      <c r="A29" s="28" t="s">
        <v>30</v>
      </c>
      <c r="B29" s="40">
        <v>179</v>
      </c>
      <c r="C29" s="41">
        <v>58</v>
      </c>
      <c r="D29" s="41">
        <v>1</v>
      </c>
      <c r="E29" s="40">
        <v>6</v>
      </c>
      <c r="F29" s="40">
        <v>17</v>
      </c>
      <c r="G29" s="41">
        <v>0</v>
      </c>
      <c r="H29" s="41">
        <v>150</v>
      </c>
      <c r="I29" s="213">
        <v>0</v>
      </c>
      <c r="J29" s="213">
        <v>14</v>
      </c>
      <c r="K29" s="213">
        <v>10</v>
      </c>
      <c r="L29" s="213">
        <v>9</v>
      </c>
      <c r="M29" s="213">
        <v>10</v>
      </c>
    </row>
    <row r="30" spans="1:13" s="53" customFormat="1" x14ac:dyDescent="0.2">
      <c r="A30" s="28" t="s">
        <v>31</v>
      </c>
      <c r="B30" s="40">
        <v>50</v>
      </c>
      <c r="C30" s="41">
        <v>11</v>
      </c>
      <c r="D30" s="41">
        <v>0</v>
      </c>
      <c r="E30" s="40">
        <v>0</v>
      </c>
      <c r="F30" s="40">
        <v>15</v>
      </c>
      <c r="G30" s="41">
        <v>0</v>
      </c>
      <c r="H30" s="41">
        <v>38</v>
      </c>
      <c r="I30" s="213">
        <v>0</v>
      </c>
      <c r="J30" s="213">
        <v>3</v>
      </c>
      <c r="K30" s="213">
        <v>0</v>
      </c>
      <c r="L30" s="213">
        <v>4</v>
      </c>
      <c r="M30" s="213">
        <v>0</v>
      </c>
    </row>
    <row r="31" spans="1:13" s="53" customFormat="1" x14ac:dyDescent="0.2">
      <c r="A31" s="37" t="s">
        <v>32</v>
      </c>
      <c r="B31" s="40">
        <v>112</v>
      </c>
      <c r="C31" s="39">
        <v>16</v>
      </c>
      <c r="D31" s="39">
        <v>2</v>
      </c>
      <c r="E31" s="40">
        <v>0</v>
      </c>
      <c r="F31" s="40">
        <v>6</v>
      </c>
      <c r="G31" s="39">
        <v>0</v>
      </c>
      <c r="H31" s="39">
        <v>85</v>
      </c>
      <c r="I31" s="211">
        <v>0</v>
      </c>
      <c r="J31" s="211">
        <v>6</v>
      </c>
      <c r="K31" s="211">
        <v>5</v>
      </c>
      <c r="L31" s="211">
        <v>3</v>
      </c>
      <c r="M31" s="211">
        <v>3</v>
      </c>
    </row>
    <row r="32" spans="1:13" s="53" customFormat="1" x14ac:dyDescent="0.2">
      <c r="A32" s="42" t="s">
        <v>33</v>
      </c>
      <c r="B32" s="38">
        <v>3058</v>
      </c>
      <c r="C32" s="43">
        <v>369</v>
      </c>
      <c r="D32" s="43">
        <v>20</v>
      </c>
      <c r="E32" s="38">
        <v>35</v>
      </c>
      <c r="F32" s="38">
        <v>341</v>
      </c>
      <c r="G32" s="43">
        <v>0</v>
      </c>
      <c r="H32" s="43">
        <v>1071</v>
      </c>
      <c r="I32" s="215">
        <v>46</v>
      </c>
      <c r="J32" s="215">
        <v>57</v>
      </c>
      <c r="K32" s="215">
        <v>24</v>
      </c>
      <c r="L32" s="215">
        <v>57</v>
      </c>
      <c r="M32" s="215">
        <v>69</v>
      </c>
    </row>
    <row r="33" spans="1:13" s="53" customFormat="1" x14ac:dyDescent="0.2">
      <c r="A33" s="25" t="s">
        <v>34</v>
      </c>
      <c r="B33" s="44">
        <v>668</v>
      </c>
      <c r="C33" s="45">
        <v>59</v>
      </c>
      <c r="D33" s="45">
        <v>4</v>
      </c>
      <c r="E33" s="44">
        <v>7</v>
      </c>
      <c r="F33" s="44">
        <v>52</v>
      </c>
      <c r="G33" s="45">
        <v>0</v>
      </c>
      <c r="H33" s="45">
        <v>196</v>
      </c>
      <c r="I33" s="217">
        <v>0</v>
      </c>
      <c r="J33" s="217">
        <v>9</v>
      </c>
      <c r="K33" s="217">
        <v>1</v>
      </c>
      <c r="L33" s="217">
        <v>14</v>
      </c>
      <c r="M33" s="217">
        <v>11</v>
      </c>
    </row>
    <row r="34" spans="1:13" s="53" customFormat="1" x14ac:dyDescent="0.2">
      <c r="A34" s="28" t="s">
        <v>35</v>
      </c>
      <c r="B34" s="40">
        <v>461</v>
      </c>
      <c r="C34" s="41">
        <v>120</v>
      </c>
      <c r="D34" s="41">
        <v>6</v>
      </c>
      <c r="E34" s="40">
        <v>7</v>
      </c>
      <c r="F34" s="40">
        <v>100</v>
      </c>
      <c r="G34" s="41">
        <v>0</v>
      </c>
      <c r="H34" s="41">
        <v>273</v>
      </c>
      <c r="I34" s="213">
        <v>0</v>
      </c>
      <c r="J34" s="213">
        <v>8</v>
      </c>
      <c r="K34" s="213">
        <v>1</v>
      </c>
      <c r="L34" s="213">
        <v>14</v>
      </c>
      <c r="M34" s="213">
        <v>22</v>
      </c>
    </row>
    <row r="35" spans="1:13" s="53" customFormat="1" ht="12" customHeight="1" x14ac:dyDescent="0.2">
      <c r="A35" s="28" t="s">
        <v>36</v>
      </c>
      <c r="B35" s="40">
        <v>418</v>
      </c>
      <c r="C35" s="41">
        <v>37</v>
      </c>
      <c r="D35" s="41">
        <v>1</v>
      </c>
      <c r="E35" s="40">
        <v>11</v>
      </c>
      <c r="F35" s="40">
        <v>58</v>
      </c>
      <c r="G35" s="41">
        <v>0</v>
      </c>
      <c r="H35" s="41">
        <v>118</v>
      </c>
      <c r="I35" s="213">
        <v>44</v>
      </c>
      <c r="J35" s="213">
        <v>7</v>
      </c>
      <c r="K35" s="213">
        <v>9</v>
      </c>
      <c r="L35" s="213">
        <v>3</v>
      </c>
      <c r="M35" s="213">
        <v>9</v>
      </c>
    </row>
    <row r="36" spans="1:13" s="53" customFormat="1" ht="12.75" customHeight="1" x14ac:dyDescent="0.2">
      <c r="A36" s="28" t="s">
        <v>37</v>
      </c>
      <c r="B36" s="40">
        <v>939</v>
      </c>
      <c r="C36" s="41">
        <v>91</v>
      </c>
      <c r="D36" s="41">
        <v>4</v>
      </c>
      <c r="E36" s="40">
        <v>2</v>
      </c>
      <c r="F36" s="40">
        <v>53</v>
      </c>
      <c r="G36" s="41">
        <v>0</v>
      </c>
      <c r="H36" s="41">
        <v>249</v>
      </c>
      <c r="I36" s="213">
        <v>0</v>
      </c>
      <c r="J36" s="213">
        <v>12</v>
      </c>
      <c r="K36" s="213">
        <v>7</v>
      </c>
      <c r="L36" s="213">
        <v>15</v>
      </c>
      <c r="M36" s="213">
        <v>12</v>
      </c>
    </row>
    <row r="37" spans="1:13" s="53" customFormat="1" x14ac:dyDescent="0.2">
      <c r="A37" s="28" t="s">
        <v>38</v>
      </c>
      <c r="B37" s="40">
        <v>328</v>
      </c>
      <c r="C37" s="41">
        <v>18</v>
      </c>
      <c r="D37" s="41">
        <v>1</v>
      </c>
      <c r="E37" s="40">
        <v>2</v>
      </c>
      <c r="F37" s="40">
        <v>8</v>
      </c>
      <c r="G37" s="41">
        <v>0</v>
      </c>
      <c r="H37" s="41">
        <v>69</v>
      </c>
      <c r="I37" s="213">
        <v>0</v>
      </c>
      <c r="J37" s="213">
        <v>10</v>
      </c>
      <c r="K37" s="213">
        <v>1</v>
      </c>
      <c r="L37" s="213">
        <v>3</v>
      </c>
      <c r="M37" s="213">
        <v>4</v>
      </c>
    </row>
    <row r="38" spans="1:13" s="53" customFormat="1" x14ac:dyDescent="0.2">
      <c r="A38" s="28" t="s">
        <v>39</v>
      </c>
      <c r="B38" s="40">
        <v>142</v>
      </c>
      <c r="C38" s="41">
        <v>22</v>
      </c>
      <c r="D38" s="41">
        <v>2</v>
      </c>
      <c r="E38" s="40">
        <v>3</v>
      </c>
      <c r="F38" s="40">
        <v>49</v>
      </c>
      <c r="G38" s="41">
        <v>0</v>
      </c>
      <c r="H38" s="41">
        <v>87</v>
      </c>
      <c r="I38" s="213">
        <v>0</v>
      </c>
      <c r="J38" s="213">
        <v>8</v>
      </c>
      <c r="K38" s="213">
        <v>2</v>
      </c>
      <c r="L38" s="213">
        <v>5</v>
      </c>
      <c r="M38" s="213">
        <v>6</v>
      </c>
    </row>
    <row r="39" spans="1:13" s="53" customFormat="1" x14ac:dyDescent="0.2">
      <c r="A39" s="37" t="s">
        <v>40</v>
      </c>
      <c r="B39" s="46">
        <v>102</v>
      </c>
      <c r="C39" s="39">
        <v>22</v>
      </c>
      <c r="D39" s="39">
        <v>2</v>
      </c>
      <c r="E39" s="46">
        <v>3</v>
      </c>
      <c r="F39" s="46">
        <v>21</v>
      </c>
      <c r="G39" s="39">
        <v>0</v>
      </c>
      <c r="H39" s="39">
        <v>79</v>
      </c>
      <c r="I39" s="211">
        <v>2</v>
      </c>
      <c r="J39" s="211">
        <v>3</v>
      </c>
      <c r="K39" s="211">
        <v>3</v>
      </c>
      <c r="L39" s="211">
        <v>3</v>
      </c>
      <c r="M39" s="211">
        <v>5</v>
      </c>
    </row>
    <row r="40" spans="1:13" s="53" customFormat="1" x14ac:dyDescent="0.2">
      <c r="A40" s="42" t="s">
        <v>41</v>
      </c>
      <c r="B40" s="38">
        <v>697</v>
      </c>
      <c r="C40" s="43">
        <v>236</v>
      </c>
      <c r="D40" s="43">
        <v>15</v>
      </c>
      <c r="E40" s="38">
        <v>26</v>
      </c>
      <c r="F40" s="38">
        <v>438</v>
      </c>
      <c r="G40" s="43">
        <v>1</v>
      </c>
      <c r="H40" s="43">
        <v>870</v>
      </c>
      <c r="I40" s="215">
        <v>0</v>
      </c>
      <c r="J40" s="215">
        <v>84</v>
      </c>
      <c r="K40" s="215">
        <v>33</v>
      </c>
      <c r="L40" s="215">
        <v>56</v>
      </c>
      <c r="M40" s="215">
        <v>48</v>
      </c>
    </row>
    <row r="41" spans="1:13" s="53" customFormat="1" x14ac:dyDescent="0.2">
      <c r="A41" s="25" t="s">
        <v>42</v>
      </c>
      <c r="B41" s="44">
        <v>57</v>
      </c>
      <c r="C41" s="45">
        <v>13</v>
      </c>
      <c r="D41" s="45">
        <v>0</v>
      </c>
      <c r="E41" s="44">
        <v>0</v>
      </c>
      <c r="F41" s="44">
        <v>30</v>
      </c>
      <c r="G41" s="45">
        <v>0</v>
      </c>
      <c r="H41" s="45">
        <v>35</v>
      </c>
      <c r="I41" s="217">
        <v>0</v>
      </c>
      <c r="J41" s="217">
        <v>2</v>
      </c>
      <c r="K41" s="217">
        <v>3</v>
      </c>
      <c r="L41" s="217">
        <v>1</v>
      </c>
      <c r="M41" s="217">
        <v>3</v>
      </c>
    </row>
    <row r="42" spans="1:13" s="53" customFormat="1" x14ac:dyDescent="0.2">
      <c r="A42" s="28" t="s">
        <v>43</v>
      </c>
      <c r="B42" s="40">
        <v>123</v>
      </c>
      <c r="C42" s="41">
        <v>39</v>
      </c>
      <c r="D42" s="41">
        <v>2</v>
      </c>
      <c r="E42" s="40">
        <v>5</v>
      </c>
      <c r="F42" s="40">
        <v>83</v>
      </c>
      <c r="G42" s="41">
        <v>1</v>
      </c>
      <c r="H42" s="41">
        <v>103</v>
      </c>
      <c r="I42" s="213">
        <v>0</v>
      </c>
      <c r="J42" s="213">
        <v>11</v>
      </c>
      <c r="K42" s="213">
        <v>2</v>
      </c>
      <c r="L42" s="213">
        <v>1</v>
      </c>
      <c r="M42" s="213">
        <v>1</v>
      </c>
    </row>
    <row r="43" spans="1:13" s="53" customFormat="1" x14ac:dyDescent="0.2">
      <c r="A43" s="28" t="s">
        <v>44</v>
      </c>
      <c r="B43" s="40">
        <v>49</v>
      </c>
      <c r="C43" s="41">
        <v>14</v>
      </c>
      <c r="D43" s="41">
        <v>0</v>
      </c>
      <c r="E43" s="40">
        <v>1</v>
      </c>
      <c r="F43" s="40">
        <v>26</v>
      </c>
      <c r="G43" s="41">
        <v>0</v>
      </c>
      <c r="H43" s="41">
        <v>47</v>
      </c>
      <c r="I43" s="213">
        <v>0</v>
      </c>
      <c r="J43" s="213">
        <v>4</v>
      </c>
      <c r="K43" s="213">
        <v>0</v>
      </c>
      <c r="L43" s="213">
        <v>7</v>
      </c>
      <c r="M43" s="213">
        <v>3</v>
      </c>
    </row>
    <row r="44" spans="1:13" s="53" customFormat="1" x14ac:dyDescent="0.2">
      <c r="A44" s="28" t="s">
        <v>45</v>
      </c>
      <c r="B44" s="40">
        <v>45</v>
      </c>
      <c r="C44" s="41">
        <v>14</v>
      </c>
      <c r="D44" s="41">
        <v>1</v>
      </c>
      <c r="E44" s="40">
        <v>1</v>
      </c>
      <c r="F44" s="40">
        <v>23</v>
      </c>
      <c r="G44" s="41">
        <v>0</v>
      </c>
      <c r="H44" s="41">
        <v>36</v>
      </c>
      <c r="I44" s="213">
        <v>0</v>
      </c>
      <c r="J44" s="213">
        <v>2</v>
      </c>
      <c r="K44" s="213">
        <v>1</v>
      </c>
      <c r="L44" s="213">
        <v>3</v>
      </c>
      <c r="M44" s="213">
        <v>3</v>
      </c>
    </row>
    <row r="45" spans="1:13" s="53" customFormat="1" x14ac:dyDescent="0.2">
      <c r="A45" s="28" t="s">
        <v>46</v>
      </c>
      <c r="B45" s="40">
        <v>61</v>
      </c>
      <c r="C45" s="41">
        <v>15</v>
      </c>
      <c r="D45" s="41">
        <v>2</v>
      </c>
      <c r="E45" s="40">
        <v>10</v>
      </c>
      <c r="F45" s="40">
        <v>45</v>
      </c>
      <c r="G45" s="41">
        <v>0</v>
      </c>
      <c r="H45" s="41">
        <v>133</v>
      </c>
      <c r="I45" s="213">
        <v>0</v>
      </c>
      <c r="J45" s="213">
        <v>20</v>
      </c>
      <c r="K45" s="213">
        <v>3</v>
      </c>
      <c r="L45" s="213">
        <v>10</v>
      </c>
      <c r="M45" s="213">
        <v>10</v>
      </c>
    </row>
    <row r="46" spans="1:13" s="53" customFormat="1" x14ac:dyDescent="0.2">
      <c r="A46" s="28" t="s">
        <v>47</v>
      </c>
      <c r="B46" s="40">
        <v>91</v>
      </c>
      <c r="C46" s="41">
        <v>19</v>
      </c>
      <c r="D46" s="41">
        <v>2</v>
      </c>
      <c r="E46" s="40">
        <v>1</v>
      </c>
      <c r="F46" s="40">
        <v>45</v>
      </c>
      <c r="G46" s="41">
        <v>0</v>
      </c>
      <c r="H46" s="41">
        <v>135</v>
      </c>
      <c r="I46" s="213">
        <v>0</v>
      </c>
      <c r="J46" s="213">
        <v>7</v>
      </c>
      <c r="K46" s="213">
        <v>7</v>
      </c>
      <c r="L46" s="213">
        <v>7</v>
      </c>
      <c r="M46" s="213">
        <v>5</v>
      </c>
    </row>
    <row r="47" spans="1:13" s="53" customFormat="1" x14ac:dyDescent="0.2">
      <c r="A47" s="28" t="s">
        <v>48</v>
      </c>
      <c r="B47" s="40">
        <v>37</v>
      </c>
      <c r="C47" s="41">
        <v>23</v>
      </c>
      <c r="D47" s="41">
        <v>0</v>
      </c>
      <c r="E47" s="40">
        <v>4</v>
      </c>
      <c r="F47" s="40">
        <v>39</v>
      </c>
      <c r="G47" s="41">
        <v>0</v>
      </c>
      <c r="H47" s="41">
        <v>55</v>
      </c>
      <c r="I47" s="213">
        <v>0</v>
      </c>
      <c r="J47" s="213">
        <v>6</v>
      </c>
      <c r="K47" s="213">
        <v>6</v>
      </c>
      <c r="L47" s="213">
        <v>9</v>
      </c>
      <c r="M47" s="213">
        <v>5</v>
      </c>
    </row>
    <row r="48" spans="1:13" s="53" customFormat="1" x14ac:dyDescent="0.2">
      <c r="A48" s="28" t="s">
        <v>49</v>
      </c>
      <c r="B48" s="40">
        <v>39</v>
      </c>
      <c r="C48" s="41">
        <v>23</v>
      </c>
      <c r="D48" s="41">
        <v>4</v>
      </c>
      <c r="E48" s="40">
        <v>1</v>
      </c>
      <c r="F48" s="40">
        <v>54</v>
      </c>
      <c r="G48" s="41">
        <v>0</v>
      </c>
      <c r="H48" s="41">
        <v>137</v>
      </c>
      <c r="I48" s="213">
        <v>0</v>
      </c>
      <c r="J48" s="213">
        <v>13</v>
      </c>
      <c r="K48" s="213">
        <v>3</v>
      </c>
      <c r="L48" s="213">
        <v>11</v>
      </c>
      <c r="M48" s="213">
        <v>10</v>
      </c>
    </row>
    <row r="49" spans="1:13" s="53" customFormat="1" x14ac:dyDescent="0.2">
      <c r="A49" s="28" t="s">
        <v>50</v>
      </c>
      <c r="B49" s="40">
        <v>34</v>
      </c>
      <c r="C49" s="41">
        <v>6</v>
      </c>
      <c r="D49" s="41">
        <v>0</v>
      </c>
      <c r="E49" s="40">
        <v>0</v>
      </c>
      <c r="F49" s="40">
        <v>14</v>
      </c>
      <c r="G49" s="41">
        <v>0</v>
      </c>
      <c r="H49" s="41">
        <v>39</v>
      </c>
      <c r="I49" s="213">
        <v>0</v>
      </c>
      <c r="J49" s="213">
        <v>1</v>
      </c>
      <c r="K49" s="213">
        <v>0</v>
      </c>
      <c r="L49" s="213">
        <v>1</v>
      </c>
      <c r="M49" s="213">
        <v>1</v>
      </c>
    </row>
    <row r="50" spans="1:13" s="53" customFormat="1" ht="12" customHeight="1" x14ac:dyDescent="0.2">
      <c r="A50" s="28" t="s">
        <v>51</v>
      </c>
      <c r="B50" s="40">
        <v>20</v>
      </c>
      <c r="C50" s="40">
        <v>11</v>
      </c>
      <c r="D50" s="40">
        <v>0</v>
      </c>
      <c r="E50" s="40">
        <v>1</v>
      </c>
      <c r="F50" s="40">
        <v>24</v>
      </c>
      <c r="G50" s="40">
        <v>0</v>
      </c>
      <c r="H50" s="40">
        <v>17</v>
      </c>
      <c r="I50" s="212">
        <v>0</v>
      </c>
      <c r="J50" s="212">
        <v>3</v>
      </c>
      <c r="K50" s="212">
        <v>3</v>
      </c>
      <c r="L50" s="212">
        <v>4</v>
      </c>
      <c r="M50" s="212">
        <v>2</v>
      </c>
    </row>
    <row r="51" spans="1:13" s="53" customFormat="1" x14ac:dyDescent="0.2">
      <c r="A51" s="37" t="s">
        <v>52</v>
      </c>
      <c r="B51" s="46">
        <v>141</v>
      </c>
      <c r="C51" s="46">
        <v>59</v>
      </c>
      <c r="D51" s="46">
        <v>4</v>
      </c>
      <c r="E51" s="46">
        <v>2</v>
      </c>
      <c r="F51" s="46">
        <v>55</v>
      </c>
      <c r="G51" s="46">
        <v>0</v>
      </c>
      <c r="H51" s="46">
        <v>133</v>
      </c>
      <c r="I51" s="218">
        <v>0</v>
      </c>
      <c r="J51" s="218">
        <v>15</v>
      </c>
      <c r="K51" s="218">
        <v>5</v>
      </c>
      <c r="L51" s="218">
        <v>2</v>
      </c>
      <c r="M51" s="218">
        <v>5</v>
      </c>
    </row>
    <row r="52" spans="1:13" s="53" customFormat="1" x14ac:dyDescent="0.2">
      <c r="A52" s="72"/>
      <c r="B52" s="47"/>
      <c r="C52" s="47"/>
      <c r="D52" s="47"/>
      <c r="E52" s="47"/>
      <c r="F52" s="47"/>
      <c r="G52" s="47"/>
      <c r="H52" s="47"/>
    </row>
    <row r="53" spans="1:13" s="53" customFormat="1" x14ac:dyDescent="0.2">
      <c r="A53" s="72"/>
      <c r="B53" s="47"/>
      <c r="C53" s="47"/>
      <c r="D53" s="47"/>
      <c r="E53" s="47"/>
      <c r="F53" s="47"/>
      <c r="G53" s="47"/>
      <c r="H53" s="47"/>
    </row>
    <row r="54" spans="1:13" s="53" customFormat="1" x14ac:dyDescent="0.2">
      <c r="A54" s="72"/>
      <c r="B54" s="47"/>
      <c r="C54" s="47"/>
      <c r="D54" s="47"/>
      <c r="E54" s="47"/>
      <c r="F54" s="47"/>
      <c r="G54" s="47"/>
      <c r="H54" s="47"/>
    </row>
    <row r="55" spans="1:13" s="65" customFormat="1" ht="12.75" customHeight="1" x14ac:dyDescent="0.2">
      <c r="A55" s="32"/>
      <c r="B55" s="64"/>
      <c r="C55" s="64"/>
      <c r="D55" s="64"/>
      <c r="E55" s="64"/>
      <c r="F55" s="64"/>
      <c r="G55" s="64"/>
      <c r="L55" s="286" t="s">
        <v>474</v>
      </c>
      <c r="M55" s="286"/>
    </row>
    <row r="56" spans="1:13" s="56" customFormat="1" x14ac:dyDescent="0.2">
      <c r="A56" s="66"/>
      <c r="B56" s="225" t="s">
        <v>143</v>
      </c>
      <c r="C56" s="226" t="s">
        <v>144</v>
      </c>
      <c r="D56" s="225" t="s">
        <v>145</v>
      </c>
      <c r="E56" s="225" t="s">
        <v>146</v>
      </c>
      <c r="F56" s="225" t="s">
        <v>147</v>
      </c>
      <c r="G56" s="225" t="s">
        <v>148</v>
      </c>
      <c r="H56" s="225" t="s">
        <v>350</v>
      </c>
      <c r="I56" s="225" t="s">
        <v>351</v>
      </c>
      <c r="J56" s="225" t="s">
        <v>352</v>
      </c>
      <c r="K56" s="225" t="s">
        <v>149</v>
      </c>
      <c r="L56" s="225" t="s">
        <v>390</v>
      </c>
      <c r="M56" s="225" t="s">
        <v>391</v>
      </c>
    </row>
    <row r="57" spans="1:13" s="65" customFormat="1" ht="12.75" customHeight="1" x14ac:dyDescent="0.2">
      <c r="A57" s="42" t="s">
        <v>53</v>
      </c>
      <c r="B57" s="38">
        <v>1510</v>
      </c>
      <c r="C57" s="48">
        <v>469</v>
      </c>
      <c r="D57" s="48">
        <v>21</v>
      </c>
      <c r="E57" s="48">
        <v>77</v>
      </c>
      <c r="F57" s="42">
        <v>334</v>
      </c>
      <c r="G57" s="38">
        <v>1</v>
      </c>
      <c r="H57" s="48">
        <v>1437</v>
      </c>
      <c r="I57" s="219">
        <v>2</v>
      </c>
      <c r="J57" s="219">
        <v>90</v>
      </c>
      <c r="K57" s="219">
        <v>26</v>
      </c>
      <c r="L57" s="219">
        <v>296</v>
      </c>
      <c r="M57" s="219">
        <v>239</v>
      </c>
    </row>
    <row r="58" spans="1:13" s="56" customFormat="1" x14ac:dyDescent="0.2">
      <c r="A58" s="28" t="s">
        <v>54</v>
      </c>
      <c r="B58" s="40">
        <v>104</v>
      </c>
      <c r="C58" s="49">
        <v>16</v>
      </c>
      <c r="D58" s="49">
        <v>0</v>
      </c>
      <c r="E58" s="49">
        <v>2</v>
      </c>
      <c r="F58" s="28">
        <v>13</v>
      </c>
      <c r="G58" s="40">
        <v>0</v>
      </c>
      <c r="H58" s="49">
        <v>116</v>
      </c>
      <c r="I58" s="220">
        <v>0</v>
      </c>
      <c r="J58" s="220">
        <v>8</v>
      </c>
      <c r="K58" s="220">
        <v>6</v>
      </c>
      <c r="L58" s="220">
        <v>10</v>
      </c>
      <c r="M58" s="220">
        <v>9</v>
      </c>
    </row>
    <row r="59" spans="1:13" s="56" customFormat="1" x14ac:dyDescent="0.2">
      <c r="A59" s="28" t="s">
        <v>55</v>
      </c>
      <c r="B59" s="40">
        <v>35</v>
      </c>
      <c r="C59" s="49">
        <v>16</v>
      </c>
      <c r="D59" s="49">
        <v>0</v>
      </c>
      <c r="E59" s="49">
        <v>0</v>
      </c>
      <c r="F59" s="28">
        <v>4</v>
      </c>
      <c r="G59" s="40">
        <v>0</v>
      </c>
      <c r="H59" s="49">
        <v>40</v>
      </c>
      <c r="I59" s="220">
        <v>0</v>
      </c>
      <c r="J59" s="220">
        <v>4</v>
      </c>
      <c r="K59" s="220">
        <v>2</v>
      </c>
      <c r="L59" s="220">
        <v>4</v>
      </c>
      <c r="M59" s="220">
        <v>4</v>
      </c>
    </row>
    <row r="60" spans="1:13" s="53" customFormat="1" x14ac:dyDescent="0.2">
      <c r="A60" s="28" t="s">
        <v>56</v>
      </c>
      <c r="B60" s="40">
        <v>116</v>
      </c>
      <c r="C60" s="49">
        <v>37</v>
      </c>
      <c r="D60" s="49">
        <v>1</v>
      </c>
      <c r="E60" s="49">
        <v>3</v>
      </c>
      <c r="F60" s="28">
        <v>17</v>
      </c>
      <c r="G60" s="40">
        <v>0</v>
      </c>
      <c r="H60" s="49">
        <v>247</v>
      </c>
      <c r="I60" s="220">
        <v>0</v>
      </c>
      <c r="J60" s="220">
        <v>10</v>
      </c>
      <c r="K60" s="220">
        <v>0</v>
      </c>
      <c r="L60" s="220">
        <v>15</v>
      </c>
      <c r="M60" s="220">
        <v>20</v>
      </c>
    </row>
    <row r="61" spans="1:13" s="53" customFormat="1" x14ac:dyDescent="0.2">
      <c r="A61" s="28" t="s">
        <v>57</v>
      </c>
      <c r="B61" s="40">
        <v>69</v>
      </c>
      <c r="C61" s="49">
        <v>24</v>
      </c>
      <c r="D61" s="49">
        <v>1</v>
      </c>
      <c r="E61" s="49">
        <v>2</v>
      </c>
      <c r="F61" s="28">
        <v>8</v>
      </c>
      <c r="G61" s="40">
        <v>0</v>
      </c>
      <c r="H61" s="49">
        <v>72</v>
      </c>
      <c r="I61" s="220">
        <v>0</v>
      </c>
      <c r="J61" s="220">
        <v>3</v>
      </c>
      <c r="K61" s="220">
        <v>1</v>
      </c>
      <c r="L61" s="220">
        <v>3</v>
      </c>
      <c r="M61" s="220">
        <v>6</v>
      </c>
    </row>
    <row r="62" spans="1:13" s="53" customFormat="1" x14ac:dyDescent="0.2">
      <c r="A62" s="28" t="s">
        <v>58</v>
      </c>
      <c r="B62" s="40">
        <v>66</v>
      </c>
      <c r="C62" s="49">
        <v>24</v>
      </c>
      <c r="D62" s="49">
        <v>0</v>
      </c>
      <c r="E62" s="49">
        <v>5</v>
      </c>
      <c r="F62" s="28">
        <v>14</v>
      </c>
      <c r="G62" s="40">
        <v>0</v>
      </c>
      <c r="H62" s="49">
        <v>97</v>
      </c>
      <c r="I62" s="220">
        <v>0</v>
      </c>
      <c r="J62" s="220">
        <v>4</v>
      </c>
      <c r="K62" s="220">
        <v>3</v>
      </c>
      <c r="L62" s="220">
        <v>7</v>
      </c>
      <c r="M62" s="220">
        <v>5</v>
      </c>
    </row>
    <row r="63" spans="1:13" s="53" customFormat="1" x14ac:dyDescent="0.2">
      <c r="A63" s="28" t="s">
        <v>59</v>
      </c>
      <c r="B63" s="40">
        <v>244</v>
      </c>
      <c r="C63" s="49">
        <v>63</v>
      </c>
      <c r="D63" s="49">
        <v>2</v>
      </c>
      <c r="E63" s="49">
        <v>16</v>
      </c>
      <c r="F63" s="28">
        <v>81</v>
      </c>
      <c r="G63" s="40">
        <v>1</v>
      </c>
      <c r="H63" s="49">
        <v>150</v>
      </c>
      <c r="I63" s="220">
        <v>1</v>
      </c>
      <c r="J63" s="220">
        <v>10</v>
      </c>
      <c r="K63" s="220">
        <v>0</v>
      </c>
      <c r="L63" s="220">
        <v>32</v>
      </c>
      <c r="M63" s="220">
        <v>22</v>
      </c>
    </row>
    <row r="64" spans="1:13" s="53" customFormat="1" x14ac:dyDescent="0.2">
      <c r="A64" s="28" t="s">
        <v>60</v>
      </c>
      <c r="B64" s="40">
        <v>54</v>
      </c>
      <c r="C64" s="49">
        <v>13</v>
      </c>
      <c r="D64" s="49">
        <v>0</v>
      </c>
      <c r="E64" s="49">
        <v>1</v>
      </c>
      <c r="F64" s="28">
        <v>31</v>
      </c>
      <c r="G64" s="40">
        <v>0</v>
      </c>
      <c r="H64" s="49">
        <v>59</v>
      </c>
      <c r="I64" s="220">
        <v>0</v>
      </c>
      <c r="J64" s="220">
        <v>5</v>
      </c>
      <c r="K64" s="220">
        <v>0</v>
      </c>
      <c r="L64" s="220">
        <v>1</v>
      </c>
      <c r="M64" s="220">
        <v>9</v>
      </c>
    </row>
    <row r="65" spans="1:13" s="53" customFormat="1" x14ac:dyDescent="0.2">
      <c r="A65" s="28" t="s">
        <v>61</v>
      </c>
      <c r="B65" s="40">
        <v>175</v>
      </c>
      <c r="C65" s="49">
        <v>45</v>
      </c>
      <c r="D65" s="49">
        <v>1</v>
      </c>
      <c r="E65" s="49">
        <v>16</v>
      </c>
      <c r="F65" s="28">
        <v>19</v>
      </c>
      <c r="G65" s="40">
        <v>0</v>
      </c>
      <c r="H65" s="49">
        <v>146</v>
      </c>
      <c r="I65" s="220">
        <v>0</v>
      </c>
      <c r="J65" s="220">
        <v>9</v>
      </c>
      <c r="K65" s="220">
        <v>2</v>
      </c>
      <c r="L65" s="220">
        <v>55</v>
      </c>
      <c r="M65" s="220">
        <v>39</v>
      </c>
    </row>
    <row r="66" spans="1:13" s="53" customFormat="1" x14ac:dyDescent="0.2">
      <c r="A66" s="28" t="s">
        <v>62</v>
      </c>
      <c r="B66" s="40">
        <v>282</v>
      </c>
      <c r="C66" s="49">
        <v>99</v>
      </c>
      <c r="D66" s="49">
        <v>8</v>
      </c>
      <c r="E66" s="49">
        <v>22</v>
      </c>
      <c r="F66" s="28">
        <v>68</v>
      </c>
      <c r="G66" s="40">
        <v>0</v>
      </c>
      <c r="H66" s="49">
        <v>210</v>
      </c>
      <c r="I66" s="220">
        <v>0</v>
      </c>
      <c r="J66" s="220">
        <v>14</v>
      </c>
      <c r="K66" s="220">
        <v>0</v>
      </c>
      <c r="L66" s="220">
        <v>143</v>
      </c>
      <c r="M66" s="220">
        <v>88</v>
      </c>
    </row>
    <row r="67" spans="1:13" s="53" customFormat="1" x14ac:dyDescent="0.2">
      <c r="A67" s="28" t="s">
        <v>63</v>
      </c>
      <c r="B67" s="40">
        <v>142</v>
      </c>
      <c r="C67" s="49">
        <v>82</v>
      </c>
      <c r="D67" s="49">
        <v>2</v>
      </c>
      <c r="E67" s="49">
        <v>3</v>
      </c>
      <c r="F67" s="28">
        <v>31</v>
      </c>
      <c r="G67" s="40">
        <v>0</v>
      </c>
      <c r="H67" s="49">
        <v>86</v>
      </c>
      <c r="I67" s="220">
        <v>1</v>
      </c>
      <c r="J67" s="220">
        <v>5</v>
      </c>
      <c r="K67" s="220">
        <v>0</v>
      </c>
      <c r="L67" s="220">
        <v>15</v>
      </c>
      <c r="M67" s="220">
        <v>21</v>
      </c>
    </row>
    <row r="68" spans="1:13" s="53" customFormat="1" x14ac:dyDescent="0.2">
      <c r="A68" s="28" t="s">
        <v>64</v>
      </c>
      <c r="B68" s="40">
        <v>95</v>
      </c>
      <c r="C68" s="49">
        <v>20</v>
      </c>
      <c r="D68" s="49">
        <v>3</v>
      </c>
      <c r="E68" s="49">
        <v>3</v>
      </c>
      <c r="F68" s="28">
        <v>6</v>
      </c>
      <c r="G68" s="40">
        <v>0</v>
      </c>
      <c r="H68" s="49">
        <v>126</v>
      </c>
      <c r="I68" s="220">
        <v>0</v>
      </c>
      <c r="J68" s="220">
        <v>9</v>
      </c>
      <c r="K68" s="220">
        <v>7</v>
      </c>
      <c r="L68" s="220">
        <v>5</v>
      </c>
      <c r="M68" s="220">
        <v>4</v>
      </c>
    </row>
    <row r="69" spans="1:13" s="53" customFormat="1" x14ac:dyDescent="0.2">
      <c r="A69" s="28" t="s">
        <v>65</v>
      </c>
      <c r="B69" s="40">
        <v>67</v>
      </c>
      <c r="C69" s="49">
        <v>14</v>
      </c>
      <c r="D69" s="49">
        <v>2</v>
      </c>
      <c r="E69" s="49">
        <v>0</v>
      </c>
      <c r="F69" s="28">
        <v>25</v>
      </c>
      <c r="G69" s="40">
        <v>0</v>
      </c>
      <c r="H69" s="49">
        <v>48</v>
      </c>
      <c r="I69" s="220">
        <v>0</v>
      </c>
      <c r="J69" s="220">
        <v>5</v>
      </c>
      <c r="K69" s="220">
        <v>0</v>
      </c>
      <c r="L69" s="220">
        <v>3</v>
      </c>
      <c r="M69" s="220">
        <v>3</v>
      </c>
    </row>
    <row r="70" spans="1:13" s="53" customFormat="1" x14ac:dyDescent="0.2">
      <c r="A70" s="28" t="s">
        <v>66</v>
      </c>
      <c r="B70" s="40">
        <v>61</v>
      </c>
      <c r="C70" s="49">
        <v>16</v>
      </c>
      <c r="D70" s="49">
        <v>1</v>
      </c>
      <c r="E70" s="49">
        <v>4</v>
      </c>
      <c r="F70" s="28">
        <v>17</v>
      </c>
      <c r="G70" s="40">
        <v>0</v>
      </c>
      <c r="H70" s="49">
        <v>40</v>
      </c>
      <c r="I70" s="220">
        <v>0</v>
      </c>
      <c r="J70" s="220">
        <v>4</v>
      </c>
      <c r="K70" s="220">
        <v>5</v>
      </c>
      <c r="L70" s="220">
        <v>3</v>
      </c>
      <c r="M70" s="220">
        <v>9</v>
      </c>
    </row>
    <row r="71" spans="1:13" s="53" customFormat="1" x14ac:dyDescent="0.2">
      <c r="A71" s="42" t="s">
        <v>67</v>
      </c>
      <c r="B71" s="38">
        <v>1294</v>
      </c>
      <c r="C71" s="48">
        <v>560</v>
      </c>
      <c r="D71" s="48">
        <v>9</v>
      </c>
      <c r="E71" s="48">
        <v>175</v>
      </c>
      <c r="F71" s="42">
        <v>495</v>
      </c>
      <c r="G71" s="38">
        <v>0</v>
      </c>
      <c r="H71" s="48">
        <v>1879</v>
      </c>
      <c r="I71" s="219">
        <v>1</v>
      </c>
      <c r="J71" s="219">
        <v>155</v>
      </c>
      <c r="K71" s="219">
        <v>32</v>
      </c>
      <c r="L71" s="219">
        <v>581</v>
      </c>
      <c r="M71" s="219">
        <v>311</v>
      </c>
    </row>
    <row r="72" spans="1:13" s="53" customFormat="1" x14ac:dyDescent="0.2">
      <c r="A72" s="25" t="s">
        <v>68</v>
      </c>
      <c r="B72" s="44">
        <v>76</v>
      </c>
      <c r="C72" s="50">
        <v>56</v>
      </c>
      <c r="D72" s="49">
        <v>2</v>
      </c>
      <c r="E72" s="49">
        <v>22</v>
      </c>
      <c r="F72" s="25">
        <v>56</v>
      </c>
      <c r="G72" s="44">
        <v>0</v>
      </c>
      <c r="H72" s="50">
        <v>85</v>
      </c>
      <c r="I72" s="50">
        <v>0</v>
      </c>
      <c r="J72" s="50">
        <v>12</v>
      </c>
      <c r="K72" s="50">
        <v>3</v>
      </c>
      <c r="L72" s="50">
        <v>40</v>
      </c>
      <c r="M72" s="50">
        <v>25</v>
      </c>
    </row>
    <row r="73" spans="1:13" s="53" customFormat="1" x14ac:dyDescent="0.2">
      <c r="A73" s="28" t="s">
        <v>69</v>
      </c>
      <c r="B73" s="40">
        <v>81</v>
      </c>
      <c r="C73" s="49">
        <v>47</v>
      </c>
      <c r="D73" s="49">
        <v>0</v>
      </c>
      <c r="E73" s="49">
        <v>9</v>
      </c>
      <c r="F73" s="28">
        <v>42</v>
      </c>
      <c r="G73" s="40">
        <v>0</v>
      </c>
      <c r="H73" s="49">
        <v>182</v>
      </c>
      <c r="I73" s="220">
        <v>0</v>
      </c>
      <c r="J73" s="220">
        <v>20</v>
      </c>
      <c r="K73" s="220">
        <v>6</v>
      </c>
      <c r="L73" s="220">
        <v>5</v>
      </c>
      <c r="M73" s="220">
        <v>12</v>
      </c>
    </row>
    <row r="74" spans="1:13" s="53" customFormat="1" x14ac:dyDescent="0.2">
      <c r="A74" s="28" t="s">
        <v>70</v>
      </c>
      <c r="B74" s="40">
        <v>122</v>
      </c>
      <c r="C74" s="49">
        <v>43</v>
      </c>
      <c r="D74" s="49">
        <v>0</v>
      </c>
      <c r="E74" s="49">
        <v>16</v>
      </c>
      <c r="F74" s="28">
        <v>26</v>
      </c>
      <c r="G74" s="40">
        <v>0</v>
      </c>
      <c r="H74" s="49">
        <v>87</v>
      </c>
      <c r="I74" s="220">
        <v>0</v>
      </c>
      <c r="J74" s="220">
        <v>8</v>
      </c>
      <c r="K74" s="220">
        <v>3</v>
      </c>
      <c r="L74" s="220">
        <v>108</v>
      </c>
      <c r="M74" s="220">
        <v>54</v>
      </c>
    </row>
    <row r="75" spans="1:13" s="53" customFormat="1" x14ac:dyDescent="0.2">
      <c r="A75" s="28" t="s">
        <v>71</v>
      </c>
      <c r="B75" s="40">
        <v>84</v>
      </c>
      <c r="C75" s="49">
        <v>40</v>
      </c>
      <c r="D75" s="49">
        <v>1</v>
      </c>
      <c r="E75" s="49">
        <v>5</v>
      </c>
      <c r="F75" s="28">
        <v>24</v>
      </c>
      <c r="G75" s="40">
        <v>0</v>
      </c>
      <c r="H75" s="49">
        <v>96</v>
      </c>
      <c r="I75" s="220">
        <v>0</v>
      </c>
      <c r="J75" s="220">
        <v>5</v>
      </c>
      <c r="K75" s="220">
        <v>0</v>
      </c>
      <c r="L75" s="220">
        <v>22</v>
      </c>
      <c r="M75" s="220">
        <v>26</v>
      </c>
    </row>
    <row r="76" spans="1:13" s="53" customFormat="1" x14ac:dyDescent="0.2">
      <c r="A76" s="28" t="s">
        <v>72</v>
      </c>
      <c r="B76" s="40">
        <v>35</v>
      </c>
      <c r="C76" s="49">
        <v>20</v>
      </c>
      <c r="D76" s="49">
        <v>0</v>
      </c>
      <c r="E76" s="49">
        <v>1</v>
      </c>
      <c r="F76" s="28">
        <v>11</v>
      </c>
      <c r="G76" s="40">
        <v>0</v>
      </c>
      <c r="H76" s="49">
        <v>105</v>
      </c>
      <c r="I76" s="220">
        <v>0</v>
      </c>
      <c r="J76" s="220">
        <v>15</v>
      </c>
      <c r="K76" s="220">
        <v>0</v>
      </c>
      <c r="L76" s="220">
        <v>9</v>
      </c>
      <c r="M76" s="220">
        <v>8</v>
      </c>
    </row>
    <row r="77" spans="1:13" s="53" customFormat="1" x14ac:dyDescent="0.2">
      <c r="A77" s="28" t="s">
        <v>73</v>
      </c>
      <c r="B77" s="40">
        <v>127</v>
      </c>
      <c r="C77" s="49">
        <v>47</v>
      </c>
      <c r="D77" s="49">
        <v>1</v>
      </c>
      <c r="E77" s="49">
        <v>5</v>
      </c>
      <c r="F77" s="28">
        <v>37</v>
      </c>
      <c r="G77" s="40">
        <v>0</v>
      </c>
      <c r="H77" s="49">
        <v>435</v>
      </c>
      <c r="I77" s="220">
        <v>1</v>
      </c>
      <c r="J77" s="220">
        <v>26</v>
      </c>
      <c r="K77" s="220">
        <v>3</v>
      </c>
      <c r="L77" s="220">
        <v>10</v>
      </c>
      <c r="M77" s="220">
        <v>18</v>
      </c>
    </row>
    <row r="78" spans="1:13" s="53" customFormat="1" x14ac:dyDescent="0.2">
      <c r="A78" s="28" t="s">
        <v>74</v>
      </c>
      <c r="B78" s="40">
        <v>265</v>
      </c>
      <c r="C78" s="49">
        <v>74</v>
      </c>
      <c r="D78" s="49">
        <v>2</v>
      </c>
      <c r="E78" s="49">
        <v>29</v>
      </c>
      <c r="F78" s="28">
        <v>83</v>
      </c>
      <c r="G78" s="40">
        <v>0</v>
      </c>
      <c r="H78" s="49">
        <v>188</v>
      </c>
      <c r="I78" s="220">
        <v>0</v>
      </c>
      <c r="J78" s="220">
        <v>25</v>
      </c>
      <c r="K78" s="220">
        <v>8</v>
      </c>
      <c r="L78" s="220">
        <v>113</v>
      </c>
      <c r="M78" s="220">
        <v>22</v>
      </c>
    </row>
    <row r="79" spans="1:13" s="53" customFormat="1" x14ac:dyDescent="0.2">
      <c r="A79" s="28" t="s">
        <v>75</v>
      </c>
      <c r="B79" s="40">
        <v>125</v>
      </c>
      <c r="C79" s="49">
        <v>49</v>
      </c>
      <c r="D79" s="49">
        <v>2</v>
      </c>
      <c r="E79" s="49">
        <v>15</v>
      </c>
      <c r="F79" s="28">
        <v>39</v>
      </c>
      <c r="G79" s="40">
        <v>0</v>
      </c>
      <c r="H79" s="49">
        <v>50</v>
      </c>
      <c r="I79" s="220">
        <v>0</v>
      </c>
      <c r="J79" s="220">
        <v>4</v>
      </c>
      <c r="K79" s="220">
        <v>1</v>
      </c>
      <c r="L79" s="220">
        <v>99</v>
      </c>
      <c r="M79" s="220">
        <v>19</v>
      </c>
    </row>
    <row r="80" spans="1:13" s="53" customFormat="1" x14ac:dyDescent="0.2">
      <c r="A80" s="28" t="s">
        <v>76</v>
      </c>
      <c r="B80" s="40">
        <v>76</v>
      </c>
      <c r="C80" s="49">
        <v>51</v>
      </c>
      <c r="D80" s="49">
        <v>1</v>
      </c>
      <c r="E80" s="49">
        <v>5</v>
      </c>
      <c r="F80" s="28">
        <v>36</v>
      </c>
      <c r="G80" s="40">
        <v>0</v>
      </c>
      <c r="H80" s="49">
        <v>112</v>
      </c>
      <c r="I80" s="220">
        <v>0</v>
      </c>
      <c r="J80" s="220">
        <v>5</v>
      </c>
      <c r="K80" s="220">
        <v>0</v>
      </c>
      <c r="L80" s="220">
        <v>14</v>
      </c>
      <c r="M80" s="220">
        <v>13</v>
      </c>
    </row>
    <row r="81" spans="1:13" s="53" customFormat="1" x14ac:dyDescent="0.2">
      <c r="A81" s="28" t="s">
        <v>77</v>
      </c>
      <c r="B81" s="40">
        <v>76</v>
      </c>
      <c r="C81" s="49">
        <v>28</v>
      </c>
      <c r="D81" s="49">
        <v>0</v>
      </c>
      <c r="E81" s="49">
        <v>6</v>
      </c>
      <c r="F81" s="28">
        <v>26</v>
      </c>
      <c r="G81" s="40">
        <v>0</v>
      </c>
      <c r="H81" s="49">
        <v>105</v>
      </c>
      <c r="I81" s="220">
        <v>0</v>
      </c>
      <c r="J81" s="220">
        <v>6</v>
      </c>
      <c r="K81" s="220">
        <v>1</v>
      </c>
      <c r="L81" s="220">
        <v>21</v>
      </c>
      <c r="M81" s="220">
        <v>23</v>
      </c>
    </row>
    <row r="82" spans="1:13" s="53" customFormat="1" x14ac:dyDescent="0.2">
      <c r="A82" s="28" t="s">
        <v>78</v>
      </c>
      <c r="B82" s="40">
        <v>32</v>
      </c>
      <c r="C82" s="49">
        <v>16</v>
      </c>
      <c r="D82" s="49">
        <v>0</v>
      </c>
      <c r="E82" s="49">
        <v>1</v>
      </c>
      <c r="F82" s="28">
        <v>12</v>
      </c>
      <c r="G82" s="40">
        <v>0</v>
      </c>
      <c r="H82" s="49">
        <v>102</v>
      </c>
      <c r="I82" s="220">
        <v>0</v>
      </c>
      <c r="J82" s="220">
        <v>8</v>
      </c>
      <c r="K82" s="220">
        <v>1</v>
      </c>
      <c r="L82" s="220">
        <v>25</v>
      </c>
      <c r="M82" s="220">
        <v>22</v>
      </c>
    </row>
    <row r="83" spans="1:13" s="53" customFormat="1" x14ac:dyDescent="0.2">
      <c r="A83" s="28" t="s">
        <v>79</v>
      </c>
      <c r="B83" s="40">
        <v>49</v>
      </c>
      <c r="C83" s="49">
        <v>22</v>
      </c>
      <c r="D83" s="49">
        <v>0</v>
      </c>
      <c r="E83" s="49">
        <v>16</v>
      </c>
      <c r="F83" s="28">
        <v>12</v>
      </c>
      <c r="G83" s="40">
        <v>0</v>
      </c>
      <c r="H83" s="49">
        <v>64</v>
      </c>
      <c r="I83" s="220">
        <v>0</v>
      </c>
      <c r="J83" s="220">
        <v>7</v>
      </c>
      <c r="K83" s="220">
        <v>0</v>
      </c>
      <c r="L83" s="220">
        <v>30</v>
      </c>
      <c r="M83" s="220">
        <v>20</v>
      </c>
    </row>
    <row r="84" spans="1:13" s="53" customFormat="1" x14ac:dyDescent="0.2">
      <c r="A84" s="37" t="s">
        <v>80</v>
      </c>
      <c r="B84" s="40">
        <v>146</v>
      </c>
      <c r="C84" s="51">
        <v>67</v>
      </c>
      <c r="D84" s="51">
        <v>0</v>
      </c>
      <c r="E84" s="51">
        <v>45</v>
      </c>
      <c r="F84" s="37">
        <v>91</v>
      </c>
      <c r="G84" s="40">
        <v>0</v>
      </c>
      <c r="H84" s="51">
        <v>268</v>
      </c>
      <c r="I84" s="221">
        <v>0</v>
      </c>
      <c r="J84" s="221">
        <v>14</v>
      </c>
      <c r="K84" s="221">
        <v>6</v>
      </c>
      <c r="L84" s="221">
        <v>85</v>
      </c>
      <c r="M84" s="221">
        <v>49</v>
      </c>
    </row>
    <row r="85" spans="1:13" s="53" customFormat="1" x14ac:dyDescent="0.2">
      <c r="A85" s="42" t="s">
        <v>81</v>
      </c>
      <c r="B85" s="38">
        <v>1912</v>
      </c>
      <c r="C85" s="48">
        <v>590</v>
      </c>
      <c r="D85" s="48">
        <v>49</v>
      </c>
      <c r="E85" s="48">
        <v>90</v>
      </c>
      <c r="F85" s="42">
        <v>527</v>
      </c>
      <c r="G85" s="38">
        <v>1</v>
      </c>
      <c r="H85" s="48">
        <v>1730</v>
      </c>
      <c r="I85" s="219">
        <v>1</v>
      </c>
      <c r="J85" s="219">
        <v>126</v>
      </c>
      <c r="K85" s="219">
        <v>44</v>
      </c>
      <c r="L85" s="219">
        <v>240</v>
      </c>
      <c r="M85" s="219">
        <v>263</v>
      </c>
    </row>
    <row r="86" spans="1:13" s="53" customFormat="1" x14ac:dyDescent="0.2">
      <c r="A86" s="28" t="s">
        <v>82</v>
      </c>
      <c r="B86" s="40">
        <v>46</v>
      </c>
      <c r="C86" s="49">
        <v>24</v>
      </c>
      <c r="D86" s="49">
        <v>0</v>
      </c>
      <c r="E86" s="49">
        <v>9</v>
      </c>
      <c r="F86" s="28">
        <v>25</v>
      </c>
      <c r="G86" s="40">
        <v>0</v>
      </c>
      <c r="H86" s="49">
        <v>87</v>
      </c>
      <c r="I86" s="220">
        <v>0</v>
      </c>
      <c r="J86" s="220">
        <v>5</v>
      </c>
      <c r="K86" s="220">
        <v>1</v>
      </c>
      <c r="L86" s="220">
        <v>10</v>
      </c>
      <c r="M86" s="220">
        <v>20</v>
      </c>
    </row>
    <row r="87" spans="1:13" s="53" customFormat="1" x14ac:dyDescent="0.2">
      <c r="A87" s="28" t="s">
        <v>83</v>
      </c>
      <c r="B87" s="40">
        <v>100</v>
      </c>
      <c r="C87" s="49">
        <v>24</v>
      </c>
      <c r="D87" s="49">
        <v>1</v>
      </c>
      <c r="E87" s="49">
        <v>6</v>
      </c>
      <c r="F87" s="28">
        <v>24</v>
      </c>
      <c r="G87" s="40">
        <v>0</v>
      </c>
      <c r="H87" s="49">
        <v>53</v>
      </c>
      <c r="I87" s="220">
        <v>0</v>
      </c>
      <c r="J87" s="220">
        <v>2</v>
      </c>
      <c r="K87" s="220">
        <v>4</v>
      </c>
      <c r="L87" s="220">
        <v>2</v>
      </c>
      <c r="M87" s="220">
        <v>7</v>
      </c>
    </row>
    <row r="88" spans="1:13" s="53" customFormat="1" x14ac:dyDescent="0.2">
      <c r="A88" s="28" t="s">
        <v>84</v>
      </c>
      <c r="B88" s="40">
        <v>70</v>
      </c>
      <c r="C88" s="49">
        <v>24</v>
      </c>
      <c r="D88" s="49">
        <v>1</v>
      </c>
      <c r="E88" s="49">
        <v>2</v>
      </c>
      <c r="F88" s="28">
        <v>30</v>
      </c>
      <c r="G88" s="40">
        <v>1</v>
      </c>
      <c r="H88" s="49">
        <v>53</v>
      </c>
      <c r="I88" s="220">
        <v>0</v>
      </c>
      <c r="J88" s="220">
        <v>4</v>
      </c>
      <c r="K88" s="220">
        <v>4</v>
      </c>
      <c r="L88" s="220">
        <v>3</v>
      </c>
      <c r="M88" s="220">
        <v>12</v>
      </c>
    </row>
    <row r="89" spans="1:13" s="53" customFormat="1" x14ac:dyDescent="0.2">
      <c r="A89" s="28" t="s">
        <v>85</v>
      </c>
      <c r="B89" s="40">
        <v>42</v>
      </c>
      <c r="C89" s="49">
        <v>10</v>
      </c>
      <c r="D89" s="49">
        <v>1</v>
      </c>
      <c r="E89" s="49">
        <v>1</v>
      </c>
      <c r="F89" s="28">
        <v>11</v>
      </c>
      <c r="G89" s="40">
        <v>0</v>
      </c>
      <c r="H89" s="49">
        <v>29</v>
      </c>
      <c r="I89" s="220">
        <v>0</v>
      </c>
      <c r="J89" s="220">
        <v>3</v>
      </c>
      <c r="K89" s="220">
        <v>1</v>
      </c>
      <c r="L89" s="220">
        <v>4</v>
      </c>
      <c r="M89" s="220">
        <v>1</v>
      </c>
    </row>
    <row r="90" spans="1:13" s="53" customFormat="1" x14ac:dyDescent="0.2">
      <c r="A90" s="28" t="s">
        <v>86</v>
      </c>
      <c r="B90" s="40">
        <v>129</v>
      </c>
      <c r="C90" s="49">
        <v>27</v>
      </c>
      <c r="D90" s="49">
        <v>2</v>
      </c>
      <c r="E90" s="49">
        <v>4</v>
      </c>
      <c r="F90" s="28">
        <v>13</v>
      </c>
      <c r="G90" s="40">
        <v>0</v>
      </c>
      <c r="H90" s="49">
        <v>68</v>
      </c>
      <c r="I90" s="220">
        <v>0</v>
      </c>
      <c r="J90" s="220">
        <v>1</v>
      </c>
      <c r="K90" s="220">
        <v>3</v>
      </c>
      <c r="L90" s="220">
        <v>1</v>
      </c>
      <c r="M90" s="220">
        <v>0</v>
      </c>
    </row>
    <row r="91" spans="1:13" s="53" customFormat="1" ht="12" customHeight="1" x14ac:dyDescent="0.2">
      <c r="A91" s="28" t="s">
        <v>87</v>
      </c>
      <c r="B91" s="40">
        <v>239</v>
      </c>
      <c r="C91" s="49">
        <v>86</v>
      </c>
      <c r="D91" s="49">
        <v>12</v>
      </c>
      <c r="E91" s="49">
        <v>16</v>
      </c>
      <c r="F91" s="28">
        <v>82</v>
      </c>
      <c r="G91" s="40">
        <v>0</v>
      </c>
      <c r="H91" s="49">
        <v>147</v>
      </c>
      <c r="I91" s="220">
        <v>0</v>
      </c>
      <c r="J91" s="220">
        <v>6</v>
      </c>
      <c r="K91" s="220">
        <v>8</v>
      </c>
      <c r="L91" s="220">
        <v>37</v>
      </c>
      <c r="M91" s="220">
        <v>54</v>
      </c>
    </row>
    <row r="92" spans="1:13" s="53" customFormat="1" ht="12.75" customHeight="1" x14ac:dyDescent="0.2">
      <c r="A92" s="28" t="s">
        <v>88</v>
      </c>
      <c r="B92" s="40">
        <v>297</v>
      </c>
      <c r="C92" s="49">
        <v>104</v>
      </c>
      <c r="D92" s="49">
        <v>4</v>
      </c>
      <c r="E92" s="49">
        <v>15</v>
      </c>
      <c r="F92" s="28">
        <v>54</v>
      </c>
      <c r="G92" s="40">
        <v>0</v>
      </c>
      <c r="H92" s="49">
        <v>305</v>
      </c>
      <c r="I92" s="220">
        <v>0</v>
      </c>
      <c r="J92" s="220">
        <v>23</v>
      </c>
      <c r="K92" s="220">
        <v>5</v>
      </c>
      <c r="L92" s="220">
        <v>50</v>
      </c>
      <c r="M92" s="220">
        <v>40</v>
      </c>
    </row>
    <row r="93" spans="1:13" s="53" customFormat="1" x14ac:dyDescent="0.2">
      <c r="A93" s="28" t="s">
        <v>89</v>
      </c>
      <c r="B93" s="40">
        <v>244</v>
      </c>
      <c r="C93" s="49">
        <v>43</v>
      </c>
      <c r="D93" s="49">
        <v>2</v>
      </c>
      <c r="E93" s="49">
        <v>11</v>
      </c>
      <c r="F93" s="28">
        <v>106</v>
      </c>
      <c r="G93" s="40">
        <v>0</v>
      </c>
      <c r="H93" s="49">
        <v>135</v>
      </c>
      <c r="I93" s="220">
        <v>0</v>
      </c>
      <c r="J93" s="220">
        <v>13</v>
      </c>
      <c r="K93" s="220">
        <v>5</v>
      </c>
      <c r="L93" s="220">
        <v>31</v>
      </c>
      <c r="M93" s="220">
        <v>30</v>
      </c>
    </row>
    <row r="94" spans="1:13" s="53" customFormat="1" x14ac:dyDescent="0.2">
      <c r="A94" s="28" t="s">
        <v>90</v>
      </c>
      <c r="B94" s="40">
        <v>61</v>
      </c>
      <c r="C94" s="49">
        <v>27</v>
      </c>
      <c r="D94" s="49">
        <v>9</v>
      </c>
      <c r="E94" s="49">
        <v>2</v>
      </c>
      <c r="F94" s="28">
        <v>26</v>
      </c>
      <c r="G94" s="40">
        <v>0</v>
      </c>
      <c r="H94" s="49">
        <v>81</v>
      </c>
      <c r="I94" s="220">
        <v>0</v>
      </c>
      <c r="J94" s="220">
        <v>5</v>
      </c>
      <c r="K94" s="220">
        <v>6</v>
      </c>
      <c r="L94" s="220">
        <v>30</v>
      </c>
      <c r="M94" s="220">
        <v>22</v>
      </c>
    </row>
    <row r="95" spans="1:13" s="53" customFormat="1" x14ac:dyDescent="0.2">
      <c r="A95" s="28" t="s">
        <v>91</v>
      </c>
      <c r="B95" s="40">
        <v>157</v>
      </c>
      <c r="C95" s="49">
        <v>88</v>
      </c>
      <c r="D95" s="49">
        <v>0</v>
      </c>
      <c r="E95" s="49">
        <v>7</v>
      </c>
      <c r="F95" s="28">
        <v>43</v>
      </c>
      <c r="G95" s="40">
        <v>0</v>
      </c>
      <c r="H95" s="49">
        <v>436</v>
      </c>
      <c r="I95" s="220">
        <v>1</v>
      </c>
      <c r="J95" s="220">
        <v>32</v>
      </c>
      <c r="K95" s="220">
        <v>4</v>
      </c>
      <c r="L95" s="220">
        <v>32</v>
      </c>
      <c r="M95" s="220">
        <v>38</v>
      </c>
    </row>
    <row r="96" spans="1:13" s="53" customFormat="1" x14ac:dyDescent="0.2">
      <c r="A96" s="37" t="s">
        <v>92</v>
      </c>
      <c r="B96" s="46">
        <v>527</v>
      </c>
      <c r="C96" s="51">
        <v>133</v>
      </c>
      <c r="D96" s="51">
        <v>17</v>
      </c>
      <c r="E96" s="51">
        <v>17</v>
      </c>
      <c r="F96" s="37">
        <v>113</v>
      </c>
      <c r="G96" s="46">
        <v>0</v>
      </c>
      <c r="H96" s="51">
        <v>336</v>
      </c>
      <c r="I96" s="221">
        <v>0</v>
      </c>
      <c r="J96" s="221">
        <v>32</v>
      </c>
      <c r="K96" s="221">
        <v>3</v>
      </c>
      <c r="L96" s="221">
        <v>40</v>
      </c>
      <c r="M96" s="221">
        <v>39</v>
      </c>
    </row>
    <row r="97" spans="1:13" x14ac:dyDescent="0.2">
      <c r="A97" s="9" t="s">
        <v>111</v>
      </c>
      <c r="B97" s="52"/>
      <c r="C97" s="52"/>
      <c r="D97" s="52"/>
      <c r="E97" s="52"/>
      <c r="F97" s="52"/>
      <c r="G97" s="52"/>
      <c r="H97" s="52"/>
    </row>
    <row r="98" spans="1:13" x14ac:dyDescent="0.2">
      <c r="A98" s="288" t="s">
        <v>428</v>
      </c>
      <c r="B98" s="288"/>
      <c r="C98" s="288"/>
      <c r="D98" s="288"/>
      <c r="E98" s="288"/>
      <c r="F98" s="288"/>
      <c r="G98" s="288"/>
      <c r="H98" s="288"/>
      <c r="I98" s="288"/>
      <c r="J98" s="288"/>
      <c r="K98" s="288"/>
      <c r="L98" s="288"/>
      <c r="M98" s="288"/>
    </row>
    <row r="99" spans="1:13" x14ac:dyDescent="0.2">
      <c r="A99" s="289" t="s">
        <v>425</v>
      </c>
      <c r="B99" s="289"/>
      <c r="C99" s="289"/>
      <c r="D99" s="289"/>
      <c r="E99" s="289"/>
      <c r="F99" s="289"/>
      <c r="G99" s="289"/>
      <c r="H99" s="289"/>
      <c r="I99" s="289"/>
      <c r="J99" s="289"/>
      <c r="K99" s="289"/>
      <c r="L99" s="289"/>
      <c r="M99" s="289"/>
    </row>
    <row r="100" spans="1:13" x14ac:dyDescent="0.2">
      <c r="A100" s="288" t="s">
        <v>427</v>
      </c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  <c r="L100" s="288"/>
      <c r="M100" s="288"/>
    </row>
    <row r="101" spans="1:13" x14ac:dyDescent="0.2">
      <c r="A101" s="289" t="s">
        <v>426</v>
      </c>
      <c r="B101" s="289"/>
      <c r="C101" s="289"/>
      <c r="D101" s="289"/>
      <c r="E101" s="289"/>
      <c r="F101" s="289"/>
      <c r="G101" s="289"/>
      <c r="H101" s="289"/>
      <c r="I101" s="289"/>
      <c r="J101" s="289"/>
      <c r="K101" s="289"/>
      <c r="L101" s="289"/>
      <c r="M101" s="289"/>
    </row>
    <row r="102" spans="1:13" x14ac:dyDescent="0.2">
      <c r="A102" s="287" t="s">
        <v>429</v>
      </c>
      <c r="B102" s="287"/>
      <c r="C102" s="287"/>
      <c r="D102" s="287"/>
      <c r="E102" s="287"/>
      <c r="F102" s="287"/>
      <c r="G102" s="287"/>
      <c r="H102" s="287"/>
      <c r="I102" s="287"/>
      <c r="J102" s="287"/>
      <c r="K102" s="287"/>
      <c r="L102" s="287"/>
      <c r="M102" s="287"/>
    </row>
    <row r="103" spans="1:13" x14ac:dyDescent="0.2">
      <c r="A103" s="288" t="s">
        <v>430</v>
      </c>
      <c r="B103" s="288"/>
      <c r="C103" s="288"/>
      <c r="D103" s="288"/>
      <c r="E103" s="288"/>
      <c r="F103" s="288"/>
      <c r="G103" s="288"/>
      <c r="H103" s="288"/>
      <c r="I103" s="288"/>
      <c r="J103" s="288"/>
      <c r="K103" s="288"/>
      <c r="L103" s="288"/>
      <c r="M103" s="288"/>
    </row>
    <row r="104" spans="1:13" x14ac:dyDescent="0.2">
      <c r="A104" s="287" t="s">
        <v>423</v>
      </c>
      <c r="B104" s="287"/>
      <c r="C104" s="287"/>
      <c r="D104" s="287"/>
      <c r="E104" s="287"/>
      <c r="F104" s="287"/>
      <c r="G104" s="287"/>
      <c r="H104" s="287"/>
      <c r="I104" s="287"/>
      <c r="J104" s="287"/>
      <c r="K104" s="287"/>
      <c r="L104" s="287"/>
      <c r="M104" s="287"/>
    </row>
    <row r="105" spans="1:13" x14ac:dyDescent="0.2">
      <c r="A105" s="288" t="s">
        <v>431</v>
      </c>
      <c r="B105" s="288"/>
      <c r="C105" s="288"/>
      <c r="D105" s="288"/>
      <c r="E105" s="288"/>
      <c r="F105" s="288"/>
      <c r="G105" s="288"/>
      <c r="H105" s="288"/>
      <c r="I105" s="288"/>
      <c r="J105" s="288"/>
      <c r="K105" s="288"/>
      <c r="L105" s="288"/>
      <c r="M105" s="288"/>
    </row>
    <row r="106" spans="1:13" x14ac:dyDescent="0.2">
      <c r="A106" s="287" t="s">
        <v>424</v>
      </c>
      <c r="B106" s="287"/>
      <c r="C106" s="287"/>
      <c r="D106" s="287"/>
      <c r="E106" s="287"/>
      <c r="F106" s="287"/>
      <c r="G106" s="287"/>
      <c r="H106" s="287"/>
      <c r="I106" s="287"/>
      <c r="J106" s="287"/>
      <c r="K106" s="287"/>
      <c r="L106" s="287"/>
      <c r="M106" s="287"/>
    </row>
    <row r="107" spans="1:13" x14ac:dyDescent="0.2">
      <c r="A107" s="287" t="s">
        <v>422</v>
      </c>
      <c r="B107" s="287"/>
      <c r="C107" s="287"/>
      <c r="D107" s="287"/>
      <c r="E107" s="287"/>
      <c r="F107" s="287"/>
      <c r="G107" s="287"/>
      <c r="H107" s="287"/>
      <c r="I107" s="287"/>
      <c r="J107" s="287"/>
      <c r="K107" s="287"/>
      <c r="L107" s="287"/>
      <c r="M107" s="287"/>
    </row>
    <row r="108" spans="1:13" x14ac:dyDescent="0.2">
      <c r="A108" s="287" t="s">
        <v>421</v>
      </c>
      <c r="B108" s="287"/>
      <c r="C108" s="287"/>
      <c r="D108" s="287"/>
      <c r="E108" s="287"/>
      <c r="F108" s="287"/>
      <c r="G108" s="287"/>
      <c r="H108" s="287"/>
      <c r="I108" s="287"/>
      <c r="J108" s="287"/>
      <c r="K108" s="287"/>
      <c r="L108" s="287"/>
      <c r="M108" s="56">
        <v>17</v>
      </c>
    </row>
    <row r="109" spans="1:13" x14ac:dyDescent="0.2">
      <c r="A109" s="6"/>
      <c r="B109" s="53"/>
      <c r="C109" s="53"/>
      <c r="D109" s="53"/>
      <c r="E109" s="53"/>
      <c r="F109" s="53"/>
      <c r="G109" s="53"/>
      <c r="H109" s="53"/>
    </row>
    <row r="110" spans="1:13" x14ac:dyDescent="0.2">
      <c r="A110" s="222"/>
      <c r="B110" s="53"/>
      <c r="C110" s="53"/>
      <c r="D110" s="53"/>
      <c r="E110" s="53"/>
      <c r="F110" s="53"/>
      <c r="G110" s="53"/>
      <c r="H110" s="53"/>
    </row>
    <row r="111" spans="1:13" x14ac:dyDescent="0.2">
      <c r="A111" s="53"/>
      <c r="B111" s="53"/>
      <c r="C111" s="53"/>
      <c r="D111" s="53"/>
      <c r="E111" s="53"/>
      <c r="F111" s="53"/>
      <c r="G111" s="53"/>
      <c r="H111" s="53"/>
    </row>
    <row r="112" spans="1:13" x14ac:dyDescent="0.2">
      <c r="A112" s="53"/>
      <c r="B112" s="53"/>
      <c r="C112" s="53"/>
      <c r="D112" s="53"/>
      <c r="E112" s="53"/>
      <c r="F112" s="53"/>
      <c r="G112" s="53"/>
      <c r="H112" s="53"/>
    </row>
    <row r="113" spans="1:8" x14ac:dyDescent="0.2">
      <c r="A113" s="53"/>
      <c r="B113" s="53"/>
      <c r="C113" s="53"/>
      <c r="D113" s="53"/>
      <c r="E113" s="53"/>
      <c r="F113" s="53"/>
      <c r="G113" s="53"/>
      <c r="H113" s="53"/>
    </row>
    <row r="114" spans="1:8" x14ac:dyDescent="0.2">
      <c r="A114" s="53"/>
      <c r="B114" s="53"/>
      <c r="C114" s="53"/>
      <c r="D114" s="53"/>
      <c r="E114" s="53"/>
      <c r="F114" s="53"/>
      <c r="G114" s="53"/>
      <c r="H114" s="53"/>
    </row>
    <row r="115" spans="1:8" x14ac:dyDescent="0.2">
      <c r="A115" s="53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</sheetData>
  <mergeCells count="12">
    <mergeCell ref="L55:M55"/>
    <mergeCell ref="A108:L108"/>
    <mergeCell ref="A107:M107"/>
    <mergeCell ref="A104:M104"/>
    <mergeCell ref="A105:M105"/>
    <mergeCell ref="A106:M106"/>
    <mergeCell ref="A103:M103"/>
    <mergeCell ref="A98:M98"/>
    <mergeCell ref="A99:M99"/>
    <mergeCell ref="A100:M100"/>
    <mergeCell ref="A101:M101"/>
    <mergeCell ref="A102:M102"/>
  </mergeCells>
  <phoneticPr fontId="17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204"/>
  <sheetViews>
    <sheetView topLeftCell="A79" workbookViewId="0">
      <selection activeCell="M109" sqref="M109"/>
    </sheetView>
  </sheetViews>
  <sheetFormatPr defaultColWidth="9.140625" defaultRowHeight="12.75" x14ac:dyDescent="0.2"/>
  <cols>
    <col min="1" max="1" width="20.140625" customWidth="1"/>
  </cols>
  <sheetData>
    <row r="1" spans="1:13" s="53" customFormat="1" ht="14.25" x14ac:dyDescent="0.2">
      <c r="A1" s="55" t="s">
        <v>186</v>
      </c>
      <c r="D1" s="222"/>
      <c r="E1" s="222"/>
      <c r="F1" s="222"/>
      <c r="H1" s="222"/>
      <c r="L1" s="222"/>
    </row>
    <row r="2" spans="1:13" s="65" customFormat="1" ht="12.75" customHeight="1" x14ac:dyDescent="0.2">
      <c r="A2" s="32" t="s">
        <v>387</v>
      </c>
      <c r="B2" s="64"/>
      <c r="C2" s="64"/>
      <c r="D2" s="64"/>
      <c r="E2" s="64"/>
      <c r="F2" s="64"/>
      <c r="G2" s="64"/>
      <c r="H2" s="64"/>
      <c r="L2" s="64"/>
      <c r="M2" s="64" t="s">
        <v>208</v>
      </c>
    </row>
    <row r="3" spans="1:13" s="56" customFormat="1" x14ac:dyDescent="0.2">
      <c r="A3" s="66"/>
      <c r="B3" s="225" t="s">
        <v>392</v>
      </c>
      <c r="C3" s="226" t="s">
        <v>356</v>
      </c>
      <c r="D3" s="226" t="s">
        <v>357</v>
      </c>
      <c r="E3" s="226" t="s">
        <v>358</v>
      </c>
      <c r="F3" s="226" t="s">
        <v>393</v>
      </c>
      <c r="G3" s="225" t="s">
        <v>394</v>
      </c>
      <c r="H3" s="225" t="s">
        <v>176</v>
      </c>
      <c r="I3" s="225" t="s">
        <v>396</v>
      </c>
      <c r="J3" s="225" t="s">
        <v>177</v>
      </c>
      <c r="K3" s="225" t="s">
        <v>269</v>
      </c>
      <c r="L3" s="225" t="s">
        <v>395</v>
      </c>
      <c r="M3" s="225" t="s">
        <v>397</v>
      </c>
    </row>
    <row r="4" spans="1:13" s="53" customFormat="1" x14ac:dyDescent="0.2">
      <c r="A4" s="33" t="s">
        <v>5</v>
      </c>
      <c r="B4" s="234">
        <v>2197</v>
      </c>
      <c r="C4" s="35">
        <v>52231</v>
      </c>
      <c r="D4" s="35">
        <v>15713</v>
      </c>
      <c r="E4" s="35">
        <v>275</v>
      </c>
      <c r="F4" s="35">
        <v>1536</v>
      </c>
      <c r="G4" s="36">
        <v>1330</v>
      </c>
      <c r="H4" s="208">
        <v>29</v>
      </c>
      <c r="I4" s="35">
        <v>1756</v>
      </c>
      <c r="J4" s="35">
        <v>409</v>
      </c>
      <c r="K4" s="35">
        <v>137779</v>
      </c>
      <c r="L4" s="208">
        <v>23772</v>
      </c>
      <c r="M4" s="35">
        <v>39972</v>
      </c>
    </row>
    <row r="5" spans="1:13" s="53" customFormat="1" x14ac:dyDescent="0.2">
      <c r="A5" s="37" t="s">
        <v>6</v>
      </c>
      <c r="B5" s="210">
        <v>76</v>
      </c>
      <c r="C5" s="211">
        <v>981</v>
      </c>
      <c r="D5" s="211">
        <v>158</v>
      </c>
      <c r="E5" s="211">
        <v>6</v>
      </c>
      <c r="F5" s="211">
        <v>41</v>
      </c>
      <c r="G5" s="211">
        <v>54</v>
      </c>
      <c r="H5" s="210">
        <v>1</v>
      </c>
      <c r="I5" s="211">
        <v>19</v>
      </c>
      <c r="J5" s="211">
        <v>6</v>
      </c>
      <c r="K5" s="211">
        <v>2903</v>
      </c>
      <c r="L5" s="210">
        <v>281</v>
      </c>
      <c r="M5" s="211">
        <v>249</v>
      </c>
    </row>
    <row r="6" spans="1:13" s="53" customFormat="1" x14ac:dyDescent="0.2">
      <c r="A6" s="28" t="s">
        <v>7</v>
      </c>
      <c r="B6" s="212">
        <v>1</v>
      </c>
      <c r="C6" s="213">
        <v>63</v>
      </c>
      <c r="D6" s="213">
        <v>19</v>
      </c>
      <c r="E6" s="213">
        <v>0</v>
      </c>
      <c r="F6" s="213">
        <v>3</v>
      </c>
      <c r="G6" s="213">
        <v>5</v>
      </c>
      <c r="H6" s="212">
        <v>0</v>
      </c>
      <c r="I6" s="213">
        <v>0</v>
      </c>
      <c r="J6" s="213">
        <v>0</v>
      </c>
      <c r="K6" s="213">
        <v>42</v>
      </c>
      <c r="L6" s="212">
        <v>2</v>
      </c>
      <c r="M6" s="213">
        <v>5</v>
      </c>
    </row>
    <row r="7" spans="1:13" s="53" customFormat="1" x14ac:dyDescent="0.2">
      <c r="A7" s="28" t="s">
        <v>8</v>
      </c>
      <c r="B7" s="212">
        <v>1</v>
      </c>
      <c r="C7" s="213">
        <v>227</v>
      </c>
      <c r="D7" s="213">
        <v>20</v>
      </c>
      <c r="E7" s="213">
        <v>0</v>
      </c>
      <c r="F7" s="213">
        <v>5</v>
      </c>
      <c r="G7" s="213">
        <v>5</v>
      </c>
      <c r="H7" s="212">
        <v>0</v>
      </c>
      <c r="I7" s="213">
        <v>0</v>
      </c>
      <c r="J7" s="213">
        <v>0</v>
      </c>
      <c r="K7" s="213">
        <v>4</v>
      </c>
      <c r="L7" s="212">
        <v>1</v>
      </c>
      <c r="M7" s="213">
        <v>71</v>
      </c>
    </row>
    <row r="8" spans="1:13" s="53" customFormat="1" x14ac:dyDescent="0.2">
      <c r="A8" s="28" t="s">
        <v>9</v>
      </c>
      <c r="B8" s="212">
        <v>16</v>
      </c>
      <c r="C8" s="213">
        <v>73</v>
      </c>
      <c r="D8" s="213">
        <v>21</v>
      </c>
      <c r="E8" s="213">
        <v>0</v>
      </c>
      <c r="F8" s="213">
        <v>3</v>
      </c>
      <c r="G8" s="213">
        <v>3</v>
      </c>
      <c r="H8" s="212">
        <v>0</v>
      </c>
      <c r="I8" s="213">
        <v>1</v>
      </c>
      <c r="J8" s="213">
        <v>1</v>
      </c>
      <c r="K8" s="213">
        <v>132</v>
      </c>
      <c r="L8" s="212">
        <v>11</v>
      </c>
      <c r="M8" s="213">
        <v>3</v>
      </c>
    </row>
    <row r="9" spans="1:13" s="53" customFormat="1" x14ac:dyDescent="0.2">
      <c r="A9" s="28" t="s">
        <v>10</v>
      </c>
      <c r="B9" s="212">
        <v>25</v>
      </c>
      <c r="C9" s="213">
        <v>65</v>
      </c>
      <c r="D9" s="213">
        <v>11</v>
      </c>
      <c r="E9" s="213">
        <v>1</v>
      </c>
      <c r="F9" s="213">
        <v>2</v>
      </c>
      <c r="G9" s="213">
        <v>1</v>
      </c>
      <c r="H9" s="212">
        <v>0</v>
      </c>
      <c r="I9" s="213">
        <v>1</v>
      </c>
      <c r="J9" s="213">
        <v>1</v>
      </c>
      <c r="K9" s="213">
        <v>310</v>
      </c>
      <c r="L9" s="212">
        <v>19</v>
      </c>
      <c r="M9" s="213">
        <v>11</v>
      </c>
    </row>
    <row r="10" spans="1:13" s="53" customFormat="1" x14ac:dyDescent="0.2">
      <c r="A10" s="28" t="s">
        <v>11</v>
      </c>
      <c r="B10" s="212">
        <v>1</v>
      </c>
      <c r="C10" s="213">
        <v>148</v>
      </c>
      <c r="D10" s="213">
        <v>37</v>
      </c>
      <c r="E10" s="213">
        <v>0</v>
      </c>
      <c r="F10" s="213">
        <v>4</v>
      </c>
      <c r="G10" s="213">
        <v>10</v>
      </c>
      <c r="H10" s="212">
        <v>1</v>
      </c>
      <c r="I10" s="213">
        <v>2</v>
      </c>
      <c r="J10" s="213">
        <v>1</v>
      </c>
      <c r="K10" s="213">
        <v>525</v>
      </c>
      <c r="L10" s="212">
        <v>34</v>
      </c>
      <c r="M10" s="213">
        <v>17</v>
      </c>
    </row>
    <row r="11" spans="1:13" s="53" customFormat="1" x14ac:dyDescent="0.2">
      <c r="A11" s="28" t="s">
        <v>12</v>
      </c>
      <c r="B11" s="212">
        <v>0</v>
      </c>
      <c r="C11" s="213">
        <v>192</v>
      </c>
      <c r="D11" s="213">
        <v>22</v>
      </c>
      <c r="E11" s="213">
        <v>2</v>
      </c>
      <c r="F11" s="213">
        <v>4</v>
      </c>
      <c r="G11" s="213">
        <v>21</v>
      </c>
      <c r="H11" s="212">
        <v>0</v>
      </c>
      <c r="I11" s="213">
        <v>8</v>
      </c>
      <c r="J11" s="213">
        <v>3</v>
      </c>
      <c r="K11" s="213">
        <v>1027</v>
      </c>
      <c r="L11" s="212">
        <v>152</v>
      </c>
      <c r="M11" s="213">
        <v>109</v>
      </c>
    </row>
    <row r="12" spans="1:13" s="53" customFormat="1" x14ac:dyDescent="0.2">
      <c r="A12" s="28" t="s">
        <v>13</v>
      </c>
      <c r="B12" s="212">
        <v>32</v>
      </c>
      <c r="C12" s="213">
        <v>91</v>
      </c>
      <c r="D12" s="213">
        <v>18</v>
      </c>
      <c r="E12" s="213">
        <v>2</v>
      </c>
      <c r="F12" s="213">
        <v>6</v>
      </c>
      <c r="G12" s="213">
        <v>6</v>
      </c>
      <c r="H12" s="212">
        <v>0</v>
      </c>
      <c r="I12" s="213">
        <v>2</v>
      </c>
      <c r="J12" s="213">
        <v>0</v>
      </c>
      <c r="K12" s="213">
        <v>489</v>
      </c>
      <c r="L12" s="212">
        <v>38</v>
      </c>
      <c r="M12" s="213">
        <v>22</v>
      </c>
    </row>
    <row r="13" spans="1:13" s="53" customFormat="1" x14ac:dyDescent="0.2">
      <c r="A13" s="28" t="s">
        <v>14</v>
      </c>
      <c r="B13" s="212">
        <v>0</v>
      </c>
      <c r="C13" s="213">
        <v>122</v>
      </c>
      <c r="D13" s="213">
        <v>10</v>
      </c>
      <c r="E13" s="213">
        <v>1</v>
      </c>
      <c r="F13" s="213">
        <v>14</v>
      </c>
      <c r="G13" s="213">
        <v>3</v>
      </c>
      <c r="H13" s="212">
        <v>0</v>
      </c>
      <c r="I13" s="213">
        <v>5</v>
      </c>
      <c r="J13" s="213">
        <v>0</v>
      </c>
      <c r="K13" s="213">
        <v>374</v>
      </c>
      <c r="L13" s="212">
        <v>24</v>
      </c>
      <c r="M13" s="213">
        <v>11</v>
      </c>
    </row>
    <row r="14" spans="1:13" s="53" customFormat="1" x14ac:dyDescent="0.2">
      <c r="A14" s="42" t="s">
        <v>15</v>
      </c>
      <c r="B14" s="210">
        <v>31</v>
      </c>
      <c r="C14" s="215">
        <v>3482</v>
      </c>
      <c r="D14" s="215">
        <v>850</v>
      </c>
      <c r="E14" s="215">
        <v>13</v>
      </c>
      <c r="F14" s="215">
        <v>148</v>
      </c>
      <c r="G14" s="215">
        <v>143</v>
      </c>
      <c r="H14" s="210">
        <v>7</v>
      </c>
      <c r="I14" s="215">
        <v>87</v>
      </c>
      <c r="J14" s="215">
        <v>31</v>
      </c>
      <c r="K14" s="215">
        <v>8267</v>
      </c>
      <c r="L14" s="210">
        <v>1098</v>
      </c>
      <c r="M14" s="215">
        <v>1322</v>
      </c>
    </row>
    <row r="15" spans="1:13" s="53" customFormat="1" x14ac:dyDescent="0.2">
      <c r="A15" s="28" t="s">
        <v>16</v>
      </c>
      <c r="B15" s="212">
        <v>27</v>
      </c>
      <c r="C15" s="213">
        <v>991</v>
      </c>
      <c r="D15" s="213">
        <v>258</v>
      </c>
      <c r="E15" s="213">
        <v>1</v>
      </c>
      <c r="F15" s="213">
        <v>34</v>
      </c>
      <c r="G15" s="213">
        <v>29</v>
      </c>
      <c r="H15" s="212">
        <v>2</v>
      </c>
      <c r="I15" s="213">
        <v>12</v>
      </c>
      <c r="J15" s="213">
        <v>6</v>
      </c>
      <c r="K15" s="213">
        <v>1809</v>
      </c>
      <c r="L15" s="212">
        <v>298</v>
      </c>
      <c r="M15" s="213">
        <v>488</v>
      </c>
    </row>
    <row r="16" spans="1:13" s="53" customFormat="1" x14ac:dyDescent="0.2">
      <c r="A16" s="28" t="s">
        <v>17</v>
      </c>
      <c r="B16" s="212">
        <v>0</v>
      </c>
      <c r="C16" s="213">
        <v>711</v>
      </c>
      <c r="D16" s="213">
        <v>141</v>
      </c>
      <c r="E16" s="213">
        <v>7</v>
      </c>
      <c r="F16" s="213">
        <v>47</v>
      </c>
      <c r="G16" s="213">
        <v>27</v>
      </c>
      <c r="H16" s="212">
        <v>0</v>
      </c>
      <c r="I16" s="213">
        <v>14</v>
      </c>
      <c r="J16" s="213">
        <v>8</v>
      </c>
      <c r="K16" s="213">
        <v>1712</v>
      </c>
      <c r="L16" s="212">
        <v>261</v>
      </c>
      <c r="M16" s="213">
        <v>231</v>
      </c>
    </row>
    <row r="17" spans="1:13" s="53" customFormat="1" x14ac:dyDescent="0.2">
      <c r="A17" s="28" t="s">
        <v>18</v>
      </c>
      <c r="B17" s="212">
        <v>0</v>
      </c>
      <c r="C17" s="213">
        <v>277</v>
      </c>
      <c r="D17" s="213">
        <v>34</v>
      </c>
      <c r="E17" s="213">
        <v>0</v>
      </c>
      <c r="F17" s="213">
        <v>17</v>
      </c>
      <c r="G17" s="213">
        <v>14</v>
      </c>
      <c r="H17" s="212">
        <v>0</v>
      </c>
      <c r="I17" s="213">
        <v>8</v>
      </c>
      <c r="J17" s="213">
        <v>6</v>
      </c>
      <c r="K17" s="213">
        <v>891</v>
      </c>
      <c r="L17" s="212">
        <v>93</v>
      </c>
      <c r="M17" s="213">
        <v>52</v>
      </c>
    </row>
    <row r="18" spans="1:13" s="53" customFormat="1" x14ac:dyDescent="0.2">
      <c r="A18" s="28" t="s">
        <v>19</v>
      </c>
      <c r="B18" s="212">
        <v>0</v>
      </c>
      <c r="C18" s="213">
        <v>361</v>
      </c>
      <c r="D18" s="213">
        <v>105</v>
      </c>
      <c r="E18" s="213">
        <v>3</v>
      </c>
      <c r="F18" s="213">
        <v>7</v>
      </c>
      <c r="G18" s="213">
        <v>13</v>
      </c>
      <c r="H18" s="212">
        <v>1</v>
      </c>
      <c r="I18" s="213">
        <v>16</v>
      </c>
      <c r="J18" s="213">
        <v>3</v>
      </c>
      <c r="K18" s="213">
        <v>946</v>
      </c>
      <c r="L18" s="212">
        <v>57</v>
      </c>
      <c r="M18" s="213">
        <v>76</v>
      </c>
    </row>
    <row r="19" spans="1:13" s="53" customFormat="1" x14ac:dyDescent="0.2">
      <c r="A19" s="28" t="s">
        <v>20</v>
      </c>
      <c r="B19" s="212">
        <v>2</v>
      </c>
      <c r="C19" s="213">
        <v>378</v>
      </c>
      <c r="D19" s="213">
        <v>150</v>
      </c>
      <c r="E19" s="213">
        <v>1</v>
      </c>
      <c r="F19" s="213">
        <v>9</v>
      </c>
      <c r="G19" s="213">
        <v>21</v>
      </c>
      <c r="H19" s="212">
        <v>3</v>
      </c>
      <c r="I19" s="213">
        <v>8</v>
      </c>
      <c r="J19" s="213">
        <v>2</v>
      </c>
      <c r="K19" s="213">
        <v>934</v>
      </c>
      <c r="L19" s="212">
        <v>133</v>
      </c>
      <c r="M19" s="213">
        <v>238</v>
      </c>
    </row>
    <row r="20" spans="1:13" s="53" customFormat="1" x14ac:dyDescent="0.2">
      <c r="A20" s="28" t="s">
        <v>21</v>
      </c>
      <c r="B20" s="212">
        <v>0</v>
      </c>
      <c r="C20" s="213">
        <v>282</v>
      </c>
      <c r="D20" s="213">
        <v>75</v>
      </c>
      <c r="E20" s="213">
        <v>0</v>
      </c>
      <c r="F20" s="213">
        <v>9</v>
      </c>
      <c r="G20" s="213">
        <v>16</v>
      </c>
      <c r="H20" s="212">
        <v>0</v>
      </c>
      <c r="I20" s="213">
        <v>15</v>
      </c>
      <c r="J20" s="213">
        <v>3</v>
      </c>
      <c r="K20" s="213">
        <v>746</v>
      </c>
      <c r="L20" s="212">
        <v>116</v>
      </c>
      <c r="M20" s="213">
        <v>163</v>
      </c>
    </row>
    <row r="21" spans="1:13" s="53" customFormat="1" x14ac:dyDescent="0.2">
      <c r="A21" s="28" t="s">
        <v>22</v>
      </c>
      <c r="B21" s="212">
        <v>2</v>
      </c>
      <c r="C21" s="213">
        <v>482</v>
      </c>
      <c r="D21" s="213">
        <v>87</v>
      </c>
      <c r="E21" s="213">
        <v>1</v>
      </c>
      <c r="F21" s="213">
        <v>25</v>
      </c>
      <c r="G21" s="213">
        <v>23</v>
      </c>
      <c r="H21" s="212">
        <v>1</v>
      </c>
      <c r="I21" s="213">
        <v>14</v>
      </c>
      <c r="J21" s="213">
        <v>3</v>
      </c>
      <c r="K21" s="213">
        <v>1229</v>
      </c>
      <c r="L21" s="212">
        <v>140</v>
      </c>
      <c r="M21" s="213">
        <v>74</v>
      </c>
    </row>
    <row r="22" spans="1:13" s="53" customFormat="1" x14ac:dyDescent="0.2">
      <c r="A22" s="42" t="s">
        <v>23</v>
      </c>
      <c r="B22" s="210">
        <v>70</v>
      </c>
      <c r="C22" s="215">
        <v>3523</v>
      </c>
      <c r="D22" s="215">
        <v>1215</v>
      </c>
      <c r="E22" s="215">
        <v>38</v>
      </c>
      <c r="F22" s="215">
        <v>135</v>
      </c>
      <c r="G22" s="215">
        <v>132</v>
      </c>
      <c r="H22" s="210">
        <v>0</v>
      </c>
      <c r="I22" s="215">
        <v>149</v>
      </c>
      <c r="J22" s="215">
        <v>41</v>
      </c>
      <c r="K22" s="215">
        <v>7712</v>
      </c>
      <c r="L22" s="210">
        <v>691</v>
      </c>
      <c r="M22" s="215">
        <v>1011</v>
      </c>
    </row>
    <row r="23" spans="1:13" s="53" customFormat="1" x14ac:dyDescent="0.2">
      <c r="A23" s="28" t="s">
        <v>24</v>
      </c>
      <c r="B23" s="212">
        <v>0</v>
      </c>
      <c r="C23" s="213">
        <v>258</v>
      </c>
      <c r="D23" s="213">
        <v>112</v>
      </c>
      <c r="E23" s="213">
        <v>7</v>
      </c>
      <c r="F23" s="213">
        <v>18</v>
      </c>
      <c r="G23" s="213">
        <v>7</v>
      </c>
      <c r="H23" s="212">
        <v>0</v>
      </c>
      <c r="I23" s="213">
        <v>6</v>
      </c>
      <c r="J23" s="213">
        <v>3</v>
      </c>
      <c r="K23" s="213">
        <v>503</v>
      </c>
      <c r="L23" s="212">
        <v>51</v>
      </c>
      <c r="M23" s="213">
        <v>111</v>
      </c>
    </row>
    <row r="24" spans="1:13" s="53" customFormat="1" x14ac:dyDescent="0.2">
      <c r="A24" s="28" t="s">
        <v>25</v>
      </c>
      <c r="B24" s="212">
        <v>21</v>
      </c>
      <c r="C24" s="213">
        <v>414</v>
      </c>
      <c r="D24" s="213">
        <v>158</v>
      </c>
      <c r="E24" s="213">
        <v>3</v>
      </c>
      <c r="F24" s="213">
        <v>14</v>
      </c>
      <c r="G24" s="213">
        <v>19</v>
      </c>
      <c r="H24" s="212">
        <v>0</v>
      </c>
      <c r="I24" s="213">
        <v>26</v>
      </c>
      <c r="J24" s="213">
        <v>5</v>
      </c>
      <c r="K24" s="213">
        <v>1070</v>
      </c>
      <c r="L24" s="212">
        <v>89</v>
      </c>
      <c r="M24" s="213">
        <v>104</v>
      </c>
    </row>
    <row r="25" spans="1:13" s="53" customFormat="1" x14ac:dyDescent="0.2">
      <c r="A25" s="28" t="s">
        <v>26</v>
      </c>
      <c r="B25" s="212">
        <v>0</v>
      </c>
      <c r="C25" s="213">
        <v>140</v>
      </c>
      <c r="D25" s="213">
        <v>34</v>
      </c>
      <c r="E25" s="213">
        <v>1</v>
      </c>
      <c r="F25" s="213">
        <v>2</v>
      </c>
      <c r="G25" s="213">
        <v>9</v>
      </c>
      <c r="H25" s="212">
        <v>0</v>
      </c>
      <c r="I25" s="213">
        <v>5</v>
      </c>
      <c r="J25" s="213">
        <v>1</v>
      </c>
      <c r="K25" s="213">
        <v>284</v>
      </c>
      <c r="L25" s="212">
        <v>17</v>
      </c>
      <c r="M25" s="213">
        <v>30</v>
      </c>
    </row>
    <row r="26" spans="1:13" s="53" customFormat="1" x14ac:dyDescent="0.2">
      <c r="A26" s="28" t="s">
        <v>27</v>
      </c>
      <c r="B26" s="212">
        <v>0</v>
      </c>
      <c r="C26" s="213">
        <v>315</v>
      </c>
      <c r="D26" s="213">
        <v>54</v>
      </c>
      <c r="E26" s="213">
        <v>4</v>
      </c>
      <c r="F26" s="213">
        <v>18</v>
      </c>
      <c r="G26" s="213">
        <v>24</v>
      </c>
      <c r="H26" s="212">
        <v>0</v>
      </c>
      <c r="I26" s="213">
        <v>6</v>
      </c>
      <c r="J26" s="213">
        <v>3</v>
      </c>
      <c r="K26" s="213">
        <v>504</v>
      </c>
      <c r="L26" s="212">
        <v>62</v>
      </c>
      <c r="M26" s="213">
        <v>74</v>
      </c>
    </row>
    <row r="27" spans="1:13" s="53" customFormat="1" x14ac:dyDescent="0.2">
      <c r="A27" s="28" t="s">
        <v>28</v>
      </c>
      <c r="B27" s="212">
        <v>0</v>
      </c>
      <c r="C27" s="213">
        <v>404</v>
      </c>
      <c r="D27" s="213">
        <v>224</v>
      </c>
      <c r="E27" s="213">
        <v>2</v>
      </c>
      <c r="F27" s="213">
        <v>7</v>
      </c>
      <c r="G27" s="213">
        <v>8</v>
      </c>
      <c r="H27" s="212">
        <v>0</v>
      </c>
      <c r="I27" s="213">
        <v>21</v>
      </c>
      <c r="J27" s="213">
        <v>3</v>
      </c>
      <c r="K27" s="213">
        <v>852</v>
      </c>
      <c r="L27" s="212">
        <v>82</v>
      </c>
      <c r="M27" s="213">
        <v>153</v>
      </c>
    </row>
    <row r="28" spans="1:13" s="53" customFormat="1" x14ac:dyDescent="0.2">
      <c r="A28" s="28" t="s">
        <v>29</v>
      </c>
      <c r="B28" s="212">
        <v>3</v>
      </c>
      <c r="C28" s="213">
        <v>563</v>
      </c>
      <c r="D28" s="213">
        <v>112</v>
      </c>
      <c r="E28" s="213">
        <v>4</v>
      </c>
      <c r="F28" s="213">
        <v>27</v>
      </c>
      <c r="G28" s="213">
        <v>8</v>
      </c>
      <c r="H28" s="212">
        <v>0</v>
      </c>
      <c r="I28" s="213">
        <v>16</v>
      </c>
      <c r="J28" s="213">
        <v>6</v>
      </c>
      <c r="K28" s="213">
        <v>840</v>
      </c>
      <c r="L28" s="212">
        <v>61</v>
      </c>
      <c r="M28" s="213">
        <v>128</v>
      </c>
    </row>
    <row r="29" spans="1:13" s="53" customFormat="1" x14ac:dyDescent="0.2">
      <c r="A29" s="28" t="s">
        <v>30</v>
      </c>
      <c r="B29" s="212">
        <v>16</v>
      </c>
      <c r="C29" s="213">
        <v>767</v>
      </c>
      <c r="D29" s="213">
        <v>384</v>
      </c>
      <c r="E29" s="213">
        <v>7</v>
      </c>
      <c r="F29" s="213">
        <v>16</v>
      </c>
      <c r="G29" s="213">
        <v>30</v>
      </c>
      <c r="H29" s="212">
        <v>0</v>
      </c>
      <c r="I29" s="213">
        <v>36</v>
      </c>
      <c r="J29" s="213">
        <v>15</v>
      </c>
      <c r="K29" s="213">
        <v>2295</v>
      </c>
      <c r="L29" s="212">
        <v>236</v>
      </c>
      <c r="M29" s="213">
        <v>257</v>
      </c>
    </row>
    <row r="30" spans="1:13" s="53" customFormat="1" x14ac:dyDescent="0.2">
      <c r="A30" s="28" t="s">
        <v>31</v>
      </c>
      <c r="B30" s="212">
        <v>26</v>
      </c>
      <c r="C30" s="213">
        <v>177</v>
      </c>
      <c r="D30" s="213">
        <v>23</v>
      </c>
      <c r="E30" s="213">
        <v>6</v>
      </c>
      <c r="F30" s="213">
        <v>15</v>
      </c>
      <c r="G30" s="213">
        <v>9</v>
      </c>
      <c r="H30" s="212">
        <v>0</v>
      </c>
      <c r="I30" s="213">
        <v>11</v>
      </c>
      <c r="J30" s="213">
        <v>3</v>
      </c>
      <c r="K30" s="213">
        <v>344</v>
      </c>
      <c r="L30" s="212">
        <v>16</v>
      </c>
      <c r="M30" s="213">
        <v>53</v>
      </c>
    </row>
    <row r="31" spans="1:13" s="53" customFormat="1" x14ac:dyDescent="0.2">
      <c r="A31" s="37" t="s">
        <v>32</v>
      </c>
      <c r="B31" s="212">
        <v>4</v>
      </c>
      <c r="C31" s="211">
        <v>485</v>
      </c>
      <c r="D31" s="211">
        <v>114</v>
      </c>
      <c r="E31" s="211">
        <v>4</v>
      </c>
      <c r="F31" s="211">
        <v>18</v>
      </c>
      <c r="G31" s="211">
        <v>18</v>
      </c>
      <c r="H31" s="212">
        <v>0</v>
      </c>
      <c r="I31" s="211">
        <v>22</v>
      </c>
      <c r="J31" s="211">
        <v>2</v>
      </c>
      <c r="K31" s="211">
        <v>1020</v>
      </c>
      <c r="L31" s="212">
        <v>77</v>
      </c>
      <c r="M31" s="211">
        <v>101</v>
      </c>
    </row>
    <row r="32" spans="1:13" s="53" customFormat="1" x14ac:dyDescent="0.2">
      <c r="A32" s="42" t="s">
        <v>33</v>
      </c>
      <c r="B32" s="210">
        <v>626</v>
      </c>
      <c r="C32" s="215">
        <v>8025</v>
      </c>
      <c r="D32" s="215">
        <v>1592</v>
      </c>
      <c r="E32" s="215">
        <v>30</v>
      </c>
      <c r="F32" s="215">
        <v>386</v>
      </c>
      <c r="G32" s="215">
        <v>197</v>
      </c>
      <c r="H32" s="210">
        <v>7</v>
      </c>
      <c r="I32" s="215">
        <v>150</v>
      </c>
      <c r="J32" s="215">
        <v>36</v>
      </c>
      <c r="K32" s="215">
        <v>17164</v>
      </c>
      <c r="L32" s="210">
        <v>2661</v>
      </c>
      <c r="M32" s="215">
        <v>3003</v>
      </c>
    </row>
    <row r="33" spans="1:13" s="53" customFormat="1" x14ac:dyDescent="0.2">
      <c r="A33" s="25" t="s">
        <v>34</v>
      </c>
      <c r="B33" s="216">
        <v>0</v>
      </c>
      <c r="C33" s="217">
        <v>1592</v>
      </c>
      <c r="D33" s="217">
        <v>394</v>
      </c>
      <c r="E33" s="217">
        <v>6</v>
      </c>
      <c r="F33" s="217">
        <v>50</v>
      </c>
      <c r="G33" s="217">
        <v>39</v>
      </c>
      <c r="H33" s="216">
        <v>0</v>
      </c>
      <c r="I33" s="217">
        <v>13</v>
      </c>
      <c r="J33" s="217">
        <v>7</v>
      </c>
      <c r="K33" s="217">
        <v>3065</v>
      </c>
      <c r="L33" s="216">
        <v>515</v>
      </c>
      <c r="M33" s="217">
        <v>569</v>
      </c>
    </row>
    <row r="34" spans="1:13" s="53" customFormat="1" x14ac:dyDescent="0.2">
      <c r="A34" s="28" t="s">
        <v>35</v>
      </c>
      <c r="B34" s="212">
        <v>63</v>
      </c>
      <c r="C34" s="213">
        <v>1845</v>
      </c>
      <c r="D34" s="213">
        <v>357</v>
      </c>
      <c r="E34" s="213">
        <v>6</v>
      </c>
      <c r="F34" s="213">
        <v>67</v>
      </c>
      <c r="G34" s="213">
        <v>35</v>
      </c>
      <c r="H34" s="212">
        <v>1</v>
      </c>
      <c r="I34" s="213">
        <v>48</v>
      </c>
      <c r="J34" s="213">
        <v>6</v>
      </c>
      <c r="K34" s="213">
        <v>4378</v>
      </c>
      <c r="L34" s="212">
        <v>695</v>
      </c>
      <c r="M34" s="213">
        <v>714</v>
      </c>
    </row>
    <row r="35" spans="1:13" s="53" customFormat="1" ht="12" customHeight="1" x14ac:dyDescent="0.2">
      <c r="A35" s="28" t="s">
        <v>36</v>
      </c>
      <c r="B35" s="212">
        <v>374</v>
      </c>
      <c r="C35" s="213">
        <v>775</v>
      </c>
      <c r="D35" s="213">
        <v>148</v>
      </c>
      <c r="E35" s="213">
        <v>7</v>
      </c>
      <c r="F35" s="213">
        <v>55</v>
      </c>
      <c r="G35" s="213">
        <v>35</v>
      </c>
      <c r="H35" s="212">
        <v>3</v>
      </c>
      <c r="I35" s="213">
        <v>21</v>
      </c>
      <c r="J35" s="213">
        <v>10</v>
      </c>
      <c r="K35" s="213">
        <v>3093</v>
      </c>
      <c r="L35" s="212">
        <v>481</v>
      </c>
      <c r="M35" s="213">
        <v>338</v>
      </c>
    </row>
    <row r="36" spans="1:13" s="53" customFormat="1" ht="12.75" customHeight="1" x14ac:dyDescent="0.2">
      <c r="A36" s="28" t="s">
        <v>37</v>
      </c>
      <c r="B36" s="212">
        <v>14</v>
      </c>
      <c r="C36" s="213">
        <v>2308</v>
      </c>
      <c r="D36" s="213">
        <v>310</v>
      </c>
      <c r="E36" s="213">
        <v>2</v>
      </c>
      <c r="F36" s="213">
        <v>124</v>
      </c>
      <c r="G36" s="213">
        <v>47</v>
      </c>
      <c r="H36" s="212">
        <v>0</v>
      </c>
      <c r="I36" s="213">
        <v>33</v>
      </c>
      <c r="J36" s="213">
        <v>5</v>
      </c>
      <c r="K36" s="213">
        <v>3143</v>
      </c>
      <c r="L36" s="212">
        <v>516</v>
      </c>
      <c r="M36" s="213">
        <v>850</v>
      </c>
    </row>
    <row r="37" spans="1:13" s="53" customFormat="1" x14ac:dyDescent="0.2">
      <c r="A37" s="28" t="s">
        <v>38</v>
      </c>
      <c r="B37" s="212">
        <v>0</v>
      </c>
      <c r="C37" s="213">
        <v>687</v>
      </c>
      <c r="D37" s="213">
        <v>115</v>
      </c>
      <c r="E37" s="213">
        <v>1</v>
      </c>
      <c r="F37" s="213">
        <v>38</v>
      </c>
      <c r="G37" s="213">
        <v>3</v>
      </c>
      <c r="H37" s="212">
        <v>0</v>
      </c>
      <c r="I37" s="213">
        <v>5</v>
      </c>
      <c r="J37" s="213">
        <v>2</v>
      </c>
      <c r="K37" s="213">
        <v>1278</v>
      </c>
      <c r="L37" s="212">
        <v>227</v>
      </c>
      <c r="M37" s="213">
        <v>271</v>
      </c>
    </row>
    <row r="38" spans="1:13" s="53" customFormat="1" x14ac:dyDescent="0.2">
      <c r="A38" s="28" t="s">
        <v>39</v>
      </c>
      <c r="B38" s="212">
        <v>0</v>
      </c>
      <c r="C38" s="213">
        <v>582</v>
      </c>
      <c r="D38" s="213">
        <v>221</v>
      </c>
      <c r="E38" s="213">
        <v>4</v>
      </c>
      <c r="F38" s="213">
        <v>25</v>
      </c>
      <c r="G38" s="213">
        <v>22</v>
      </c>
      <c r="H38" s="212">
        <v>2</v>
      </c>
      <c r="I38" s="213">
        <v>12</v>
      </c>
      <c r="J38" s="213">
        <v>5</v>
      </c>
      <c r="K38" s="213">
        <v>1169</v>
      </c>
      <c r="L38" s="212">
        <v>103</v>
      </c>
      <c r="M38" s="213">
        <v>161</v>
      </c>
    </row>
    <row r="39" spans="1:13" s="53" customFormat="1" x14ac:dyDescent="0.2">
      <c r="A39" s="37" t="s">
        <v>40</v>
      </c>
      <c r="B39" s="218">
        <v>175</v>
      </c>
      <c r="C39" s="211">
        <v>236</v>
      </c>
      <c r="D39" s="211">
        <v>47</v>
      </c>
      <c r="E39" s="211">
        <v>4</v>
      </c>
      <c r="F39" s="211">
        <v>27</v>
      </c>
      <c r="G39" s="211">
        <v>16</v>
      </c>
      <c r="H39" s="218">
        <v>1</v>
      </c>
      <c r="I39" s="211">
        <v>18</v>
      </c>
      <c r="J39" s="211">
        <v>1</v>
      </c>
      <c r="K39" s="211">
        <v>1038</v>
      </c>
      <c r="L39" s="218">
        <v>124</v>
      </c>
      <c r="M39" s="211">
        <v>100</v>
      </c>
    </row>
    <row r="40" spans="1:13" s="53" customFormat="1" x14ac:dyDescent="0.2">
      <c r="A40" s="42" t="s">
        <v>41</v>
      </c>
      <c r="B40" s="210">
        <v>456</v>
      </c>
      <c r="C40" s="215">
        <v>5026</v>
      </c>
      <c r="D40" s="215">
        <v>1242</v>
      </c>
      <c r="E40" s="215">
        <v>77</v>
      </c>
      <c r="F40" s="215">
        <v>188</v>
      </c>
      <c r="G40" s="215">
        <v>183</v>
      </c>
      <c r="H40" s="210">
        <v>5</v>
      </c>
      <c r="I40" s="215">
        <v>154</v>
      </c>
      <c r="J40" s="215">
        <v>35</v>
      </c>
      <c r="K40" s="215">
        <v>11386</v>
      </c>
      <c r="L40" s="210">
        <v>1252</v>
      </c>
      <c r="M40" s="215">
        <v>1902</v>
      </c>
    </row>
    <row r="41" spans="1:13" s="53" customFormat="1" x14ac:dyDescent="0.2">
      <c r="A41" s="25" t="s">
        <v>42</v>
      </c>
      <c r="B41" s="216">
        <v>2</v>
      </c>
      <c r="C41" s="217">
        <v>368</v>
      </c>
      <c r="D41" s="217">
        <v>61</v>
      </c>
      <c r="E41" s="217">
        <v>9</v>
      </c>
      <c r="F41" s="217">
        <v>17</v>
      </c>
      <c r="G41" s="217">
        <v>6</v>
      </c>
      <c r="H41" s="216">
        <v>1</v>
      </c>
      <c r="I41" s="217">
        <v>9</v>
      </c>
      <c r="J41" s="217">
        <v>2</v>
      </c>
      <c r="K41" s="217">
        <v>695</v>
      </c>
      <c r="L41" s="216">
        <v>75</v>
      </c>
      <c r="M41" s="217">
        <v>96</v>
      </c>
    </row>
    <row r="42" spans="1:13" s="53" customFormat="1" x14ac:dyDescent="0.2">
      <c r="A42" s="28" t="s">
        <v>43</v>
      </c>
      <c r="B42" s="212">
        <v>329</v>
      </c>
      <c r="C42" s="213">
        <v>508</v>
      </c>
      <c r="D42" s="213">
        <v>84</v>
      </c>
      <c r="E42" s="213">
        <v>18</v>
      </c>
      <c r="F42" s="213">
        <v>35</v>
      </c>
      <c r="G42" s="213">
        <v>19</v>
      </c>
      <c r="H42" s="212">
        <v>1</v>
      </c>
      <c r="I42" s="213">
        <v>15</v>
      </c>
      <c r="J42" s="213">
        <v>7</v>
      </c>
      <c r="K42" s="213">
        <v>1772</v>
      </c>
      <c r="L42" s="212">
        <v>170</v>
      </c>
      <c r="M42" s="213">
        <v>176</v>
      </c>
    </row>
    <row r="43" spans="1:13" s="53" customFormat="1" x14ac:dyDescent="0.2">
      <c r="A43" s="28" t="s">
        <v>44</v>
      </c>
      <c r="B43" s="212">
        <v>0</v>
      </c>
      <c r="C43" s="213">
        <v>413</v>
      </c>
      <c r="D43" s="213">
        <v>94</v>
      </c>
      <c r="E43" s="213">
        <v>3</v>
      </c>
      <c r="F43" s="213">
        <v>4</v>
      </c>
      <c r="G43" s="213">
        <v>11</v>
      </c>
      <c r="H43" s="212">
        <v>0</v>
      </c>
      <c r="I43" s="213">
        <v>7</v>
      </c>
      <c r="J43" s="213">
        <v>3</v>
      </c>
      <c r="K43" s="213">
        <v>644</v>
      </c>
      <c r="L43" s="212">
        <v>73</v>
      </c>
      <c r="M43" s="213">
        <v>131</v>
      </c>
    </row>
    <row r="44" spans="1:13" s="53" customFormat="1" x14ac:dyDescent="0.2">
      <c r="A44" s="28" t="s">
        <v>45</v>
      </c>
      <c r="B44" s="212">
        <v>2</v>
      </c>
      <c r="C44" s="213">
        <v>303</v>
      </c>
      <c r="D44" s="213">
        <v>70</v>
      </c>
      <c r="E44" s="213">
        <v>13</v>
      </c>
      <c r="F44" s="213">
        <v>15</v>
      </c>
      <c r="G44" s="213">
        <v>12</v>
      </c>
      <c r="H44" s="212">
        <v>0</v>
      </c>
      <c r="I44" s="213">
        <v>11</v>
      </c>
      <c r="J44" s="213">
        <v>2</v>
      </c>
      <c r="K44" s="213">
        <v>691</v>
      </c>
      <c r="L44" s="212">
        <v>75</v>
      </c>
      <c r="M44" s="213">
        <v>115</v>
      </c>
    </row>
    <row r="45" spans="1:13" s="53" customFormat="1" x14ac:dyDescent="0.2">
      <c r="A45" s="28" t="s">
        <v>46</v>
      </c>
      <c r="B45" s="212">
        <v>38</v>
      </c>
      <c r="C45" s="213">
        <v>489</v>
      </c>
      <c r="D45" s="213">
        <v>187</v>
      </c>
      <c r="E45" s="213">
        <v>6</v>
      </c>
      <c r="F45" s="213">
        <v>9</v>
      </c>
      <c r="G45" s="213">
        <v>7</v>
      </c>
      <c r="H45" s="212">
        <v>0</v>
      </c>
      <c r="I45" s="213">
        <v>24</v>
      </c>
      <c r="J45" s="213">
        <v>5</v>
      </c>
      <c r="K45" s="213">
        <v>1599</v>
      </c>
      <c r="L45" s="212">
        <v>253</v>
      </c>
      <c r="M45" s="213">
        <v>253</v>
      </c>
    </row>
    <row r="46" spans="1:13" s="53" customFormat="1" x14ac:dyDescent="0.2">
      <c r="A46" s="28" t="s">
        <v>47</v>
      </c>
      <c r="B46" s="212">
        <v>0</v>
      </c>
      <c r="C46" s="213">
        <v>554</v>
      </c>
      <c r="D46" s="213">
        <v>210</v>
      </c>
      <c r="E46" s="213">
        <v>4</v>
      </c>
      <c r="F46" s="213">
        <v>13</v>
      </c>
      <c r="G46" s="213">
        <v>48</v>
      </c>
      <c r="H46" s="212">
        <v>0</v>
      </c>
      <c r="I46" s="213">
        <v>28</v>
      </c>
      <c r="J46" s="213">
        <v>6</v>
      </c>
      <c r="K46" s="213">
        <v>1313</v>
      </c>
      <c r="L46" s="212">
        <v>138</v>
      </c>
      <c r="M46" s="213">
        <v>262</v>
      </c>
    </row>
    <row r="47" spans="1:13" s="53" customFormat="1" x14ac:dyDescent="0.2">
      <c r="A47" s="28" t="s">
        <v>48</v>
      </c>
      <c r="B47" s="212">
        <v>0</v>
      </c>
      <c r="C47" s="213">
        <v>550</v>
      </c>
      <c r="D47" s="213">
        <v>54</v>
      </c>
      <c r="E47" s="213">
        <v>1</v>
      </c>
      <c r="F47" s="213">
        <v>24</v>
      </c>
      <c r="G47" s="213">
        <v>10</v>
      </c>
      <c r="H47" s="212">
        <v>1</v>
      </c>
      <c r="I47" s="213">
        <v>13</v>
      </c>
      <c r="J47" s="213">
        <v>3</v>
      </c>
      <c r="K47" s="213">
        <v>730</v>
      </c>
      <c r="L47" s="212">
        <v>120</v>
      </c>
      <c r="M47" s="213">
        <v>362</v>
      </c>
    </row>
    <row r="48" spans="1:13" s="53" customFormat="1" x14ac:dyDescent="0.2">
      <c r="A48" s="28" t="s">
        <v>49</v>
      </c>
      <c r="B48" s="212">
        <v>4</v>
      </c>
      <c r="C48" s="213">
        <v>619</v>
      </c>
      <c r="D48" s="213">
        <v>222</v>
      </c>
      <c r="E48" s="213">
        <v>4</v>
      </c>
      <c r="F48" s="213">
        <v>17</v>
      </c>
      <c r="G48" s="213">
        <v>12</v>
      </c>
      <c r="H48" s="212">
        <v>0</v>
      </c>
      <c r="I48" s="213">
        <v>12</v>
      </c>
      <c r="J48" s="213">
        <v>0</v>
      </c>
      <c r="K48" s="213">
        <v>1119</v>
      </c>
      <c r="L48" s="212">
        <v>101</v>
      </c>
      <c r="M48" s="213">
        <v>202</v>
      </c>
    </row>
    <row r="49" spans="1:13" s="53" customFormat="1" x14ac:dyDescent="0.2">
      <c r="A49" s="28" t="s">
        <v>50</v>
      </c>
      <c r="B49" s="212">
        <v>0</v>
      </c>
      <c r="C49" s="213">
        <v>185</v>
      </c>
      <c r="D49" s="213">
        <v>27</v>
      </c>
      <c r="E49" s="213">
        <v>1</v>
      </c>
      <c r="F49" s="213">
        <v>3</v>
      </c>
      <c r="G49" s="213">
        <v>25</v>
      </c>
      <c r="H49" s="212">
        <v>0</v>
      </c>
      <c r="I49" s="213">
        <v>5</v>
      </c>
      <c r="J49" s="213">
        <v>3</v>
      </c>
      <c r="K49" s="213">
        <v>337</v>
      </c>
      <c r="L49" s="212">
        <v>36</v>
      </c>
      <c r="M49" s="213">
        <v>40</v>
      </c>
    </row>
    <row r="50" spans="1:13" s="53" customFormat="1" ht="12" customHeight="1" x14ac:dyDescent="0.2">
      <c r="A50" s="28" t="s">
        <v>51</v>
      </c>
      <c r="B50" s="212">
        <v>0</v>
      </c>
      <c r="C50" s="212">
        <v>220</v>
      </c>
      <c r="D50" s="212">
        <v>58</v>
      </c>
      <c r="E50" s="212">
        <v>1</v>
      </c>
      <c r="F50" s="212">
        <v>5</v>
      </c>
      <c r="G50" s="212">
        <v>4</v>
      </c>
      <c r="H50" s="212">
        <v>0</v>
      </c>
      <c r="I50" s="212">
        <v>7</v>
      </c>
      <c r="J50" s="212">
        <v>0</v>
      </c>
      <c r="K50" s="212">
        <v>295</v>
      </c>
      <c r="L50" s="212">
        <v>32</v>
      </c>
      <c r="M50" s="212">
        <v>78</v>
      </c>
    </row>
    <row r="51" spans="1:13" s="53" customFormat="1" x14ac:dyDescent="0.2">
      <c r="A51" s="37" t="s">
        <v>52</v>
      </c>
      <c r="B51" s="218">
        <v>81</v>
      </c>
      <c r="C51" s="218">
        <v>817</v>
      </c>
      <c r="D51" s="218">
        <v>175</v>
      </c>
      <c r="E51" s="218">
        <v>17</v>
      </c>
      <c r="F51" s="218">
        <v>46</v>
      </c>
      <c r="G51" s="218">
        <v>29</v>
      </c>
      <c r="H51" s="218">
        <v>2</v>
      </c>
      <c r="I51" s="218">
        <v>23</v>
      </c>
      <c r="J51" s="218">
        <v>4</v>
      </c>
      <c r="K51" s="218">
        <v>2191</v>
      </c>
      <c r="L51" s="218">
        <v>179</v>
      </c>
      <c r="M51" s="218">
        <v>187</v>
      </c>
    </row>
    <row r="52" spans="1:13" s="53" customFormat="1" x14ac:dyDescent="0.2">
      <c r="A52" s="72"/>
      <c r="B52" s="47"/>
      <c r="C52" s="47"/>
      <c r="D52" s="47"/>
      <c r="E52" s="47"/>
      <c r="F52" s="47"/>
      <c r="G52" s="47"/>
      <c r="H52" s="47"/>
      <c r="I52" s="47"/>
      <c r="L52" s="47"/>
    </row>
    <row r="53" spans="1:13" s="65" customFormat="1" ht="12.75" customHeight="1" x14ac:dyDescent="0.2">
      <c r="A53" s="32"/>
      <c r="B53" s="64"/>
      <c r="C53" s="64"/>
      <c r="D53" s="64"/>
      <c r="E53" s="64"/>
      <c r="F53" s="64"/>
      <c r="G53" s="64"/>
      <c r="H53" s="64" t="s">
        <v>475</v>
      </c>
      <c r="I53" s="64"/>
      <c r="L53" s="286" t="s">
        <v>476</v>
      </c>
      <c r="M53" s="286"/>
    </row>
    <row r="54" spans="1:13" s="222" customFormat="1" x14ac:dyDescent="0.2">
      <c r="A54" s="214" t="s">
        <v>53</v>
      </c>
      <c r="B54" s="210">
        <v>281</v>
      </c>
      <c r="C54" s="215">
        <v>11447</v>
      </c>
      <c r="D54" s="215">
        <v>3726</v>
      </c>
      <c r="E54" s="215">
        <v>36</v>
      </c>
      <c r="F54" s="215">
        <v>173</v>
      </c>
      <c r="G54" s="215">
        <v>161</v>
      </c>
      <c r="H54" s="210">
        <v>4</v>
      </c>
      <c r="I54" s="215">
        <v>437</v>
      </c>
      <c r="J54" s="215">
        <v>98</v>
      </c>
      <c r="K54" s="215">
        <v>26754</v>
      </c>
      <c r="L54" s="210">
        <v>4500</v>
      </c>
      <c r="M54" s="215">
        <v>7943</v>
      </c>
    </row>
    <row r="55" spans="1:13" s="222" customFormat="1" x14ac:dyDescent="0.2">
      <c r="A55" s="207" t="s">
        <v>54</v>
      </c>
      <c r="B55" s="212">
        <v>0</v>
      </c>
      <c r="C55" s="220">
        <v>650</v>
      </c>
      <c r="D55" s="220">
        <v>104</v>
      </c>
      <c r="E55" s="220">
        <v>2</v>
      </c>
      <c r="F55" s="220">
        <v>10</v>
      </c>
      <c r="G55" s="220">
        <v>20</v>
      </c>
      <c r="H55" s="207">
        <v>0</v>
      </c>
      <c r="I55" s="212">
        <v>29</v>
      </c>
      <c r="J55" s="212">
        <v>13</v>
      </c>
      <c r="K55" s="212">
        <v>1764</v>
      </c>
      <c r="L55" s="220">
        <v>149</v>
      </c>
      <c r="M55" s="212">
        <v>175</v>
      </c>
    </row>
    <row r="56" spans="1:13" s="222" customFormat="1" x14ac:dyDescent="0.2">
      <c r="A56" s="207" t="s">
        <v>55</v>
      </c>
      <c r="B56" s="212">
        <v>0</v>
      </c>
      <c r="C56" s="220">
        <v>246</v>
      </c>
      <c r="D56" s="220">
        <v>201</v>
      </c>
      <c r="E56" s="220">
        <v>1</v>
      </c>
      <c r="F56" s="220">
        <v>4</v>
      </c>
      <c r="G56" s="220">
        <v>4</v>
      </c>
      <c r="H56" s="207">
        <v>0</v>
      </c>
      <c r="I56" s="212">
        <v>12</v>
      </c>
      <c r="J56" s="212">
        <v>1</v>
      </c>
      <c r="K56" s="212">
        <v>465</v>
      </c>
      <c r="L56" s="220">
        <v>70</v>
      </c>
      <c r="M56" s="212">
        <v>144</v>
      </c>
    </row>
    <row r="57" spans="1:13" s="222" customFormat="1" x14ac:dyDescent="0.2">
      <c r="A57" s="207" t="s">
        <v>56</v>
      </c>
      <c r="B57" s="212">
        <v>4</v>
      </c>
      <c r="C57" s="220">
        <v>877</v>
      </c>
      <c r="D57" s="220">
        <v>169</v>
      </c>
      <c r="E57" s="220">
        <v>6</v>
      </c>
      <c r="F57" s="220">
        <v>17</v>
      </c>
      <c r="G57" s="220">
        <v>23</v>
      </c>
      <c r="H57" s="207">
        <v>0</v>
      </c>
      <c r="I57" s="212">
        <v>61</v>
      </c>
      <c r="J57" s="212">
        <v>14</v>
      </c>
      <c r="K57" s="212">
        <v>2974</v>
      </c>
      <c r="L57" s="220">
        <v>591</v>
      </c>
      <c r="M57" s="212">
        <v>648</v>
      </c>
    </row>
    <row r="58" spans="1:13" s="222" customFormat="1" x14ac:dyDescent="0.2">
      <c r="A58" s="207" t="s">
        <v>57</v>
      </c>
      <c r="B58" s="212">
        <v>19</v>
      </c>
      <c r="C58" s="220">
        <v>448</v>
      </c>
      <c r="D58" s="220">
        <v>161</v>
      </c>
      <c r="E58" s="220">
        <v>7</v>
      </c>
      <c r="F58" s="220">
        <v>14</v>
      </c>
      <c r="G58" s="220">
        <v>8</v>
      </c>
      <c r="H58" s="207">
        <v>0</v>
      </c>
      <c r="I58" s="212">
        <v>10</v>
      </c>
      <c r="J58" s="212">
        <v>4</v>
      </c>
      <c r="K58" s="212">
        <v>1027</v>
      </c>
      <c r="L58" s="220">
        <v>152</v>
      </c>
      <c r="M58" s="212">
        <v>170</v>
      </c>
    </row>
    <row r="59" spans="1:13" s="222" customFormat="1" x14ac:dyDescent="0.2">
      <c r="A59" s="207" t="s">
        <v>58</v>
      </c>
      <c r="B59" s="212">
        <v>47</v>
      </c>
      <c r="C59" s="220">
        <v>436</v>
      </c>
      <c r="D59" s="220">
        <v>116</v>
      </c>
      <c r="E59" s="220">
        <v>3</v>
      </c>
      <c r="F59" s="220">
        <v>5</v>
      </c>
      <c r="G59" s="220">
        <v>11</v>
      </c>
      <c r="H59" s="207">
        <v>0</v>
      </c>
      <c r="I59" s="212">
        <v>16</v>
      </c>
      <c r="J59" s="212">
        <v>2</v>
      </c>
      <c r="K59" s="212">
        <v>1297</v>
      </c>
      <c r="L59" s="220">
        <v>207</v>
      </c>
      <c r="M59" s="212">
        <v>216</v>
      </c>
    </row>
    <row r="60" spans="1:13" s="222" customFormat="1" x14ac:dyDescent="0.2">
      <c r="A60" s="207" t="s">
        <v>59</v>
      </c>
      <c r="B60" s="212">
        <v>36</v>
      </c>
      <c r="C60" s="220">
        <v>1669</v>
      </c>
      <c r="D60" s="220">
        <v>520</v>
      </c>
      <c r="E60" s="220">
        <v>2</v>
      </c>
      <c r="F60" s="220">
        <v>27</v>
      </c>
      <c r="G60" s="220">
        <v>16</v>
      </c>
      <c r="H60" s="207">
        <v>1</v>
      </c>
      <c r="I60" s="212">
        <v>36</v>
      </c>
      <c r="J60" s="212">
        <v>13</v>
      </c>
      <c r="K60" s="212">
        <v>3414</v>
      </c>
      <c r="L60" s="220">
        <v>627</v>
      </c>
      <c r="M60" s="212">
        <v>1275</v>
      </c>
    </row>
    <row r="61" spans="1:13" s="222" customFormat="1" x14ac:dyDescent="0.2">
      <c r="A61" s="207" t="s">
        <v>60</v>
      </c>
      <c r="B61" s="212">
        <v>2</v>
      </c>
      <c r="C61" s="220">
        <v>667</v>
      </c>
      <c r="D61" s="220">
        <v>241</v>
      </c>
      <c r="E61" s="220">
        <v>0</v>
      </c>
      <c r="F61" s="220">
        <v>6</v>
      </c>
      <c r="G61" s="220">
        <v>5</v>
      </c>
      <c r="H61" s="207">
        <v>0</v>
      </c>
      <c r="I61" s="212">
        <v>0</v>
      </c>
      <c r="J61" s="212">
        <v>1</v>
      </c>
      <c r="K61" s="212">
        <v>774</v>
      </c>
      <c r="L61" s="220">
        <v>97</v>
      </c>
      <c r="M61" s="212">
        <v>443</v>
      </c>
    </row>
    <row r="62" spans="1:13" s="222" customFormat="1" x14ac:dyDescent="0.2">
      <c r="A62" s="207" t="s">
        <v>61</v>
      </c>
      <c r="B62" s="212">
        <v>26</v>
      </c>
      <c r="C62" s="220">
        <v>1473</v>
      </c>
      <c r="D62" s="220">
        <v>432</v>
      </c>
      <c r="E62" s="220">
        <v>1</v>
      </c>
      <c r="F62" s="220">
        <v>10</v>
      </c>
      <c r="G62" s="220">
        <v>3</v>
      </c>
      <c r="H62" s="207">
        <v>0</v>
      </c>
      <c r="I62" s="212">
        <v>62</v>
      </c>
      <c r="J62" s="212">
        <v>7</v>
      </c>
      <c r="K62" s="212">
        <v>2633</v>
      </c>
      <c r="L62" s="220">
        <v>436</v>
      </c>
      <c r="M62" s="212">
        <v>1292</v>
      </c>
    </row>
    <row r="63" spans="1:13" s="53" customFormat="1" x14ac:dyDescent="0.2">
      <c r="A63" s="28" t="s">
        <v>62</v>
      </c>
      <c r="B63" s="212">
        <v>3</v>
      </c>
      <c r="C63" s="220">
        <v>2596</v>
      </c>
      <c r="D63" s="220">
        <v>1078</v>
      </c>
      <c r="E63" s="220">
        <v>4</v>
      </c>
      <c r="F63" s="220">
        <v>44</v>
      </c>
      <c r="G63" s="220">
        <v>26</v>
      </c>
      <c r="H63" s="207">
        <v>1</v>
      </c>
      <c r="I63" s="212">
        <v>132</v>
      </c>
      <c r="J63" s="212">
        <v>25</v>
      </c>
      <c r="K63" s="212">
        <v>6419</v>
      </c>
      <c r="L63" s="220">
        <v>1256</v>
      </c>
      <c r="M63" s="212">
        <v>2327</v>
      </c>
    </row>
    <row r="64" spans="1:13" s="53" customFormat="1" x14ac:dyDescent="0.2">
      <c r="A64" s="28" t="s">
        <v>63</v>
      </c>
      <c r="B64" s="212">
        <v>16</v>
      </c>
      <c r="C64" s="220">
        <v>1075</v>
      </c>
      <c r="D64" s="220">
        <v>245</v>
      </c>
      <c r="E64" s="220">
        <v>5</v>
      </c>
      <c r="F64" s="220">
        <v>17</v>
      </c>
      <c r="G64" s="220">
        <v>15</v>
      </c>
      <c r="H64" s="207">
        <v>1</v>
      </c>
      <c r="I64" s="212">
        <v>20</v>
      </c>
      <c r="J64" s="212">
        <v>3</v>
      </c>
      <c r="K64" s="212">
        <v>1595</v>
      </c>
      <c r="L64" s="220">
        <v>265</v>
      </c>
      <c r="M64" s="212">
        <v>684</v>
      </c>
    </row>
    <row r="65" spans="1:13" s="53" customFormat="1" x14ac:dyDescent="0.2">
      <c r="A65" s="28" t="s">
        <v>64</v>
      </c>
      <c r="B65" s="212">
        <v>0</v>
      </c>
      <c r="C65" s="220">
        <v>520</v>
      </c>
      <c r="D65" s="220">
        <v>209</v>
      </c>
      <c r="E65" s="220">
        <v>3</v>
      </c>
      <c r="F65" s="220">
        <v>4</v>
      </c>
      <c r="G65" s="220">
        <v>14</v>
      </c>
      <c r="H65" s="207">
        <v>1</v>
      </c>
      <c r="I65" s="212">
        <v>20</v>
      </c>
      <c r="J65" s="212">
        <v>4</v>
      </c>
      <c r="K65" s="212">
        <v>1658</v>
      </c>
      <c r="L65" s="220">
        <v>225</v>
      </c>
      <c r="M65" s="212">
        <v>232</v>
      </c>
    </row>
    <row r="66" spans="1:13" s="53" customFormat="1" x14ac:dyDescent="0.2">
      <c r="A66" s="28" t="s">
        <v>65</v>
      </c>
      <c r="B66" s="212">
        <v>114</v>
      </c>
      <c r="C66" s="220">
        <v>350</v>
      </c>
      <c r="D66" s="220">
        <v>112</v>
      </c>
      <c r="E66" s="220">
        <v>1</v>
      </c>
      <c r="F66" s="220">
        <v>10</v>
      </c>
      <c r="G66" s="220">
        <v>9</v>
      </c>
      <c r="H66" s="207">
        <v>0</v>
      </c>
      <c r="I66" s="212">
        <v>15</v>
      </c>
      <c r="J66" s="212">
        <v>3</v>
      </c>
      <c r="K66" s="212">
        <v>1155</v>
      </c>
      <c r="L66" s="220">
        <v>198</v>
      </c>
      <c r="M66" s="212">
        <v>154</v>
      </c>
    </row>
    <row r="67" spans="1:13" s="53" customFormat="1" x14ac:dyDescent="0.2">
      <c r="A67" s="28" t="s">
        <v>66</v>
      </c>
      <c r="B67" s="212">
        <v>14</v>
      </c>
      <c r="C67" s="220">
        <v>440</v>
      </c>
      <c r="D67" s="220">
        <v>138</v>
      </c>
      <c r="E67" s="220">
        <v>1</v>
      </c>
      <c r="F67" s="220">
        <v>5</v>
      </c>
      <c r="G67" s="220">
        <v>7</v>
      </c>
      <c r="H67" s="207">
        <v>0</v>
      </c>
      <c r="I67" s="212">
        <v>24</v>
      </c>
      <c r="J67" s="212">
        <v>8</v>
      </c>
      <c r="K67" s="212">
        <v>1579</v>
      </c>
      <c r="L67" s="220">
        <v>227</v>
      </c>
      <c r="M67" s="212">
        <v>183</v>
      </c>
    </row>
    <row r="68" spans="1:13" s="53" customFormat="1" x14ac:dyDescent="0.2">
      <c r="A68" s="42" t="s">
        <v>67</v>
      </c>
      <c r="B68" s="210">
        <v>60</v>
      </c>
      <c r="C68" s="215">
        <v>8948</v>
      </c>
      <c r="D68" s="215">
        <v>3181</v>
      </c>
      <c r="E68" s="215">
        <v>37</v>
      </c>
      <c r="F68" s="215">
        <v>209</v>
      </c>
      <c r="G68" s="215">
        <v>255</v>
      </c>
      <c r="H68" s="210">
        <v>3</v>
      </c>
      <c r="I68" s="215">
        <v>351</v>
      </c>
      <c r="J68" s="215">
        <v>64</v>
      </c>
      <c r="K68" s="215">
        <v>24956</v>
      </c>
      <c r="L68" s="210">
        <v>5157</v>
      </c>
      <c r="M68" s="215">
        <v>14976</v>
      </c>
    </row>
    <row r="69" spans="1:13" s="53" customFormat="1" x14ac:dyDescent="0.2">
      <c r="A69" s="28" t="s">
        <v>68</v>
      </c>
      <c r="B69" s="212">
        <v>0</v>
      </c>
      <c r="C69" s="220">
        <v>741</v>
      </c>
      <c r="D69" s="220">
        <v>351</v>
      </c>
      <c r="E69" s="220">
        <v>5</v>
      </c>
      <c r="F69" s="220">
        <v>24</v>
      </c>
      <c r="G69" s="220">
        <v>5</v>
      </c>
      <c r="H69" s="207">
        <v>0</v>
      </c>
      <c r="I69" s="212">
        <v>20</v>
      </c>
      <c r="J69" s="212">
        <v>3</v>
      </c>
      <c r="K69" s="212">
        <v>1231</v>
      </c>
      <c r="L69" s="220">
        <v>213</v>
      </c>
      <c r="M69" s="212">
        <v>1495</v>
      </c>
    </row>
    <row r="70" spans="1:13" s="53" customFormat="1" x14ac:dyDescent="0.2">
      <c r="A70" s="28" t="s">
        <v>69</v>
      </c>
      <c r="B70" s="212">
        <v>0</v>
      </c>
      <c r="C70" s="220">
        <v>772</v>
      </c>
      <c r="D70" s="220">
        <v>260</v>
      </c>
      <c r="E70" s="220">
        <v>3</v>
      </c>
      <c r="F70" s="220">
        <v>13</v>
      </c>
      <c r="G70" s="220">
        <v>6</v>
      </c>
      <c r="H70" s="207">
        <v>0</v>
      </c>
      <c r="I70" s="212">
        <v>12</v>
      </c>
      <c r="J70" s="212">
        <v>3</v>
      </c>
      <c r="K70" s="212">
        <v>1790</v>
      </c>
      <c r="L70" s="220">
        <v>231</v>
      </c>
      <c r="M70" s="212">
        <v>464</v>
      </c>
    </row>
    <row r="71" spans="1:13" s="53" customFormat="1" x14ac:dyDescent="0.2">
      <c r="A71" s="28" t="s">
        <v>70</v>
      </c>
      <c r="B71" s="212">
        <v>0</v>
      </c>
      <c r="C71" s="220">
        <v>870</v>
      </c>
      <c r="D71" s="220">
        <v>270</v>
      </c>
      <c r="E71" s="220">
        <v>1</v>
      </c>
      <c r="F71" s="220">
        <v>15</v>
      </c>
      <c r="G71" s="220">
        <v>23</v>
      </c>
      <c r="H71" s="207">
        <v>0</v>
      </c>
      <c r="I71" s="212">
        <v>56</v>
      </c>
      <c r="J71" s="212">
        <v>12</v>
      </c>
      <c r="K71" s="212">
        <v>2902</v>
      </c>
      <c r="L71" s="220">
        <v>743</v>
      </c>
      <c r="M71" s="212">
        <v>2480</v>
      </c>
    </row>
    <row r="72" spans="1:13" s="53" customFormat="1" x14ac:dyDescent="0.2">
      <c r="A72" s="28" t="s">
        <v>71</v>
      </c>
      <c r="B72" s="212">
        <v>20</v>
      </c>
      <c r="C72" s="220">
        <v>573</v>
      </c>
      <c r="D72" s="220">
        <v>187</v>
      </c>
      <c r="E72" s="220">
        <v>0</v>
      </c>
      <c r="F72" s="220">
        <v>6</v>
      </c>
      <c r="G72" s="220">
        <v>33</v>
      </c>
      <c r="H72" s="207">
        <v>1</v>
      </c>
      <c r="I72" s="212">
        <v>63</v>
      </c>
      <c r="J72" s="212">
        <v>6</v>
      </c>
      <c r="K72" s="212">
        <v>2171</v>
      </c>
      <c r="L72" s="220">
        <v>481</v>
      </c>
      <c r="M72" s="212">
        <v>446</v>
      </c>
    </row>
    <row r="73" spans="1:13" s="53" customFormat="1" x14ac:dyDescent="0.2">
      <c r="A73" s="28" t="s">
        <v>72</v>
      </c>
      <c r="B73" s="212">
        <v>0</v>
      </c>
      <c r="C73" s="220">
        <v>261</v>
      </c>
      <c r="D73" s="220">
        <v>80</v>
      </c>
      <c r="E73" s="220">
        <v>0</v>
      </c>
      <c r="F73" s="220">
        <v>1</v>
      </c>
      <c r="G73" s="220">
        <v>7</v>
      </c>
      <c r="H73" s="207">
        <v>0</v>
      </c>
      <c r="I73" s="212">
        <v>7</v>
      </c>
      <c r="J73" s="212">
        <v>1</v>
      </c>
      <c r="K73" s="212">
        <v>480</v>
      </c>
      <c r="L73" s="220">
        <v>89</v>
      </c>
      <c r="M73" s="212">
        <v>240</v>
      </c>
    </row>
    <row r="74" spans="1:13" s="53" customFormat="1" x14ac:dyDescent="0.2">
      <c r="A74" s="28" t="s">
        <v>73</v>
      </c>
      <c r="B74" s="212">
        <v>24</v>
      </c>
      <c r="C74" s="220">
        <v>712</v>
      </c>
      <c r="D74" s="220">
        <v>168</v>
      </c>
      <c r="E74" s="220">
        <v>4</v>
      </c>
      <c r="F74" s="220">
        <v>12</v>
      </c>
      <c r="G74" s="220">
        <v>35</v>
      </c>
      <c r="H74" s="207">
        <v>0</v>
      </c>
      <c r="I74" s="212">
        <v>27</v>
      </c>
      <c r="J74" s="212">
        <v>10</v>
      </c>
      <c r="K74" s="212">
        <v>3779</v>
      </c>
      <c r="L74" s="220">
        <v>940</v>
      </c>
      <c r="M74" s="212">
        <v>781</v>
      </c>
    </row>
    <row r="75" spans="1:13" s="53" customFormat="1" x14ac:dyDescent="0.2">
      <c r="A75" s="28" t="s">
        <v>74</v>
      </c>
      <c r="B75" s="212">
        <v>11</v>
      </c>
      <c r="C75" s="220">
        <v>1321</v>
      </c>
      <c r="D75" s="220">
        <v>389</v>
      </c>
      <c r="E75" s="220">
        <v>8</v>
      </c>
      <c r="F75" s="220">
        <v>44</v>
      </c>
      <c r="G75" s="220">
        <v>87</v>
      </c>
      <c r="H75" s="207">
        <v>2</v>
      </c>
      <c r="I75" s="212">
        <v>4</v>
      </c>
      <c r="J75" s="212">
        <v>0</v>
      </c>
      <c r="K75" s="212">
        <v>4107</v>
      </c>
      <c r="L75" s="220">
        <v>793</v>
      </c>
      <c r="M75" s="212">
        <v>2165</v>
      </c>
    </row>
    <row r="76" spans="1:13" s="53" customFormat="1" x14ac:dyDescent="0.2">
      <c r="A76" s="28" t="s">
        <v>75</v>
      </c>
      <c r="B76" s="212">
        <v>0</v>
      </c>
      <c r="C76" s="220">
        <v>554</v>
      </c>
      <c r="D76" s="220">
        <v>258</v>
      </c>
      <c r="E76" s="220">
        <v>0</v>
      </c>
      <c r="F76" s="220">
        <v>19</v>
      </c>
      <c r="G76" s="220">
        <v>11</v>
      </c>
      <c r="H76" s="207">
        <v>0</v>
      </c>
      <c r="I76" s="212">
        <v>34</v>
      </c>
      <c r="J76" s="212">
        <v>1</v>
      </c>
      <c r="K76" s="212">
        <v>1421</v>
      </c>
      <c r="L76" s="220">
        <v>278</v>
      </c>
      <c r="M76" s="212">
        <v>2100</v>
      </c>
    </row>
    <row r="77" spans="1:13" s="53" customFormat="1" x14ac:dyDescent="0.2">
      <c r="A77" s="28" t="s">
        <v>76</v>
      </c>
      <c r="B77" s="212">
        <v>0</v>
      </c>
      <c r="C77" s="220">
        <v>874</v>
      </c>
      <c r="D77" s="220">
        <v>227</v>
      </c>
      <c r="E77" s="220">
        <v>4</v>
      </c>
      <c r="F77" s="220">
        <v>11</v>
      </c>
      <c r="G77" s="220">
        <v>5</v>
      </c>
      <c r="H77" s="207">
        <v>0</v>
      </c>
      <c r="I77" s="212">
        <v>27</v>
      </c>
      <c r="J77" s="212">
        <v>6</v>
      </c>
      <c r="K77" s="212">
        <v>1523</v>
      </c>
      <c r="L77" s="220">
        <v>220</v>
      </c>
      <c r="M77" s="212">
        <v>437</v>
      </c>
    </row>
    <row r="78" spans="1:13" s="53" customFormat="1" x14ac:dyDescent="0.2">
      <c r="A78" s="28" t="s">
        <v>77</v>
      </c>
      <c r="B78" s="212">
        <v>0</v>
      </c>
      <c r="C78" s="220">
        <v>303</v>
      </c>
      <c r="D78" s="220">
        <v>67</v>
      </c>
      <c r="E78" s="220">
        <v>6</v>
      </c>
      <c r="F78" s="220">
        <v>22</v>
      </c>
      <c r="G78" s="220">
        <v>12</v>
      </c>
      <c r="H78" s="207">
        <v>0</v>
      </c>
      <c r="I78" s="212">
        <v>42</v>
      </c>
      <c r="J78" s="212">
        <v>9</v>
      </c>
      <c r="K78" s="212">
        <v>1816</v>
      </c>
      <c r="L78" s="220">
        <v>526</v>
      </c>
      <c r="M78" s="212">
        <v>865</v>
      </c>
    </row>
    <row r="79" spans="1:13" s="53" customFormat="1" x14ac:dyDescent="0.2">
      <c r="A79" s="28" t="s">
        <v>78</v>
      </c>
      <c r="B79" s="212">
        <v>1</v>
      </c>
      <c r="C79" s="220">
        <v>299</v>
      </c>
      <c r="D79" s="220">
        <v>133</v>
      </c>
      <c r="E79" s="220">
        <v>3</v>
      </c>
      <c r="F79" s="220">
        <v>8</v>
      </c>
      <c r="G79" s="220">
        <v>1</v>
      </c>
      <c r="H79" s="207">
        <v>0</v>
      </c>
      <c r="I79" s="212">
        <v>19</v>
      </c>
      <c r="J79" s="212">
        <v>2</v>
      </c>
      <c r="K79" s="212">
        <v>668</v>
      </c>
      <c r="L79" s="220">
        <v>92</v>
      </c>
      <c r="M79" s="212">
        <v>404</v>
      </c>
    </row>
    <row r="80" spans="1:13" s="53" customFormat="1" x14ac:dyDescent="0.2">
      <c r="A80" s="28" t="s">
        <v>79</v>
      </c>
      <c r="B80" s="212">
        <v>0</v>
      </c>
      <c r="C80" s="220">
        <v>484</v>
      </c>
      <c r="D80" s="220">
        <v>330</v>
      </c>
      <c r="E80" s="220">
        <v>1</v>
      </c>
      <c r="F80" s="220">
        <v>7</v>
      </c>
      <c r="G80" s="220">
        <v>3</v>
      </c>
      <c r="H80" s="207">
        <v>0</v>
      </c>
      <c r="I80" s="212">
        <v>4</v>
      </c>
      <c r="J80" s="212">
        <v>1</v>
      </c>
      <c r="K80" s="212">
        <v>732</v>
      </c>
      <c r="L80" s="220">
        <v>80</v>
      </c>
      <c r="M80" s="212">
        <v>738</v>
      </c>
    </row>
    <row r="81" spans="1:13" s="53" customFormat="1" x14ac:dyDescent="0.2">
      <c r="A81" s="28" t="s">
        <v>80</v>
      </c>
      <c r="B81" s="212">
        <v>4</v>
      </c>
      <c r="C81" s="220">
        <v>1184</v>
      </c>
      <c r="D81" s="220">
        <v>461</v>
      </c>
      <c r="E81" s="220">
        <v>2</v>
      </c>
      <c r="F81" s="220">
        <v>27</v>
      </c>
      <c r="G81" s="220">
        <v>27</v>
      </c>
      <c r="H81" s="207">
        <v>0</v>
      </c>
      <c r="I81" s="212">
        <v>36</v>
      </c>
      <c r="J81" s="212">
        <v>10</v>
      </c>
      <c r="K81" s="212">
        <v>2336</v>
      </c>
      <c r="L81" s="220">
        <v>471</v>
      </c>
      <c r="M81" s="212">
        <v>2361</v>
      </c>
    </row>
    <row r="82" spans="1:13" s="53" customFormat="1" x14ac:dyDescent="0.2">
      <c r="A82" s="42" t="s">
        <v>81</v>
      </c>
      <c r="B82" s="210">
        <v>597</v>
      </c>
      <c r="C82" s="219">
        <v>10799</v>
      </c>
      <c r="D82" s="219">
        <v>3749</v>
      </c>
      <c r="E82" s="219">
        <v>38</v>
      </c>
      <c r="F82" s="219">
        <v>256</v>
      </c>
      <c r="G82" s="219">
        <v>205</v>
      </c>
      <c r="H82" s="214">
        <v>2</v>
      </c>
      <c r="I82" s="210">
        <v>409</v>
      </c>
      <c r="J82" s="210">
        <v>98</v>
      </c>
      <c r="K82" s="210">
        <v>38637</v>
      </c>
      <c r="L82" s="219">
        <v>8132</v>
      </c>
      <c r="M82" s="210">
        <v>9566</v>
      </c>
    </row>
    <row r="83" spans="1:13" s="53" customFormat="1" x14ac:dyDescent="0.2">
      <c r="A83" s="28" t="s">
        <v>82</v>
      </c>
      <c r="B83" s="212">
        <v>0</v>
      </c>
      <c r="C83" s="220">
        <v>460</v>
      </c>
      <c r="D83" s="220">
        <v>128</v>
      </c>
      <c r="E83" s="220">
        <v>1</v>
      </c>
      <c r="F83" s="220">
        <v>11</v>
      </c>
      <c r="G83" s="220">
        <v>5</v>
      </c>
      <c r="H83" s="207">
        <v>0</v>
      </c>
      <c r="I83" s="212">
        <v>7</v>
      </c>
      <c r="J83" s="212">
        <v>4</v>
      </c>
      <c r="K83" s="212">
        <v>2233</v>
      </c>
      <c r="L83" s="220">
        <v>631</v>
      </c>
      <c r="M83" s="212">
        <v>600</v>
      </c>
    </row>
    <row r="84" spans="1:13" s="53" customFormat="1" x14ac:dyDescent="0.2">
      <c r="A84" s="28" t="s">
        <v>83</v>
      </c>
      <c r="B84" s="212">
        <v>0</v>
      </c>
      <c r="C84" s="220">
        <v>397</v>
      </c>
      <c r="D84" s="220">
        <v>207</v>
      </c>
      <c r="E84" s="220">
        <v>2</v>
      </c>
      <c r="F84" s="220">
        <v>10</v>
      </c>
      <c r="G84" s="220">
        <v>28</v>
      </c>
      <c r="H84" s="207">
        <v>0</v>
      </c>
      <c r="I84" s="212">
        <v>11</v>
      </c>
      <c r="J84" s="212">
        <v>6</v>
      </c>
      <c r="K84" s="212">
        <v>1375</v>
      </c>
      <c r="L84" s="220">
        <v>132</v>
      </c>
      <c r="M84" s="212">
        <v>165</v>
      </c>
    </row>
    <row r="85" spans="1:13" s="53" customFormat="1" x14ac:dyDescent="0.2">
      <c r="A85" s="28" t="s">
        <v>84</v>
      </c>
      <c r="B85" s="212">
        <v>41</v>
      </c>
      <c r="C85" s="220">
        <v>441</v>
      </c>
      <c r="D85" s="220">
        <v>247</v>
      </c>
      <c r="E85" s="220">
        <v>1</v>
      </c>
      <c r="F85" s="220">
        <v>10</v>
      </c>
      <c r="G85" s="220">
        <v>16</v>
      </c>
      <c r="H85" s="207">
        <v>0</v>
      </c>
      <c r="I85" s="212">
        <v>6</v>
      </c>
      <c r="J85" s="212">
        <v>5</v>
      </c>
      <c r="K85" s="212">
        <v>2509</v>
      </c>
      <c r="L85" s="220">
        <v>405</v>
      </c>
      <c r="M85" s="212">
        <v>375</v>
      </c>
    </row>
    <row r="86" spans="1:13" s="53" customFormat="1" x14ac:dyDescent="0.2">
      <c r="A86" s="28" t="s">
        <v>85</v>
      </c>
      <c r="B86" s="212">
        <v>35</v>
      </c>
      <c r="C86" s="220">
        <v>177</v>
      </c>
      <c r="D86" s="220">
        <v>74</v>
      </c>
      <c r="E86" s="220">
        <v>2</v>
      </c>
      <c r="F86" s="220">
        <v>2</v>
      </c>
      <c r="G86" s="220">
        <v>9</v>
      </c>
      <c r="H86" s="207">
        <v>0</v>
      </c>
      <c r="I86" s="212">
        <v>23</v>
      </c>
      <c r="J86" s="212">
        <v>1</v>
      </c>
      <c r="K86" s="212">
        <v>775</v>
      </c>
      <c r="L86" s="220">
        <v>69</v>
      </c>
      <c r="M86" s="212">
        <v>80</v>
      </c>
    </row>
    <row r="87" spans="1:13" s="53" customFormat="1" x14ac:dyDescent="0.2">
      <c r="A87" s="28" t="s">
        <v>86</v>
      </c>
      <c r="B87" s="212">
        <v>196</v>
      </c>
      <c r="C87" s="220">
        <v>318</v>
      </c>
      <c r="D87" s="220">
        <v>136</v>
      </c>
      <c r="E87" s="220">
        <v>2</v>
      </c>
      <c r="F87" s="220">
        <v>11</v>
      </c>
      <c r="G87" s="220">
        <v>34</v>
      </c>
      <c r="H87" s="207">
        <v>0</v>
      </c>
      <c r="I87" s="212">
        <v>21</v>
      </c>
      <c r="J87" s="212">
        <v>5</v>
      </c>
      <c r="K87" s="212">
        <v>1674</v>
      </c>
      <c r="L87" s="220">
        <v>212</v>
      </c>
      <c r="M87" s="212">
        <v>156</v>
      </c>
    </row>
    <row r="88" spans="1:13" s="53" customFormat="1" x14ac:dyDescent="0.2">
      <c r="A88" s="28" t="s">
        <v>87</v>
      </c>
      <c r="B88" s="212">
        <v>51</v>
      </c>
      <c r="C88" s="220">
        <v>1480</v>
      </c>
      <c r="D88" s="220">
        <v>312</v>
      </c>
      <c r="E88" s="220">
        <v>4</v>
      </c>
      <c r="F88" s="220">
        <v>27</v>
      </c>
      <c r="G88" s="220">
        <v>24</v>
      </c>
      <c r="H88" s="207">
        <v>0</v>
      </c>
      <c r="I88" s="212">
        <v>65</v>
      </c>
      <c r="J88" s="212">
        <v>20</v>
      </c>
      <c r="K88" s="212">
        <v>6940</v>
      </c>
      <c r="L88" s="220">
        <v>1755</v>
      </c>
      <c r="M88" s="212">
        <v>2085</v>
      </c>
    </row>
    <row r="89" spans="1:13" s="53" customFormat="1" ht="12" customHeight="1" x14ac:dyDescent="0.2">
      <c r="A89" s="28" t="s">
        <v>88</v>
      </c>
      <c r="B89" s="212">
        <v>13</v>
      </c>
      <c r="C89" s="220">
        <v>1694</v>
      </c>
      <c r="D89" s="220">
        <v>552</v>
      </c>
      <c r="E89" s="220">
        <v>5</v>
      </c>
      <c r="F89" s="220">
        <v>50</v>
      </c>
      <c r="G89" s="220">
        <v>31</v>
      </c>
      <c r="H89" s="207">
        <v>0</v>
      </c>
      <c r="I89" s="212">
        <v>75</v>
      </c>
      <c r="J89" s="212">
        <v>7</v>
      </c>
      <c r="K89" s="212">
        <v>3522</v>
      </c>
      <c r="L89" s="220">
        <v>637</v>
      </c>
      <c r="M89" s="212">
        <v>1442</v>
      </c>
    </row>
    <row r="90" spans="1:13" s="53" customFormat="1" ht="12.75" customHeight="1" x14ac:dyDescent="0.2">
      <c r="A90" s="28" t="s">
        <v>89</v>
      </c>
      <c r="B90" s="212">
        <v>0</v>
      </c>
      <c r="C90" s="220">
        <v>1943</v>
      </c>
      <c r="D90" s="220">
        <v>658</v>
      </c>
      <c r="E90" s="220">
        <v>6</v>
      </c>
      <c r="F90" s="220">
        <v>38</v>
      </c>
      <c r="G90" s="220">
        <v>16</v>
      </c>
      <c r="H90" s="207">
        <v>1</v>
      </c>
      <c r="I90" s="212">
        <v>52</v>
      </c>
      <c r="J90" s="212">
        <v>4</v>
      </c>
      <c r="K90" s="212">
        <v>6465</v>
      </c>
      <c r="L90" s="220">
        <v>1264</v>
      </c>
      <c r="M90" s="212">
        <v>1000</v>
      </c>
    </row>
    <row r="91" spans="1:13" s="53" customFormat="1" x14ac:dyDescent="0.2">
      <c r="A91" s="28" t="s">
        <v>90</v>
      </c>
      <c r="B91" s="212">
        <v>1</v>
      </c>
      <c r="C91" s="220">
        <v>577</v>
      </c>
      <c r="D91" s="220">
        <v>204</v>
      </c>
      <c r="E91" s="220">
        <v>0</v>
      </c>
      <c r="F91" s="220">
        <v>13</v>
      </c>
      <c r="G91" s="220">
        <v>2</v>
      </c>
      <c r="H91" s="207">
        <v>0</v>
      </c>
      <c r="I91" s="212">
        <v>16</v>
      </c>
      <c r="J91" s="212">
        <v>2</v>
      </c>
      <c r="K91" s="212">
        <v>712</v>
      </c>
      <c r="L91" s="220">
        <v>80</v>
      </c>
      <c r="M91" s="212">
        <v>426</v>
      </c>
    </row>
    <row r="92" spans="1:13" s="53" customFormat="1" x14ac:dyDescent="0.2">
      <c r="A92" s="28" t="s">
        <v>91</v>
      </c>
      <c r="B92" s="212">
        <v>43</v>
      </c>
      <c r="C92" s="220">
        <v>961</v>
      </c>
      <c r="D92" s="220">
        <v>521</v>
      </c>
      <c r="E92" s="220">
        <v>3</v>
      </c>
      <c r="F92" s="220">
        <v>13</v>
      </c>
      <c r="G92" s="220">
        <v>17</v>
      </c>
      <c r="H92" s="207">
        <v>1</v>
      </c>
      <c r="I92" s="212">
        <v>72</v>
      </c>
      <c r="J92" s="212">
        <v>31</v>
      </c>
      <c r="K92" s="212">
        <v>6142</v>
      </c>
      <c r="L92" s="220">
        <v>1598</v>
      </c>
      <c r="M92" s="212">
        <v>1341</v>
      </c>
    </row>
    <row r="93" spans="1:13" s="53" customFormat="1" x14ac:dyDescent="0.2">
      <c r="A93" s="37" t="s">
        <v>92</v>
      </c>
      <c r="B93" s="218">
        <v>217</v>
      </c>
      <c r="C93" s="221">
        <v>2351</v>
      </c>
      <c r="D93" s="221">
        <v>710</v>
      </c>
      <c r="E93" s="221">
        <v>12</v>
      </c>
      <c r="F93" s="221">
        <v>71</v>
      </c>
      <c r="G93" s="221">
        <v>23</v>
      </c>
      <c r="H93" s="209">
        <v>0</v>
      </c>
      <c r="I93" s="218">
        <v>61</v>
      </c>
      <c r="J93" s="218">
        <v>13</v>
      </c>
      <c r="K93" s="218">
        <v>6290</v>
      </c>
      <c r="L93" s="221">
        <v>1349</v>
      </c>
      <c r="M93" s="218">
        <v>1896</v>
      </c>
    </row>
    <row r="94" spans="1:13" x14ac:dyDescent="0.2">
      <c r="A94" s="9"/>
      <c r="B94" s="52"/>
      <c r="C94" s="52"/>
      <c r="D94" s="52"/>
      <c r="E94" s="52"/>
      <c r="F94" s="52"/>
      <c r="G94" s="52"/>
      <c r="H94" s="52"/>
      <c r="I94" s="52"/>
      <c r="L94" s="52"/>
    </row>
    <row r="95" spans="1:13" x14ac:dyDescent="0.2">
      <c r="A95" s="9" t="s">
        <v>111</v>
      </c>
      <c r="B95" s="53"/>
      <c r="C95" s="53"/>
      <c r="D95" s="222"/>
      <c r="E95" s="222"/>
      <c r="F95" s="222"/>
      <c r="G95" s="53"/>
      <c r="H95" s="222"/>
      <c r="I95" s="53"/>
      <c r="L95" s="222"/>
    </row>
    <row r="96" spans="1:13" x14ac:dyDescent="0.2">
      <c r="A96" s="289" t="s">
        <v>438</v>
      </c>
      <c r="B96" s="289"/>
      <c r="C96" s="289"/>
      <c r="D96" s="289"/>
      <c r="E96" s="289"/>
      <c r="F96" s="289"/>
      <c r="G96" s="289"/>
      <c r="H96" s="289"/>
      <c r="I96" s="289"/>
      <c r="J96" s="289"/>
      <c r="K96" s="289"/>
      <c r="L96" s="289"/>
      <c r="M96" s="289"/>
    </row>
    <row r="97" spans="1:13" ht="12.75" customHeight="1" x14ac:dyDescent="0.2">
      <c r="A97" s="289" t="s">
        <v>439</v>
      </c>
      <c r="B97" s="289"/>
      <c r="C97" s="289"/>
      <c r="D97" s="289"/>
      <c r="E97" s="289"/>
      <c r="F97" s="289"/>
      <c r="G97" s="289"/>
      <c r="H97" s="289"/>
      <c r="I97" s="289"/>
      <c r="J97" s="289"/>
      <c r="K97" s="289"/>
      <c r="L97" s="289"/>
      <c r="M97" s="289"/>
    </row>
    <row r="98" spans="1:13" ht="12.75" customHeight="1" x14ac:dyDescent="0.2">
      <c r="A98" s="289" t="s">
        <v>432</v>
      </c>
      <c r="B98" s="289"/>
      <c r="C98" s="289"/>
      <c r="D98" s="289"/>
      <c r="E98" s="289"/>
      <c r="F98" s="289"/>
      <c r="G98" s="289"/>
      <c r="H98" s="289"/>
      <c r="I98" s="289"/>
      <c r="J98" s="289"/>
      <c r="K98" s="289"/>
      <c r="L98" s="289"/>
      <c r="M98" s="289"/>
    </row>
    <row r="99" spans="1:13" x14ac:dyDescent="0.2">
      <c r="A99" s="289" t="s">
        <v>433</v>
      </c>
      <c r="B99" s="289"/>
      <c r="C99" s="289"/>
      <c r="D99" s="289"/>
      <c r="E99" s="289"/>
      <c r="F99" s="289"/>
      <c r="G99" s="289"/>
      <c r="H99" s="289"/>
      <c r="I99" s="289"/>
      <c r="J99" s="289"/>
      <c r="K99" s="289"/>
      <c r="L99" s="289"/>
      <c r="M99" s="289"/>
    </row>
    <row r="100" spans="1:13" ht="12.75" customHeight="1" x14ac:dyDescent="0.2">
      <c r="A100" s="289" t="s">
        <v>434</v>
      </c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  <c r="L100" s="289"/>
      <c r="M100" s="289"/>
    </row>
    <row r="101" spans="1:13" x14ac:dyDescent="0.2">
      <c r="A101" s="289" t="s">
        <v>435</v>
      </c>
      <c r="B101" s="289"/>
      <c r="C101" s="289"/>
      <c r="D101" s="289"/>
      <c r="E101" s="289"/>
      <c r="F101" s="289"/>
      <c r="G101" s="289"/>
      <c r="H101" s="289"/>
      <c r="I101" s="289"/>
      <c r="J101" s="289"/>
      <c r="K101" s="289"/>
      <c r="L101" s="289"/>
      <c r="M101" s="289"/>
    </row>
    <row r="102" spans="1:13" x14ac:dyDescent="0.2">
      <c r="A102" s="289" t="s">
        <v>436</v>
      </c>
      <c r="B102" s="289"/>
      <c r="C102" s="289"/>
      <c r="D102" s="289"/>
      <c r="E102" s="289"/>
      <c r="F102" s="289"/>
      <c r="G102" s="289"/>
      <c r="H102" s="289"/>
      <c r="I102" s="289"/>
      <c r="J102" s="289"/>
      <c r="K102" s="289"/>
      <c r="L102" s="289"/>
      <c r="M102" s="289"/>
    </row>
    <row r="103" spans="1:13" s="54" customFormat="1" ht="12.75" customHeight="1" x14ac:dyDescent="0.2">
      <c r="A103" s="289" t="s">
        <v>440</v>
      </c>
      <c r="B103" s="289"/>
      <c r="C103" s="289"/>
      <c r="D103" s="289"/>
      <c r="E103" s="289"/>
      <c r="F103" s="289"/>
      <c r="G103" s="289"/>
      <c r="H103" s="289"/>
      <c r="I103" s="289"/>
      <c r="J103" s="289"/>
      <c r="K103" s="289"/>
      <c r="L103" s="289"/>
      <c r="M103" s="289"/>
    </row>
    <row r="104" spans="1:13" x14ac:dyDescent="0.2">
      <c r="A104" s="289" t="s">
        <v>442</v>
      </c>
      <c r="B104" s="289"/>
      <c r="C104" s="289"/>
      <c r="D104" s="289"/>
      <c r="E104" s="289"/>
      <c r="F104" s="289"/>
      <c r="G104" s="289"/>
      <c r="H104" s="289"/>
      <c r="I104" s="289"/>
      <c r="J104" s="289"/>
      <c r="K104" s="289"/>
      <c r="L104" s="289"/>
      <c r="M104" s="289"/>
    </row>
    <row r="105" spans="1:13" x14ac:dyDescent="0.2">
      <c r="A105" s="288" t="s">
        <v>443</v>
      </c>
      <c r="B105" s="288"/>
      <c r="C105" s="288"/>
      <c r="D105" s="288"/>
      <c r="E105" s="288"/>
      <c r="F105" s="288"/>
      <c r="G105" s="288"/>
      <c r="H105" s="288"/>
      <c r="I105" s="288"/>
      <c r="J105" s="288"/>
      <c r="K105" s="288"/>
      <c r="L105" s="288"/>
      <c r="M105" s="288"/>
    </row>
    <row r="106" spans="1:13" x14ac:dyDescent="0.2">
      <c r="A106" s="288" t="s">
        <v>270</v>
      </c>
      <c r="B106" s="288"/>
      <c r="C106" s="288"/>
      <c r="D106" s="288"/>
      <c r="E106" s="288"/>
      <c r="F106" s="288"/>
      <c r="G106" s="288"/>
      <c r="H106" s="288"/>
      <c r="I106" s="288"/>
      <c r="J106" s="288"/>
      <c r="K106" s="288"/>
      <c r="L106" s="288"/>
      <c r="M106" s="288"/>
    </row>
    <row r="107" spans="1:13" x14ac:dyDescent="0.2">
      <c r="A107" s="289" t="s">
        <v>441</v>
      </c>
      <c r="B107" s="289"/>
      <c r="C107" s="289"/>
      <c r="D107" s="289"/>
      <c r="E107" s="289"/>
      <c r="F107" s="289"/>
      <c r="G107" s="289"/>
      <c r="H107" s="289"/>
      <c r="I107" s="289"/>
      <c r="J107" s="289"/>
      <c r="K107" s="289"/>
      <c r="L107" s="289"/>
      <c r="M107" s="289"/>
    </row>
    <row r="108" spans="1:13" x14ac:dyDescent="0.2">
      <c r="A108" s="260" t="s">
        <v>437</v>
      </c>
      <c r="B108" s="260"/>
      <c r="C108" s="260"/>
      <c r="D108" s="260"/>
      <c r="E108" s="260"/>
      <c r="F108" s="260"/>
      <c r="G108" s="260"/>
      <c r="H108" s="260"/>
      <c r="I108" s="260"/>
      <c r="J108" s="260"/>
      <c r="K108" s="260"/>
      <c r="L108" s="260"/>
      <c r="M108" s="56">
        <v>20</v>
      </c>
    </row>
    <row r="109" spans="1:13" x14ac:dyDescent="0.2">
      <c r="A109" s="6"/>
      <c r="B109" s="53"/>
      <c r="C109" s="53"/>
      <c r="D109" s="222"/>
      <c r="E109" s="222"/>
      <c r="F109" s="222"/>
      <c r="G109" s="53"/>
      <c r="H109" s="222"/>
      <c r="I109" s="53"/>
      <c r="L109" s="222"/>
    </row>
    <row r="110" spans="1:13" x14ac:dyDescent="0.2">
      <c r="A110" s="6"/>
      <c r="B110" s="53"/>
      <c r="C110" s="53"/>
      <c r="D110" s="222"/>
      <c r="E110" s="222"/>
      <c r="F110" s="222"/>
      <c r="G110" s="53"/>
      <c r="H110" s="222"/>
      <c r="I110" s="53"/>
      <c r="L110" s="222"/>
    </row>
    <row r="111" spans="1:13" x14ac:dyDescent="0.2">
      <c r="A111" s="6"/>
      <c r="B111" s="53"/>
      <c r="C111" s="53"/>
      <c r="D111" s="222"/>
      <c r="E111" s="222"/>
      <c r="F111" s="222"/>
      <c r="G111" s="53"/>
      <c r="H111" s="222"/>
      <c r="I111" s="53"/>
      <c r="L111" s="222"/>
    </row>
    <row r="112" spans="1:13" x14ac:dyDescent="0.2">
      <c r="A112" s="9"/>
      <c r="B112" s="53"/>
      <c r="C112" s="53"/>
      <c r="D112" s="222"/>
      <c r="E112" s="222"/>
      <c r="F112" s="222"/>
      <c r="G112" s="53"/>
      <c r="H112" s="222"/>
      <c r="I112" s="53"/>
      <c r="L112" s="222"/>
    </row>
    <row r="113" spans="1:12" x14ac:dyDescent="0.2">
      <c r="A113" s="6"/>
      <c r="B113" s="53"/>
      <c r="C113" s="53"/>
      <c r="D113" s="222"/>
      <c r="E113" s="222"/>
      <c r="F113" s="222"/>
      <c r="G113" s="53"/>
      <c r="H113" s="222"/>
      <c r="I113" s="53"/>
      <c r="J113" s="135"/>
      <c r="L113" s="222"/>
    </row>
    <row r="114" spans="1:12" x14ac:dyDescent="0.2">
      <c r="A114" s="9"/>
      <c r="B114" s="53"/>
      <c r="C114" s="53"/>
      <c r="D114" s="222"/>
      <c r="E114" s="222"/>
      <c r="F114" s="222"/>
      <c r="G114" s="53"/>
      <c r="H114" s="222"/>
      <c r="I114" s="53"/>
      <c r="L114" s="222"/>
    </row>
    <row r="115" spans="1:12" x14ac:dyDescent="0.2">
      <c r="A115" s="9"/>
      <c r="B115" s="53"/>
      <c r="C115" s="53"/>
      <c r="D115" s="222"/>
      <c r="E115" s="222"/>
      <c r="F115" s="222"/>
      <c r="G115" s="53"/>
      <c r="H115" s="222"/>
      <c r="I115" s="53"/>
      <c r="L115" s="222"/>
    </row>
    <row r="116" spans="1:12" x14ac:dyDescent="0.2">
      <c r="A116" s="9"/>
      <c r="B116" s="53"/>
      <c r="C116" s="53"/>
      <c r="D116" s="222"/>
      <c r="E116" s="222"/>
      <c r="F116" s="222"/>
      <c r="H116" s="222"/>
      <c r="I116" s="53"/>
      <c r="L116" s="222"/>
    </row>
    <row r="117" spans="1:12" x14ac:dyDescent="0.2">
      <c r="A117" s="6"/>
      <c r="B117" s="53"/>
      <c r="C117" s="53"/>
      <c r="D117" s="222"/>
      <c r="E117" s="222"/>
      <c r="F117" s="222"/>
      <c r="G117" s="53"/>
      <c r="H117" s="222"/>
      <c r="I117" s="53"/>
      <c r="L117" s="222"/>
    </row>
    <row r="118" spans="1:12" x14ac:dyDescent="0.2">
      <c r="A118" s="53"/>
      <c r="B118" s="53"/>
      <c r="C118" s="53"/>
      <c r="D118" s="222"/>
      <c r="E118" s="222"/>
      <c r="F118" s="222"/>
      <c r="G118" s="53"/>
      <c r="H118" s="222"/>
      <c r="I118" s="53"/>
      <c r="L118" s="222"/>
    </row>
    <row r="119" spans="1:12" x14ac:dyDescent="0.2">
      <c r="A119" s="53"/>
      <c r="B119" s="53"/>
      <c r="C119" s="53"/>
      <c r="D119" s="222"/>
      <c r="E119" s="222"/>
      <c r="F119" s="222"/>
      <c r="G119" s="53"/>
      <c r="H119" s="222"/>
      <c r="I119" s="53"/>
      <c r="L119" s="222"/>
    </row>
    <row r="120" spans="1:12" x14ac:dyDescent="0.2">
      <c r="A120" s="53"/>
      <c r="B120" s="53"/>
      <c r="C120" s="53"/>
      <c r="D120" s="222"/>
      <c r="E120" s="222"/>
      <c r="F120" s="222"/>
      <c r="G120" s="53"/>
      <c r="H120" s="222"/>
      <c r="I120" s="53"/>
      <c r="L120" s="222"/>
    </row>
    <row r="121" spans="1:12" x14ac:dyDescent="0.2">
      <c r="A121" s="53"/>
      <c r="B121" s="53"/>
      <c r="C121" s="53"/>
      <c r="D121" s="222"/>
      <c r="E121" s="222"/>
      <c r="F121" s="222"/>
      <c r="G121" s="53"/>
      <c r="H121" s="222"/>
      <c r="I121" s="53"/>
      <c r="L121" s="222"/>
    </row>
    <row r="122" spans="1:12" x14ac:dyDescent="0.2">
      <c r="A122" s="53"/>
      <c r="B122" s="53"/>
      <c r="C122" s="53"/>
      <c r="D122" s="222"/>
      <c r="E122" s="222"/>
      <c r="F122" s="222"/>
      <c r="G122" s="53"/>
      <c r="H122" s="222"/>
      <c r="I122" s="53"/>
      <c r="L122" s="222"/>
    </row>
    <row r="123" spans="1:12" x14ac:dyDescent="0.2">
      <c r="A123" s="53"/>
      <c r="B123" s="53"/>
      <c r="C123" s="53"/>
      <c r="D123" s="222"/>
      <c r="E123" s="222"/>
      <c r="F123" s="222"/>
      <c r="G123" s="53"/>
      <c r="H123" s="222"/>
      <c r="I123" s="53"/>
      <c r="L123" s="222"/>
    </row>
    <row r="124" spans="1:12" x14ac:dyDescent="0.2">
      <c r="A124" s="53"/>
      <c r="B124" s="53"/>
      <c r="C124" s="53"/>
      <c r="D124" s="222"/>
      <c r="E124" s="222"/>
      <c r="F124" s="222"/>
      <c r="G124" s="53"/>
      <c r="H124" s="222"/>
      <c r="I124" s="53"/>
      <c r="L124" s="222"/>
    </row>
    <row r="125" spans="1:12" x14ac:dyDescent="0.2">
      <c r="A125" s="53"/>
      <c r="B125" s="53"/>
      <c r="C125" s="53"/>
      <c r="D125" s="222"/>
      <c r="E125" s="222"/>
      <c r="F125" s="222"/>
      <c r="G125" s="53"/>
      <c r="H125" s="222"/>
      <c r="I125" s="53"/>
      <c r="L125" s="222"/>
    </row>
    <row r="126" spans="1:12" x14ac:dyDescent="0.2">
      <c r="A126" s="53"/>
      <c r="B126" s="53"/>
      <c r="C126" s="53"/>
      <c r="D126" s="222"/>
      <c r="E126" s="222"/>
      <c r="F126" s="222"/>
      <c r="G126" s="53"/>
      <c r="H126" s="222"/>
      <c r="I126" s="53"/>
      <c r="L126" s="222"/>
    </row>
    <row r="127" spans="1:12" x14ac:dyDescent="0.2">
      <c r="A127" s="53"/>
      <c r="B127" s="53"/>
      <c r="C127" s="53"/>
      <c r="D127" s="222"/>
      <c r="E127" s="222"/>
      <c r="F127" s="222"/>
      <c r="G127" s="53"/>
      <c r="H127" s="222"/>
      <c r="I127" s="53"/>
      <c r="L127" s="222"/>
    </row>
    <row r="128" spans="1:12" x14ac:dyDescent="0.2">
      <c r="A128" s="53"/>
      <c r="B128" s="53"/>
      <c r="C128" s="53"/>
      <c r="D128" s="222"/>
      <c r="E128" s="222"/>
      <c r="F128" s="222"/>
      <c r="G128" s="53"/>
      <c r="H128" s="222"/>
      <c r="I128" s="53"/>
      <c r="L128" s="222"/>
    </row>
    <row r="129" spans="1:12" x14ac:dyDescent="0.2">
      <c r="A129" s="53"/>
      <c r="B129" s="53"/>
      <c r="C129" s="53"/>
      <c r="D129" s="222"/>
      <c r="E129" s="222"/>
      <c r="F129" s="222"/>
      <c r="G129" s="53"/>
      <c r="H129" s="222"/>
      <c r="I129" s="53"/>
      <c r="L129" s="222"/>
    </row>
    <row r="130" spans="1:12" x14ac:dyDescent="0.2">
      <c r="A130" s="53"/>
      <c r="B130" s="53"/>
      <c r="C130" s="53"/>
      <c r="D130" s="222"/>
      <c r="E130" s="222"/>
      <c r="F130" s="222"/>
      <c r="G130" s="53"/>
      <c r="H130" s="222"/>
      <c r="I130" s="53"/>
      <c r="L130" s="222"/>
    </row>
    <row r="131" spans="1:12" x14ac:dyDescent="0.2">
      <c r="A131" s="53"/>
      <c r="B131" s="53"/>
      <c r="C131" s="53"/>
      <c r="D131" s="222"/>
      <c r="E131" s="222"/>
      <c r="F131" s="222"/>
      <c r="G131" s="53"/>
      <c r="H131" s="222"/>
      <c r="I131" s="53"/>
      <c r="L131" s="222"/>
    </row>
    <row r="132" spans="1:12" x14ac:dyDescent="0.2">
      <c r="A132" s="53"/>
      <c r="B132" s="53"/>
      <c r="C132" s="53"/>
      <c r="D132" s="222"/>
      <c r="E132" s="222"/>
      <c r="F132" s="222"/>
      <c r="G132" s="53"/>
      <c r="H132" s="222"/>
      <c r="I132" s="53"/>
      <c r="L132" s="222"/>
    </row>
    <row r="133" spans="1:12" x14ac:dyDescent="0.2">
      <c r="A133" s="53"/>
      <c r="B133" s="53"/>
      <c r="C133" s="53"/>
      <c r="D133" s="222"/>
      <c r="E133" s="222"/>
      <c r="F133" s="222"/>
      <c r="G133" s="53"/>
      <c r="H133" s="222"/>
      <c r="I133" s="53"/>
      <c r="L133" s="222"/>
    </row>
    <row r="134" spans="1:12" x14ac:dyDescent="0.2">
      <c r="A134" s="53"/>
      <c r="B134" s="53"/>
      <c r="C134" s="53"/>
      <c r="D134" s="222"/>
      <c r="E134" s="222"/>
      <c r="F134" s="222"/>
      <c r="G134" s="53"/>
      <c r="H134" s="222"/>
      <c r="I134" s="53"/>
      <c r="L134" s="222"/>
    </row>
    <row r="135" spans="1:12" x14ac:dyDescent="0.2">
      <c r="A135" s="53"/>
      <c r="B135" s="53"/>
      <c r="C135" s="53"/>
      <c r="D135" s="222"/>
      <c r="E135" s="222"/>
      <c r="F135" s="222"/>
      <c r="G135" s="53"/>
      <c r="H135" s="222"/>
      <c r="I135" s="53"/>
      <c r="L135" s="222"/>
    </row>
    <row r="136" spans="1:12" x14ac:dyDescent="0.2">
      <c r="A136" s="53"/>
      <c r="B136" s="53"/>
      <c r="C136" s="53"/>
      <c r="D136" s="222"/>
      <c r="E136" s="222"/>
      <c r="F136" s="222"/>
      <c r="G136" s="53"/>
      <c r="H136" s="222"/>
      <c r="I136" s="53"/>
      <c r="L136" s="222"/>
    </row>
    <row r="137" spans="1:12" x14ac:dyDescent="0.2">
      <c r="A137" s="53"/>
      <c r="B137" s="53"/>
      <c r="C137" s="53"/>
      <c r="D137" s="222"/>
      <c r="E137" s="222"/>
      <c r="F137" s="222"/>
      <c r="G137" s="53"/>
      <c r="H137" s="222"/>
      <c r="I137" s="53"/>
      <c r="L137" s="222"/>
    </row>
    <row r="138" spans="1:12" x14ac:dyDescent="0.2">
      <c r="A138" s="53"/>
      <c r="B138" s="53"/>
      <c r="C138" s="53"/>
      <c r="D138" s="222"/>
      <c r="E138" s="222"/>
      <c r="F138" s="222"/>
      <c r="G138" s="53"/>
      <c r="H138" s="222"/>
      <c r="I138" s="53"/>
      <c r="L138" s="222"/>
    </row>
    <row r="139" spans="1:12" x14ac:dyDescent="0.2">
      <c r="A139" s="53"/>
      <c r="B139" s="53"/>
      <c r="C139" s="53"/>
      <c r="D139" s="222"/>
      <c r="E139" s="222"/>
      <c r="F139" s="222"/>
      <c r="G139" s="53"/>
      <c r="H139" s="222"/>
      <c r="I139" s="53"/>
      <c r="L139" s="222"/>
    </row>
    <row r="140" spans="1:12" x14ac:dyDescent="0.2">
      <c r="A140" s="53"/>
      <c r="B140" s="53"/>
      <c r="C140" s="53"/>
      <c r="D140" s="222"/>
      <c r="E140" s="222"/>
      <c r="F140" s="222"/>
      <c r="G140" s="53"/>
      <c r="H140" s="222"/>
      <c r="I140" s="53"/>
      <c r="L140" s="222"/>
    </row>
    <row r="141" spans="1:12" x14ac:dyDescent="0.2">
      <c r="A141" s="53"/>
      <c r="B141" s="53"/>
      <c r="C141" s="53"/>
      <c r="D141" s="222"/>
      <c r="E141" s="222"/>
      <c r="F141" s="222"/>
      <c r="G141" s="53"/>
      <c r="H141" s="222"/>
      <c r="I141" s="53"/>
      <c r="L141" s="222"/>
    </row>
    <row r="142" spans="1:12" x14ac:dyDescent="0.2">
      <c r="A142" s="53"/>
      <c r="B142" s="53"/>
      <c r="C142" s="53"/>
      <c r="D142" s="222"/>
      <c r="E142" s="222"/>
      <c r="F142" s="222"/>
      <c r="G142" s="53"/>
      <c r="H142" s="222"/>
      <c r="I142" s="53"/>
      <c r="L142" s="222"/>
    </row>
    <row r="143" spans="1:12" x14ac:dyDescent="0.2">
      <c r="A143" s="53"/>
      <c r="B143" s="53"/>
      <c r="C143" s="53"/>
      <c r="D143" s="222"/>
      <c r="E143" s="222"/>
      <c r="F143" s="222"/>
      <c r="G143" s="53"/>
      <c r="H143" s="222"/>
      <c r="I143" s="53"/>
      <c r="L143" s="222"/>
    </row>
    <row r="144" spans="1:12" x14ac:dyDescent="0.2">
      <c r="A144" s="53"/>
      <c r="B144" s="53"/>
      <c r="C144" s="53"/>
      <c r="D144" s="222"/>
      <c r="E144" s="222"/>
      <c r="F144" s="222"/>
      <c r="G144" s="53"/>
      <c r="H144" s="222"/>
      <c r="I144" s="53"/>
      <c r="L144" s="222"/>
    </row>
    <row r="145" spans="1:12" x14ac:dyDescent="0.2">
      <c r="A145" s="53"/>
      <c r="B145" s="53"/>
      <c r="C145" s="53"/>
      <c r="D145" s="222"/>
      <c r="E145" s="222"/>
      <c r="F145" s="222"/>
      <c r="G145" s="53"/>
      <c r="H145" s="222"/>
      <c r="I145" s="53"/>
      <c r="L145" s="222"/>
    </row>
    <row r="146" spans="1:12" x14ac:dyDescent="0.2">
      <c r="A146" s="53"/>
      <c r="B146" s="53"/>
      <c r="C146" s="53"/>
      <c r="D146" s="222"/>
      <c r="E146" s="222"/>
      <c r="F146" s="222"/>
      <c r="G146" s="53"/>
      <c r="H146" s="222"/>
      <c r="I146" s="53"/>
      <c r="L146" s="222"/>
    </row>
    <row r="147" spans="1:12" x14ac:dyDescent="0.2">
      <c r="A147" s="53"/>
      <c r="B147" s="53"/>
      <c r="C147" s="53"/>
      <c r="D147" s="222"/>
      <c r="E147" s="222"/>
      <c r="F147" s="222"/>
      <c r="G147" s="53"/>
      <c r="H147" s="222"/>
      <c r="I147" s="53"/>
      <c r="L147" s="222"/>
    </row>
    <row r="148" spans="1:12" x14ac:dyDescent="0.2">
      <c r="A148" s="53"/>
      <c r="B148" s="53"/>
      <c r="C148" s="53"/>
      <c r="D148" s="222"/>
      <c r="E148" s="222"/>
      <c r="F148" s="222"/>
      <c r="G148" s="53"/>
      <c r="H148" s="222"/>
      <c r="I148" s="53"/>
      <c r="L148" s="222"/>
    </row>
    <row r="149" spans="1:12" x14ac:dyDescent="0.2">
      <c r="A149" s="53"/>
      <c r="B149" s="53"/>
      <c r="C149" s="53"/>
      <c r="D149" s="222"/>
      <c r="E149" s="222"/>
      <c r="F149" s="222"/>
      <c r="G149" s="53"/>
      <c r="H149" s="222"/>
      <c r="I149" s="53"/>
      <c r="L149" s="222"/>
    </row>
    <row r="150" spans="1:12" x14ac:dyDescent="0.2">
      <c r="A150" s="53"/>
      <c r="B150" s="53"/>
      <c r="C150" s="53"/>
      <c r="D150" s="222"/>
      <c r="E150" s="222"/>
      <c r="F150" s="222"/>
      <c r="G150" s="53"/>
      <c r="H150" s="222"/>
      <c r="I150" s="53"/>
      <c r="L150" s="222"/>
    </row>
    <row r="151" spans="1:12" x14ac:dyDescent="0.2">
      <c r="A151" s="53"/>
      <c r="B151" s="53"/>
      <c r="C151" s="53"/>
      <c r="D151" s="222"/>
      <c r="E151" s="222"/>
      <c r="F151" s="222"/>
      <c r="G151" s="53"/>
      <c r="H151" s="222"/>
      <c r="I151" s="53"/>
      <c r="L151" s="222"/>
    </row>
    <row r="152" spans="1:12" x14ac:dyDescent="0.2">
      <c r="A152" s="53"/>
      <c r="B152" s="53"/>
      <c r="C152" s="53"/>
      <c r="D152" s="222"/>
      <c r="E152" s="222"/>
      <c r="F152" s="222"/>
      <c r="G152" s="53"/>
      <c r="H152" s="222"/>
      <c r="I152" s="53"/>
      <c r="L152" s="222"/>
    </row>
    <row r="153" spans="1:12" x14ac:dyDescent="0.2">
      <c r="A153" s="53"/>
      <c r="B153" s="53"/>
      <c r="C153" s="53"/>
      <c r="D153" s="222"/>
      <c r="E153" s="222"/>
      <c r="F153" s="222"/>
      <c r="G153" s="53"/>
      <c r="H153" s="222"/>
      <c r="I153" s="53"/>
      <c r="L153" s="222"/>
    </row>
    <row r="154" spans="1:12" x14ac:dyDescent="0.2">
      <c r="A154" s="53"/>
      <c r="B154" s="53"/>
      <c r="C154" s="53"/>
      <c r="D154" s="222"/>
      <c r="E154" s="222"/>
      <c r="F154" s="222"/>
      <c r="G154" s="53"/>
      <c r="H154" s="222"/>
      <c r="I154" s="53"/>
      <c r="L154" s="222"/>
    </row>
    <row r="155" spans="1:12" x14ac:dyDescent="0.2">
      <c r="A155" s="53"/>
      <c r="B155" s="53"/>
      <c r="C155" s="53"/>
      <c r="D155" s="222"/>
      <c r="E155" s="222"/>
      <c r="F155" s="222"/>
      <c r="G155" s="53"/>
      <c r="H155" s="222"/>
      <c r="I155" s="53"/>
      <c r="L155" s="222"/>
    </row>
    <row r="156" spans="1:12" x14ac:dyDescent="0.2">
      <c r="A156" s="53"/>
      <c r="B156" s="53"/>
      <c r="C156" s="53"/>
      <c r="D156" s="222"/>
      <c r="E156" s="222"/>
      <c r="F156" s="222"/>
      <c r="G156" s="53"/>
      <c r="H156" s="222"/>
      <c r="I156" s="53"/>
      <c r="L156" s="222"/>
    </row>
    <row r="157" spans="1:12" x14ac:dyDescent="0.2">
      <c r="A157" s="53"/>
      <c r="B157" s="53"/>
      <c r="C157" s="53"/>
      <c r="D157" s="222"/>
      <c r="E157" s="222"/>
      <c r="F157" s="222"/>
      <c r="G157" s="53"/>
      <c r="H157" s="222"/>
      <c r="I157" s="53"/>
      <c r="L157" s="222"/>
    </row>
    <row r="158" spans="1:12" x14ac:dyDescent="0.2">
      <c r="A158" s="53"/>
      <c r="B158" s="53"/>
      <c r="C158" s="53"/>
      <c r="D158" s="222"/>
      <c r="E158" s="222"/>
      <c r="F158" s="222"/>
      <c r="G158" s="53"/>
      <c r="H158" s="222"/>
      <c r="I158" s="53"/>
      <c r="L158" s="222"/>
    </row>
    <row r="159" spans="1:12" x14ac:dyDescent="0.2">
      <c r="A159" s="53"/>
      <c r="B159" s="53"/>
      <c r="C159" s="53"/>
      <c r="D159" s="222"/>
      <c r="E159" s="222"/>
      <c r="F159" s="222"/>
      <c r="G159" s="53"/>
      <c r="H159" s="222"/>
      <c r="I159" s="53"/>
      <c r="L159" s="222"/>
    </row>
    <row r="160" spans="1:12" x14ac:dyDescent="0.2">
      <c r="A160" s="53"/>
      <c r="B160" s="53"/>
      <c r="C160" s="53"/>
      <c r="D160" s="222"/>
      <c r="E160" s="222"/>
      <c r="F160" s="222"/>
      <c r="G160" s="53"/>
      <c r="H160" s="222"/>
      <c r="I160" s="53"/>
      <c r="L160" s="222"/>
    </row>
    <row r="161" spans="1:12" x14ac:dyDescent="0.2">
      <c r="A161" s="53"/>
      <c r="B161" s="53"/>
      <c r="C161" s="53"/>
      <c r="D161" s="222"/>
      <c r="E161" s="222"/>
      <c r="F161" s="222"/>
      <c r="G161" s="53"/>
      <c r="H161" s="222"/>
      <c r="I161" s="53"/>
      <c r="L161" s="222"/>
    </row>
    <row r="162" spans="1:12" x14ac:dyDescent="0.2">
      <c r="A162" s="53"/>
      <c r="B162" s="53"/>
      <c r="C162" s="53"/>
      <c r="D162" s="222"/>
      <c r="E162" s="222"/>
      <c r="F162" s="222"/>
      <c r="G162" s="53"/>
      <c r="H162" s="222"/>
      <c r="I162" s="53"/>
      <c r="L162" s="222"/>
    </row>
    <row r="163" spans="1:12" x14ac:dyDescent="0.2">
      <c r="A163" s="53"/>
      <c r="B163" s="53"/>
      <c r="C163" s="53"/>
      <c r="D163" s="222"/>
      <c r="E163" s="222"/>
      <c r="F163" s="222"/>
      <c r="G163" s="53"/>
      <c r="H163" s="222"/>
      <c r="I163" s="53"/>
      <c r="L163" s="222"/>
    </row>
    <row r="164" spans="1:12" x14ac:dyDescent="0.2">
      <c r="A164" s="53"/>
      <c r="B164" s="53"/>
      <c r="C164" s="53"/>
      <c r="D164" s="222"/>
      <c r="E164" s="222"/>
      <c r="F164" s="222"/>
      <c r="G164" s="53"/>
      <c r="H164" s="222"/>
      <c r="I164" s="53"/>
      <c r="L164" s="222"/>
    </row>
    <row r="165" spans="1:12" x14ac:dyDescent="0.2">
      <c r="A165" s="53"/>
      <c r="B165" s="53"/>
      <c r="C165" s="53"/>
      <c r="D165" s="222"/>
      <c r="E165" s="222"/>
      <c r="F165" s="222"/>
      <c r="G165" s="53"/>
      <c r="H165" s="222"/>
      <c r="I165" s="53"/>
      <c r="L165" s="222"/>
    </row>
    <row r="166" spans="1:12" x14ac:dyDescent="0.2">
      <c r="A166" s="53"/>
      <c r="B166" s="53"/>
      <c r="C166" s="53"/>
      <c r="D166" s="222"/>
      <c r="E166" s="222"/>
      <c r="F166" s="222"/>
      <c r="G166" s="53"/>
      <c r="H166" s="222"/>
      <c r="I166" s="53"/>
      <c r="L166" s="222"/>
    </row>
    <row r="167" spans="1:12" x14ac:dyDescent="0.2">
      <c r="A167" s="53"/>
      <c r="B167" s="53"/>
      <c r="C167" s="53"/>
      <c r="D167" s="222"/>
      <c r="E167" s="222"/>
      <c r="F167" s="222"/>
      <c r="G167" s="53"/>
      <c r="H167" s="222"/>
      <c r="I167" s="53"/>
      <c r="L167" s="222"/>
    </row>
    <row r="168" spans="1:12" x14ac:dyDescent="0.2">
      <c r="A168" s="53"/>
      <c r="B168" s="53"/>
      <c r="C168" s="53"/>
      <c r="D168" s="222"/>
      <c r="E168" s="222"/>
      <c r="F168" s="222"/>
      <c r="G168" s="53"/>
      <c r="H168" s="222"/>
      <c r="I168" s="53"/>
      <c r="L168" s="222"/>
    </row>
    <row r="169" spans="1:12" x14ac:dyDescent="0.2">
      <c r="A169" s="53"/>
      <c r="B169" s="53"/>
      <c r="C169" s="53"/>
      <c r="D169" s="222"/>
      <c r="E169" s="222"/>
      <c r="F169" s="222"/>
      <c r="G169" s="53"/>
      <c r="H169" s="222"/>
      <c r="I169" s="53"/>
      <c r="L169" s="222"/>
    </row>
    <row r="170" spans="1:12" x14ac:dyDescent="0.2">
      <c r="A170" s="53"/>
      <c r="B170" s="53"/>
      <c r="C170" s="53"/>
      <c r="D170" s="222"/>
      <c r="E170" s="222"/>
      <c r="F170" s="222"/>
      <c r="G170" s="53"/>
      <c r="H170" s="222"/>
      <c r="I170" s="53"/>
      <c r="L170" s="222"/>
    </row>
    <row r="171" spans="1:12" x14ac:dyDescent="0.2">
      <c r="A171" s="53"/>
      <c r="B171" s="53"/>
      <c r="C171" s="53"/>
      <c r="D171" s="222"/>
      <c r="E171" s="222"/>
      <c r="F171" s="222"/>
      <c r="G171" s="53"/>
      <c r="H171" s="222"/>
      <c r="I171" s="53"/>
      <c r="L171" s="222"/>
    </row>
    <row r="172" spans="1:12" x14ac:dyDescent="0.2">
      <c r="A172" s="53"/>
      <c r="B172" s="53"/>
      <c r="C172" s="53"/>
      <c r="D172" s="222"/>
      <c r="E172" s="222"/>
      <c r="F172" s="222"/>
      <c r="G172" s="53"/>
      <c r="H172" s="222"/>
      <c r="I172" s="53"/>
      <c r="L172" s="222"/>
    </row>
    <row r="173" spans="1:12" x14ac:dyDescent="0.2">
      <c r="A173" s="53"/>
      <c r="B173" s="53"/>
      <c r="C173" s="53"/>
      <c r="D173" s="222"/>
      <c r="E173" s="222"/>
      <c r="F173" s="222"/>
      <c r="G173" s="53"/>
      <c r="H173" s="222"/>
      <c r="I173" s="53"/>
      <c r="L173" s="222"/>
    </row>
    <row r="174" spans="1:12" x14ac:dyDescent="0.2">
      <c r="A174" s="53"/>
      <c r="B174" s="53"/>
      <c r="C174" s="53"/>
      <c r="D174" s="222"/>
      <c r="E174" s="222"/>
      <c r="F174" s="222"/>
      <c r="G174" s="53"/>
      <c r="H174" s="222"/>
      <c r="I174" s="53"/>
      <c r="L174" s="222"/>
    </row>
    <row r="175" spans="1:12" x14ac:dyDescent="0.2">
      <c r="A175" s="53"/>
      <c r="B175" s="53"/>
      <c r="C175" s="53"/>
      <c r="D175" s="222"/>
      <c r="E175" s="222"/>
      <c r="F175" s="222"/>
      <c r="G175" s="53"/>
      <c r="H175" s="222"/>
      <c r="I175" s="53"/>
      <c r="L175" s="222"/>
    </row>
    <row r="176" spans="1:12" x14ac:dyDescent="0.2">
      <c r="A176" s="53"/>
      <c r="B176" s="53"/>
      <c r="C176" s="53"/>
      <c r="D176" s="222"/>
      <c r="E176" s="222"/>
      <c r="F176" s="222"/>
      <c r="G176" s="53"/>
      <c r="H176" s="222"/>
      <c r="I176" s="53"/>
      <c r="L176" s="222"/>
    </row>
    <row r="177" spans="1:12" x14ac:dyDescent="0.2">
      <c r="A177" s="53"/>
      <c r="B177" s="53"/>
      <c r="C177" s="53"/>
      <c r="D177" s="222"/>
      <c r="E177" s="222"/>
      <c r="F177" s="222"/>
      <c r="G177" s="53"/>
      <c r="H177" s="222"/>
      <c r="I177" s="53"/>
      <c r="L177" s="222"/>
    </row>
    <row r="178" spans="1:12" x14ac:dyDescent="0.2">
      <c r="A178" s="53"/>
      <c r="B178" s="53"/>
      <c r="C178" s="53"/>
      <c r="D178" s="222"/>
      <c r="E178" s="222"/>
      <c r="F178" s="222"/>
      <c r="G178" s="53"/>
      <c r="H178" s="222"/>
      <c r="I178" s="53"/>
      <c r="L178" s="222"/>
    </row>
    <row r="179" spans="1:12" x14ac:dyDescent="0.2">
      <c r="A179" s="53"/>
      <c r="B179" s="53"/>
      <c r="C179" s="53"/>
      <c r="D179" s="222"/>
      <c r="E179" s="222"/>
      <c r="F179" s="222"/>
      <c r="G179" s="53"/>
      <c r="H179" s="222"/>
      <c r="I179" s="53"/>
      <c r="L179" s="222"/>
    </row>
    <row r="180" spans="1:12" x14ac:dyDescent="0.2">
      <c r="A180" s="53"/>
      <c r="B180" s="53"/>
      <c r="C180" s="53"/>
      <c r="D180" s="222"/>
      <c r="E180" s="222"/>
      <c r="F180" s="222"/>
      <c r="G180" s="53"/>
      <c r="H180" s="222"/>
      <c r="I180" s="53"/>
      <c r="L180" s="222"/>
    </row>
    <row r="181" spans="1:12" x14ac:dyDescent="0.2">
      <c r="A181" s="53"/>
      <c r="B181" s="53"/>
      <c r="C181" s="53"/>
      <c r="D181" s="222"/>
      <c r="E181" s="222"/>
      <c r="F181" s="222"/>
      <c r="G181" s="53"/>
      <c r="H181" s="222"/>
      <c r="I181" s="53"/>
      <c r="L181" s="222"/>
    </row>
    <row r="182" spans="1:12" x14ac:dyDescent="0.2">
      <c r="A182" s="53"/>
      <c r="B182" s="53"/>
      <c r="C182" s="53"/>
      <c r="D182" s="222"/>
      <c r="E182" s="222"/>
      <c r="F182" s="222"/>
      <c r="G182" s="53"/>
      <c r="H182" s="222"/>
      <c r="I182" s="53"/>
      <c r="L182" s="222"/>
    </row>
    <row r="183" spans="1:12" x14ac:dyDescent="0.2">
      <c r="A183" s="53"/>
      <c r="B183" s="53"/>
      <c r="C183" s="53"/>
      <c r="D183" s="222"/>
      <c r="E183" s="222"/>
      <c r="F183" s="222"/>
      <c r="G183" s="53"/>
      <c r="H183" s="222"/>
      <c r="I183" s="53"/>
      <c r="L183" s="222"/>
    </row>
    <row r="184" spans="1:12" x14ac:dyDescent="0.2">
      <c r="A184" s="53"/>
      <c r="B184" s="53"/>
      <c r="C184" s="53"/>
      <c r="D184" s="222"/>
      <c r="E184" s="222"/>
      <c r="F184" s="222"/>
      <c r="G184" s="53"/>
      <c r="H184" s="222"/>
      <c r="I184" s="53"/>
      <c r="L184" s="222"/>
    </row>
    <row r="185" spans="1:12" x14ac:dyDescent="0.2">
      <c r="A185" s="53"/>
      <c r="B185" s="53"/>
      <c r="C185" s="53"/>
      <c r="D185" s="222"/>
      <c r="E185" s="222"/>
      <c r="F185" s="222"/>
      <c r="G185" s="53"/>
      <c r="H185" s="222"/>
      <c r="I185" s="53"/>
      <c r="L185" s="222"/>
    </row>
    <row r="186" spans="1:12" x14ac:dyDescent="0.2">
      <c r="A186" s="53"/>
      <c r="B186" s="53"/>
      <c r="C186" s="53"/>
      <c r="D186" s="222"/>
      <c r="E186" s="222"/>
      <c r="F186" s="222"/>
      <c r="G186" s="53"/>
      <c r="H186" s="222"/>
      <c r="I186" s="53"/>
      <c r="L186" s="222"/>
    </row>
    <row r="187" spans="1:12" x14ac:dyDescent="0.2">
      <c r="A187" s="53"/>
      <c r="B187" s="53"/>
      <c r="C187" s="53"/>
      <c r="D187" s="222"/>
      <c r="E187" s="222"/>
      <c r="F187" s="222"/>
      <c r="G187" s="53"/>
      <c r="H187" s="222"/>
      <c r="I187" s="53"/>
      <c r="L187" s="222"/>
    </row>
    <row r="188" spans="1:12" x14ac:dyDescent="0.2">
      <c r="A188" s="53"/>
      <c r="B188" s="53"/>
      <c r="C188" s="53"/>
      <c r="D188" s="222"/>
      <c r="E188" s="222"/>
      <c r="F188" s="222"/>
      <c r="G188" s="53"/>
      <c r="H188" s="222"/>
      <c r="I188" s="53"/>
      <c r="L188" s="222"/>
    </row>
    <row r="189" spans="1:12" x14ac:dyDescent="0.2">
      <c r="A189" s="53"/>
      <c r="B189" s="53"/>
      <c r="C189" s="53"/>
      <c r="D189" s="222"/>
      <c r="E189" s="222"/>
      <c r="F189" s="222"/>
      <c r="G189" s="53"/>
      <c r="H189" s="222"/>
      <c r="I189" s="53"/>
      <c r="L189" s="222"/>
    </row>
    <row r="190" spans="1:12" x14ac:dyDescent="0.2">
      <c r="A190" s="53"/>
      <c r="B190" s="53"/>
      <c r="C190" s="53"/>
      <c r="D190" s="222"/>
      <c r="E190" s="222"/>
      <c r="F190" s="222"/>
      <c r="G190" s="53"/>
      <c r="H190" s="222"/>
      <c r="I190" s="53"/>
      <c r="L190" s="222"/>
    </row>
    <row r="191" spans="1:12" x14ac:dyDescent="0.2">
      <c r="A191" s="53"/>
      <c r="B191" s="53"/>
      <c r="C191" s="53"/>
      <c r="D191" s="222"/>
      <c r="E191" s="222"/>
      <c r="F191" s="222"/>
      <c r="G191" s="53"/>
      <c r="H191" s="222"/>
      <c r="I191" s="53"/>
      <c r="L191" s="222"/>
    </row>
    <row r="192" spans="1:12" x14ac:dyDescent="0.2">
      <c r="A192" s="53"/>
      <c r="B192" s="53"/>
      <c r="C192" s="53"/>
      <c r="D192" s="222"/>
      <c r="E192" s="222"/>
      <c r="F192" s="222"/>
      <c r="G192" s="53"/>
      <c r="H192" s="222"/>
      <c r="I192" s="53"/>
      <c r="L192" s="222"/>
    </row>
    <row r="193" spans="1:12" x14ac:dyDescent="0.2">
      <c r="A193" s="53"/>
      <c r="B193" s="53"/>
      <c r="C193" s="53"/>
      <c r="D193" s="222"/>
      <c r="E193" s="222"/>
      <c r="F193" s="222"/>
      <c r="G193" s="53"/>
      <c r="H193" s="222"/>
      <c r="I193" s="53"/>
      <c r="L193" s="222"/>
    </row>
    <row r="194" spans="1:12" x14ac:dyDescent="0.2">
      <c r="A194" s="53"/>
      <c r="B194" s="53"/>
      <c r="C194" s="53"/>
      <c r="D194" s="222"/>
      <c r="E194" s="222"/>
      <c r="F194" s="222"/>
      <c r="G194" s="53"/>
      <c r="H194" s="222"/>
      <c r="I194" s="53"/>
      <c r="L194" s="222"/>
    </row>
    <row r="195" spans="1:12" x14ac:dyDescent="0.2">
      <c r="A195" s="53"/>
      <c r="B195" s="53"/>
      <c r="C195" s="53"/>
      <c r="D195" s="222"/>
      <c r="E195" s="222"/>
      <c r="F195" s="222"/>
      <c r="G195" s="53"/>
      <c r="H195" s="222"/>
      <c r="I195" s="53"/>
      <c r="L195" s="222"/>
    </row>
    <row r="196" spans="1:12" x14ac:dyDescent="0.2">
      <c r="A196" s="53"/>
      <c r="B196" s="53"/>
      <c r="C196" s="53"/>
      <c r="D196" s="222"/>
      <c r="E196" s="222"/>
      <c r="F196" s="222"/>
      <c r="G196" s="53"/>
      <c r="H196" s="222"/>
      <c r="I196" s="53"/>
      <c r="L196" s="222"/>
    </row>
    <row r="197" spans="1:12" x14ac:dyDescent="0.2">
      <c r="A197" s="53"/>
      <c r="B197" s="53"/>
      <c r="C197" s="53"/>
      <c r="D197" s="222"/>
      <c r="E197" s="222"/>
      <c r="F197" s="222"/>
      <c r="G197" s="53"/>
      <c r="H197" s="222"/>
      <c r="I197" s="53"/>
      <c r="L197" s="222"/>
    </row>
    <row r="198" spans="1:12" x14ac:dyDescent="0.2">
      <c r="A198" s="53"/>
      <c r="B198" s="53"/>
      <c r="C198" s="53"/>
      <c r="D198" s="222"/>
      <c r="E198" s="222"/>
      <c r="F198" s="222"/>
      <c r="G198" s="53"/>
      <c r="H198" s="222"/>
      <c r="I198" s="53"/>
      <c r="L198" s="222"/>
    </row>
    <row r="199" spans="1:12" x14ac:dyDescent="0.2">
      <c r="A199" s="53"/>
      <c r="B199" s="53"/>
      <c r="C199" s="53"/>
      <c r="D199" s="222"/>
      <c r="E199" s="222"/>
      <c r="F199" s="222"/>
      <c r="G199" s="53"/>
      <c r="H199" s="222"/>
      <c r="I199" s="53"/>
      <c r="L199" s="222"/>
    </row>
    <row r="200" spans="1:12" x14ac:dyDescent="0.2">
      <c r="A200" s="53"/>
      <c r="B200" s="53"/>
      <c r="C200" s="53"/>
      <c r="D200" s="222"/>
      <c r="E200" s="222"/>
      <c r="F200" s="222"/>
      <c r="G200" s="53"/>
      <c r="H200" s="222"/>
      <c r="I200" s="53"/>
      <c r="L200" s="222"/>
    </row>
    <row r="201" spans="1:12" x14ac:dyDescent="0.2">
      <c r="A201" s="53"/>
      <c r="B201" s="53"/>
      <c r="C201" s="53"/>
      <c r="D201" s="222"/>
      <c r="E201" s="222"/>
      <c r="F201" s="222"/>
      <c r="G201" s="53"/>
      <c r="H201" s="222"/>
      <c r="I201" s="53"/>
      <c r="L201" s="222"/>
    </row>
    <row r="202" spans="1:12" x14ac:dyDescent="0.2">
      <c r="A202" s="53"/>
      <c r="B202" s="53"/>
      <c r="C202" s="53"/>
      <c r="D202" s="222"/>
      <c r="E202" s="222"/>
      <c r="F202" s="222"/>
      <c r="G202" s="53"/>
      <c r="H202" s="222"/>
      <c r="I202" s="53"/>
      <c r="L202" s="222"/>
    </row>
    <row r="203" spans="1:12" x14ac:dyDescent="0.2">
      <c r="A203" s="53"/>
      <c r="B203" s="53"/>
      <c r="C203" s="53"/>
      <c r="D203" s="222"/>
      <c r="E203" s="222"/>
      <c r="F203" s="222"/>
      <c r="G203" s="53"/>
      <c r="H203" s="222"/>
      <c r="I203" s="53"/>
      <c r="L203" s="222"/>
    </row>
    <row r="204" spans="1:12" x14ac:dyDescent="0.2">
      <c r="A204" s="53"/>
      <c r="B204" s="53"/>
      <c r="C204" s="53"/>
      <c r="D204" s="222"/>
      <c r="E204" s="222"/>
      <c r="F204" s="222"/>
      <c r="G204" s="53"/>
      <c r="H204" s="222"/>
      <c r="I204" s="53"/>
      <c r="L204" s="222"/>
    </row>
  </sheetData>
  <mergeCells count="13">
    <mergeCell ref="L53:M53"/>
    <mergeCell ref="A104:M104"/>
    <mergeCell ref="A101:M101"/>
    <mergeCell ref="A102:M102"/>
    <mergeCell ref="A96:M96"/>
    <mergeCell ref="A98:M98"/>
    <mergeCell ref="A100:M100"/>
    <mergeCell ref="A97:M97"/>
    <mergeCell ref="A106:M106"/>
    <mergeCell ref="A99:M99"/>
    <mergeCell ref="A103:M103"/>
    <mergeCell ref="A107:M107"/>
    <mergeCell ref="A105:M105"/>
  </mergeCells>
  <phoneticPr fontId="17" type="noConversion"/>
  <pageMargins left="0.75" right="0.75" top="1" bottom="1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2014-03-18T11:09:29Z</cp:lastPrinted>
  <dcterms:created xsi:type="dcterms:W3CDTF">2006-04-18T07:46:45Z</dcterms:created>
  <dcterms:modified xsi:type="dcterms:W3CDTF">2014-03-18T13:56:10Z</dcterms:modified>
</cp:coreProperties>
</file>