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D20" i="3" l="1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B27" i="12"/>
  <c r="C27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<sst xmlns="http://schemas.openxmlformats.org/spreadsheetml/2006/main" count="941" uniqueCount="474">
  <si>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</si>
  <si>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</si>
  <si>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</si>
  <si>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</si>
  <si>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</si>
  <si>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</si>
  <si>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</si>
  <si>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</si>
  <si>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</si>
  <si>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</si>
  <si>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</si>
  <si>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</si>
  <si>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</si>
  <si>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</si>
  <si>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</si>
  <si>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</si>
  <si>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</si>
  <si>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</si>
  <si>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</si>
  <si>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</si>
  <si>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</si>
  <si>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</si>
  <si>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</si>
  <si>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</si>
  <si>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</si>
  <si>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</si>
  <si>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</si>
  <si>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</si>
  <si>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</si>
  <si>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</si>
  <si>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</si>
  <si>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</si>
  <si>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</si>
  <si>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</si>
  <si>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</si>
  <si>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</si>
  <si>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</si>
  <si>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</si>
  <si>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</si>
  <si>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</si>
  <si>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</si>
  <si>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</si>
  <si>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</si>
  <si>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</si>
  <si>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</si>
  <si>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</si>
  <si>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</si>
  <si>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</si>
  <si>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</si>
  <si>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</si>
  <si>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</si>
  <si>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</si>
  <si>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</si>
  <si>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</si>
  <si>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</si>
  <si>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</si>
  <si>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</si>
  <si>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</si>
  <si>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</si>
  <si>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</si>
  <si>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</si>
  <si>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</si>
  <si>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</si>
  <si>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</si>
  <si>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</si>
  <si>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</si>
  <si>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</si>
  <si>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</si>
  <si>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</si>
  <si>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</si>
  <si>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</si>
  <si>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</si>
  <si>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</si>
  <si>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</si>
  <si>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</si>
  <si>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</si>
  <si>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</si>
  <si>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</si>
  <si>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</si>
  <si>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</si>
  <si>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</si>
  <si>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</si>
  <si>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</si>
  <si>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</si>
  <si>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</si>
  <si>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</si>
  <si>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</si>
  <si>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</si>
  <si>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</si>
  <si>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</si>
  <si>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</si>
  <si>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</si>
  <si>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</si>
  <si>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</si>
  <si>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</si>
  <si>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</si>
  <si>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</si>
  <si>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</si>
  <si>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</si>
  <si>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</si>
  <si>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</si>
  <si>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</si>
  <si>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</si>
  <si>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</si>
  <si>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</si>
  <si>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</si>
  <si>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</si>
  <si>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</si>
  <si>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</si>
  <si>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</si>
  <si>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</si>
  <si>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</si>
  <si>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</si>
  <si>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</si>
  <si>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</si>
  <si>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</si>
  <si>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</si>
  <si>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</si>
  <si>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</si>
  <si>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</si>
  <si>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</si>
  <si>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</si>
  <si>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</si>
  <si>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</si>
  <si>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</si>
  <si>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</si>
  <si>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</si>
  <si>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</si>
  <si>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</si>
  <si>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</si>
  <si>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</si>
  <si>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</si>
  <si>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</si>
  <si>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</si>
  <si>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</si>
  <si>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</si>
  <si>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</si>
  <si>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</si>
  <si>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</si>
  <si>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</si>
  <si>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</si>
  <si>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</si>
  <si>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</si>
  <si>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</si>
  <si>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</si>
  <si>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</si>
  <si>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</si>
  <si>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</si>
  <si>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</si>
  <si>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</si>
  <si>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</si>
  <si>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</si>
  <si>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</si>
  <si>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</si>
  <si>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</si>
  <si>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</si>
  <si>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</si>
  <si>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</si>
  <si>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</si>
  <si>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</si>
  <si>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</si>
  <si>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</si>
  <si>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</si>
  <si>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</si>
  <si>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</si>
  <si>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</si>
  <si>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</si>
  <si>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</si>
  <si>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</si>
  <si>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</si>
  <si>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</si>
  <si>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</si>
  <si>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</si>
  <si>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</si>
  <si>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</si>
  <si>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</si>
  <si>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</si>
  <si>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</si>
  <si>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</si>
  <si>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</si>
  <si>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</si>
  <si>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</si>
  <si>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</si>
  <si>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</si>
  <si>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</si>
  <si>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</si>
  <si>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</si>
  <si>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</si>
  <si>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</si>
  <si>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</si>
  <si>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</si>
  <si>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</si>
  <si>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</si>
  <si>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</si>
  <si>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</si>
  <si>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</si>
  <si>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</si>
  <si>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</si>
  <si>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</si>
  <si>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</si>
  <si>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</si>
  <si>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</si>
  <si>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</si>
  <si>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</si>
  <si>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</si>
  <si>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</si>
  <si>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</si>
  <si>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</si>
  <si>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</si>
  <si>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</si>
  <si>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</si>
  <si>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</si>
  <si>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</si>
  <si>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</si>
  <si>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</si>
  <si>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</si>
  <si>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</si>
  <si>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</si>
  <si>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</si>
  <si>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</si>
  <si>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</si>
  <si>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</si>
  <si>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</si>
  <si>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</si>
  <si>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</si>
  <si>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</si>
  <si>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</si>
  <si>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</si>
  <si>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</si>
  <si>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</si>
  <si>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</si>
  <si>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</si>
  <si>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</si>
  <si>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</si>
  <si>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</si>
  <si>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</si>
  <si>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</si>
  <si>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</si>
  <si>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</si>
  <si>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</si>
  <si>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</si>
  <si>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</si>
  <si>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</si>
  <si>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</si>
  <si>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</si>
  <si>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</si>
  <si>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</si>
  <si>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</si>
  <si>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</si>
  <si>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</si>
  <si>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</si>
  <si>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</si>
  <si>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</si>
  <si>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</si>
  <si>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</si>
  <si>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</si>
  <si>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</si>
  <si>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</si>
  <si>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</si>
  <si>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</si>
  <si>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</si>
  <si>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</si>
  <si>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</si>
  <si>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</si>
  <si>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</si>
  <si>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</si>
  <si>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</si>
  <si>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</si>
  <si>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</si>
  <si>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</si>
  <si>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</si>
  <si>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</si>
  <si>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</si>
  <si>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</si>
  <si>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</si>
  <si>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</si>
  <si>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</si>
  <si>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</si>
  <si>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</si>
  <si>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</si>
  <si>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</si>
  <si>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</si>
  <si>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</si>
  <si>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</si>
  <si>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</si>
  <si>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</si>
  <si>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</si>
  <si>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</si>
  <si>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</si>
  <si>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</si>
  <si>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</si>
  <si>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</si>
  <si>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</si>
  <si>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</si>
  <si>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</si>
  <si>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</si>
  <si>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</si>
  <si>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</si>
  <si>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</si>
  <si>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</si>
  <si>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</si>
  <si>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</si>
  <si>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</si>
  <si>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</si>
  <si>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</si>
  <si>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</si>
  <si>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</si>
  <si>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</si>
  <si>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</si>
  <si>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</si>
  <si>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</si>
  <si>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</si>
  <si>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</si>
  <si>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</si>
  <si>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</si>
  <si>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</si>
  <si>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</si>
  <si>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</si>
  <si>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</si>
  <si>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</si>
  <si>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</si>
  <si>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</si>
  <si>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</si>
  <si>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</si>
  <si>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</si>
  <si>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</si>
  <si>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</si>
  <si>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</si>
  <si>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</si>
  <si>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</si>
  <si>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</si>
  <si>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</si>
  <si>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</si>
  <si>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</si>
  <si>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</si>
  <si>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</si>
  <si>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</si>
  <si>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</si>
  <si>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</si>
  <si>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</si>
  <si>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</si>
  <si>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</si>
  <si>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</si>
  <si>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</si>
  <si>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</si>
  <si>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</si>
  <si>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</si>
  <si>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</si>
  <si>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</si>
  <si>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</si>
  <si>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</si>
  <si>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</si>
  <si>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</si>
  <si>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</si>
  <si>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</si>
  <si>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</si>
  <si>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</si>
  <si>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</si>
  <si>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</si>
  <si>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</si>
  <si>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</si>
  <si>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</si>
  <si>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</si>
  <si>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</si>
  <si>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</si>
  <si>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</si>
  <si>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</si>
  <si>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</si>
  <si>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</si>
  <si>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</si>
  <si>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</si>
  <si>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</si>
  <si>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</si>
  <si>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</si>
  <si>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</si>
  <si>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</si>
  <si>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</si>
  <si>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</si>
  <si>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</si>
  <si>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</si>
  <si>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</si>
  <si>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</si>
  <si>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</si>
  <si>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</si>
  <si>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</si>
  <si>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</si>
  <si>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</si>
  <si>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</si>
  <si>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</si>
  <si>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</si>
  <si>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</si>
  <si>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</si>
  <si>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</si>
  <si>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</si>
  <si>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</si>
  <si>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</si>
  <si>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</si>
  <si>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</si>
  <si>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</si>
  <si>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</si>
  <si>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</si>
  <si>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</si>
  <si>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</si>
  <si>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</si>
  <si>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</si>
  <si>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</si>
  <si>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</si>
  <si>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</si>
  <si>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</si>
  <si>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</si>
  <si>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</si>
  <si>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</si>
  <si>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</si>
  <si>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</si>
  <si>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</si>
  <si>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</si>
  <si>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</si>
  <si>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</si>
  <si>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</si>
  <si>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</si>
  <si>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</si>
  <si>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</si>
  <si>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</si>
  <si>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</si>
  <si>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</si>
  <si>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</si>
  <si>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</si>
  <si>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</si>
  <si>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</si>
  <si>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</si>
  <si>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</si>
  <si>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</si>
  <si>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</si>
  <si>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</si>
  <si>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</si>
  <si>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</si>
  <si>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</si>
  <si>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</si>
  <si>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</si>
  <si>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</si>
  <si>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</si>
  <si>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</si>
  <si>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</si>
  <si>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</si>
  <si>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</si>
  <si>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</si>
  <si>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</si>
  <si>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</si>
  <si>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</si>
  <si>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</si>
  <si>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</si>
  <si>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</si>
  <si>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</si>
  <si>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</si>
  <si>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</si>
  <si>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</si>
  <si>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</si>
  <si>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</si>
  <si>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</si>
  <si>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</si>
  <si>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</si>
  <si>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</si>
  <si>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</si>
  <si>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</si>
  <si>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</si>
  <si>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</si>
  <si>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</si>
  <si>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</si>
  <si>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</si>
  <si>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</si>
  <si>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</si>
  <si>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I-III.2014</t>
  </si>
  <si>
    <t>Marec 2014</t>
  </si>
  <si>
    <t>Opak. prísp. dieťaťu  zákon č. 627/2005 Z.z.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</si>
</sst>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37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9" borderId="0" applyNumberFormat="0" applyBorder="0" applyAlignment="0" applyProtection="0"/>
    <xf numFmtId="0" fontId="39" fillId="3" borderId="0" applyNumberFormat="0" applyBorder="0" applyAlignment="0" applyProtection="0"/>
    <xf numFmtId="0" fontId="40" fillId="20" borderId="1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2" applyNumberFormat="0" applyFill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5" fillId="0" borderId="0" applyNumberFormat="0" applyFill="0" applyBorder="0" applyAlignment="0" applyProtection="0"/>
    <xf numFmtId="0" fontId="46" fillId="21" borderId="5" applyNumberFormat="0" applyAlignment="0" applyProtection="0"/>
    <xf numFmtId="0" fontId="47" fillId="7" borderId="1" applyNumberFormat="0" applyAlignment="0" applyProtection="0"/>
    <xf numFmtId="0" fontId="48" fillId="0" borderId="6" applyNumberFormat="0" applyFill="0" applyAlignment="0" applyProtection="0"/>
    <xf numFmtId="0" fontId="49" fillId="22" borderId="0" applyNumberFormat="0" applyBorder="0" applyAlignment="0" applyProtection="0"/>
    <xf numFmtId="0" fontId="50" fillId="23" borderId="7" applyNumberFormat="0" applyFont="0" applyAlignment="0" applyProtection="0"/>
    <xf numFmtId="0" fontId="51" fillId="20" borderId="8" applyNumberFormat="0" applyAlignment="0" applyProtection="0"/>
    <xf numFmtId="0" fontId="52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16" fillId="0" borderId="0"/>
    <xf numFmtId="0" fontId="57" fillId="0" borderId="0" applyNumberFormat="0" applyFill="0" applyBorder="0" applyAlignment="0" applyProtection="0"/>
    <xf numFmtId="0" fontId="58" fillId="0" borderId="35" applyNumberFormat="0" applyFill="0" applyAlignment="0" applyProtection="0"/>
    <xf numFmtId="0" fontId="59" fillId="0" borderId="36" applyNumberFormat="0" applyFill="0" applyAlignment="0" applyProtection="0"/>
    <xf numFmtId="0" fontId="60" fillId="0" borderId="37" applyNumberFormat="0" applyFill="0" applyAlignment="0" applyProtection="0"/>
    <xf numFmtId="0" fontId="60" fillId="0" borderId="0" applyNumberFormat="0" applyFill="0" applyBorder="0" applyAlignment="0" applyProtection="0"/>
    <xf numFmtId="0" fontId="61" fillId="25" borderId="0" applyNumberFormat="0" applyBorder="0" applyAlignment="0" applyProtection="0"/>
    <xf numFmtId="0" fontId="62" fillId="26" borderId="0" applyNumberFormat="0" applyBorder="0" applyAlignment="0" applyProtection="0"/>
    <xf numFmtId="0" fontId="63" fillId="27" borderId="0" applyNumberFormat="0" applyBorder="0" applyAlignment="0" applyProtection="0"/>
    <xf numFmtId="0" fontId="64" fillId="28" borderId="38" applyNumberFormat="0" applyAlignment="0" applyProtection="0"/>
    <xf numFmtId="0" fontId="65" fillId="29" borderId="39" applyNumberFormat="0" applyAlignment="0" applyProtection="0"/>
    <xf numFmtId="0" fontId="66" fillId="29" borderId="38" applyNumberFormat="0" applyAlignment="0" applyProtection="0"/>
    <xf numFmtId="0" fontId="67" fillId="0" borderId="40" applyNumberFormat="0" applyFill="0" applyAlignment="0" applyProtection="0"/>
    <xf numFmtId="0" fontId="68" fillId="30" borderId="4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43" applyNumberFormat="0" applyFill="0" applyAlignment="0" applyProtection="0"/>
    <xf numFmtId="0" fontId="72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72" fillId="35" borderId="0" applyNumberFormat="0" applyBorder="0" applyAlignment="0" applyProtection="0"/>
    <xf numFmtId="0" fontId="72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72" fillId="39" borderId="0" applyNumberFormat="0" applyBorder="0" applyAlignment="0" applyProtection="0"/>
    <xf numFmtId="0" fontId="72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72" fillId="43" borderId="0" applyNumberFormat="0" applyBorder="0" applyAlignment="0" applyProtection="0"/>
    <xf numFmtId="0" fontId="72" fillId="44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72" fillId="47" borderId="0" applyNumberFormat="0" applyBorder="0" applyAlignment="0" applyProtection="0"/>
    <xf numFmtId="0" fontId="72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72" fillId="51" borderId="0" applyNumberFormat="0" applyBorder="0" applyAlignment="0" applyProtection="0"/>
    <xf numFmtId="0" fontId="72" fillId="52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72" fillId="55" borderId="0" applyNumberFormat="0" applyBorder="0" applyAlignment="0" applyProtection="0"/>
    <xf numFmtId="0" fontId="16" fillId="23" borderId="7" applyNumberFormat="0" applyFont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23" borderId="7" applyNumberFormat="0" applyFont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0" borderId="0"/>
    <xf numFmtId="0" fontId="37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1" borderId="42" applyNumberFormat="0" applyFont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74" fillId="0" borderId="0"/>
    <xf numFmtId="0" fontId="74" fillId="0" borderId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5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8">
    <xf numFmtId="0" fontId="0" fillId="0" borderId="0" xfId="0"/>
    <xf numFmtId="164" fontId="18" fillId="0" borderId="0" xfId="0" applyNumberFormat="1" applyFont="1" applyAlignment="1"/>
    <xf numFmtId="164" fontId="19" fillId="0" borderId="0" xfId="0" applyNumberFormat="1" applyFont="1" applyAlignment="1"/>
    <xf numFmtId="0" fontId="18" fillId="0" borderId="0" xfId="0" applyFont="1"/>
    <xf numFmtId="49" fontId="20" fillId="24" borderId="10" xfId="0" applyNumberFormat="1" applyFont="1" applyFill="1" applyBorder="1" applyAlignment="1">
      <alignment horizontal="right" wrapText="1"/>
    </xf>
    <xf numFmtId="49" fontId="20" fillId="24" borderId="10" xfId="0" applyNumberFormat="1" applyFont="1" applyFill="1" applyBorder="1" applyAlignment="1">
      <alignment horizontal="center"/>
    </xf>
    <xf numFmtId="0" fontId="20" fillId="0" borderId="0" xfId="0" applyFont="1"/>
    <xf numFmtId="49" fontId="20" fillId="24" borderId="11" xfId="0" applyNumberFormat="1" applyFont="1" applyFill="1" applyBorder="1" applyAlignment="1">
      <alignment horizontal="left"/>
    </xf>
    <xf numFmtId="3" fontId="21" fillId="0" borderId="10" xfId="0" applyNumberFormat="1" applyFont="1" applyBorder="1" applyAlignment="1"/>
    <xf numFmtId="0" fontId="22" fillId="0" borderId="0" xfId="0" applyFont="1"/>
    <xf numFmtId="0" fontId="22" fillId="0" borderId="12" xfId="0" applyFont="1" applyBorder="1"/>
    <xf numFmtId="0" fontId="22" fillId="0" borderId="0" xfId="0" applyFont="1" applyBorder="1"/>
    <xf numFmtId="0" fontId="24" fillId="0" borderId="0" xfId="0" applyFont="1"/>
    <xf numFmtId="3" fontId="22" fillId="0" borderId="12" xfId="0" applyNumberFormat="1" applyFont="1" applyBorder="1" applyAlignment="1"/>
    <xf numFmtId="0" fontId="23" fillId="0" borderId="0" xfId="0" applyFont="1"/>
    <xf numFmtId="3" fontId="24" fillId="0" borderId="13" xfId="0" applyNumberFormat="1" applyFont="1" applyBorder="1"/>
    <xf numFmtId="0" fontId="28" fillId="0" borderId="0" xfId="0" applyFont="1"/>
    <xf numFmtId="3" fontId="24" fillId="0" borderId="12" xfId="0" applyNumberFormat="1" applyFont="1" applyBorder="1"/>
    <xf numFmtId="3" fontId="24" fillId="0" borderId="11" xfId="0" applyNumberFormat="1" applyFont="1" applyBorder="1"/>
    <xf numFmtId="164" fontId="20" fillId="0" borderId="0" xfId="0" applyNumberFormat="1" applyFont="1" applyAlignment="1"/>
    <xf numFmtId="0" fontId="28" fillId="0" borderId="0" xfId="0" applyFont="1" applyBorder="1"/>
    <xf numFmtId="0" fontId="26" fillId="0" borderId="0" xfId="0" applyFont="1"/>
    <xf numFmtId="0" fontId="25" fillId="0" borderId="0" xfId="0" applyFont="1"/>
    <xf numFmtId="49" fontId="20" fillId="24" borderId="14" xfId="0" applyNumberFormat="1" applyFont="1" applyFill="1" applyBorder="1" applyAlignment="1">
      <alignment horizontal="center"/>
    </xf>
    <xf numFmtId="3" fontId="23" fillId="0" borderId="13" xfId="0" applyNumberFormat="1" applyFont="1" applyBorder="1" applyAlignment="1"/>
    <xf numFmtId="3" fontId="25" fillId="0" borderId="13" xfId="0" applyNumberFormat="1" applyFont="1" applyBorder="1"/>
    <xf numFmtId="3" fontId="23" fillId="0" borderId="12" xfId="0" applyNumberFormat="1" applyFont="1" applyBorder="1" applyAlignment="1"/>
    <xf numFmtId="0" fontId="29" fillId="0" borderId="0" xfId="0" applyFont="1"/>
    <xf numFmtId="3" fontId="25" fillId="0" borderId="12" xfId="0" applyNumberFormat="1" applyFont="1" applyBorder="1"/>
    <xf numFmtId="3" fontId="19" fillId="0" borderId="10" xfId="0" applyNumberFormat="1" applyFont="1" applyBorder="1"/>
    <xf numFmtId="0" fontId="22" fillId="0" borderId="0" xfId="0" applyFont="1" applyProtection="1">
      <protection locked="0"/>
    </xf>
    <xf numFmtId="0" fontId="31" fillId="0" borderId="0" xfId="0" applyFont="1" applyProtection="1">
      <protection locked="0"/>
    </xf>
    <xf numFmtId="49" fontId="18" fillId="0" borderId="0" xfId="0" applyNumberFormat="1" applyFont="1" applyAlignment="1"/>
    <xf numFmtId="3" fontId="19" fillId="0" borderId="11" xfId="0" applyNumberFormat="1" applyFont="1" applyBorder="1"/>
    <xf numFmtId="3" fontId="32" fillId="0" borderId="11" xfId="0" applyNumberFormat="1" applyFont="1" applyBorder="1"/>
    <xf numFmtId="3" fontId="32" fillId="0" borderId="10" xfId="0" applyNumberFormat="1" applyFont="1" applyBorder="1"/>
    <xf numFmtId="3" fontId="25" fillId="0" borderId="11" xfId="0" applyNumberFormat="1" applyFont="1" applyBorder="1"/>
    <xf numFmtId="3" fontId="25" fillId="0" borderId="10" xfId="0" applyNumberFormat="1" applyFont="1" applyBorder="1"/>
    <xf numFmtId="3" fontId="22" fillId="0" borderId="0" xfId="0" applyNumberFormat="1" applyFont="1" applyFill="1" applyBorder="1"/>
    <xf numFmtId="3" fontId="30" fillId="0" borderId="13" xfId="0" applyNumberFormat="1" applyFont="1" applyBorder="1"/>
    <xf numFmtId="3" fontId="22" fillId="0" borderId="0" xfId="0" applyNumberFormat="1" applyFont="1" applyFill="1"/>
    <xf numFmtId="0" fontId="22" fillId="0" borderId="0" xfId="0" applyFont="1" applyFill="1"/>
    <xf numFmtId="0" fontId="16" fillId="0" borderId="0" xfId="0" applyFont="1"/>
    <xf numFmtId="0" fontId="18" fillId="0" borderId="0" xfId="0" applyFont="1" applyFill="1"/>
    <xf numFmtId="0" fontId="20" fillId="0" borderId="0" xfId="0" applyFont="1" applyFill="1"/>
    <xf numFmtId="0" fontId="22" fillId="0" borderId="12" xfId="0" applyFont="1" applyFill="1" applyBorder="1"/>
    <xf numFmtId="0" fontId="22" fillId="0" borderId="13" xfId="0" applyFont="1" applyFill="1" applyBorder="1"/>
    <xf numFmtId="4" fontId="22" fillId="0" borderId="12" xfId="0" applyNumberFormat="1" applyFont="1" applyFill="1" applyBorder="1"/>
    <xf numFmtId="0" fontId="22" fillId="0" borderId="11" xfId="0" applyFont="1" applyFill="1" applyBorder="1"/>
    <xf numFmtId="4" fontId="22" fillId="0" borderId="11" xfId="0" applyNumberFormat="1" applyFont="1" applyFill="1" applyBorder="1"/>
    <xf numFmtId="4" fontId="22" fillId="0" borderId="0" xfId="0" applyNumberFormat="1" applyFont="1" applyFill="1"/>
    <xf numFmtId="4" fontId="22" fillId="0" borderId="0" xfId="0" applyNumberFormat="1" applyFont="1" applyProtection="1">
      <protection locked="0"/>
    </xf>
    <xf numFmtId="0" fontId="19" fillId="0" borderId="0" xfId="0" applyFont="1" applyFill="1"/>
    <xf numFmtId="0" fontId="25" fillId="0" borderId="0" xfId="0" applyFont="1" applyFill="1"/>
    <xf numFmtId="0" fontId="20" fillId="0" borderId="10" xfId="0" applyFont="1" applyFill="1" applyBorder="1"/>
    <xf numFmtId="0" fontId="22" fillId="0" borderId="0" xfId="0" applyFont="1" applyFill="1" applyBorder="1"/>
    <xf numFmtId="3" fontId="22" fillId="0" borderId="15" xfId="0" applyNumberFormat="1" applyFont="1" applyBorder="1" applyAlignment="1"/>
    <xf numFmtId="0" fontId="20" fillId="0" borderId="10" xfId="0" applyFont="1" applyBorder="1"/>
    <xf numFmtId="0" fontId="19" fillId="0" borderId="13" xfId="0" applyFont="1" applyBorder="1" applyProtection="1">
      <protection locked="0"/>
    </xf>
    <xf numFmtId="0" fontId="19" fillId="0" borderId="11" xfId="0" applyFont="1" applyBorder="1"/>
    <xf numFmtId="3" fontId="25" fillId="0" borderId="0" xfId="0" applyNumberFormat="1" applyFont="1" applyBorder="1"/>
    <xf numFmtId="3" fontId="33" fillId="0" borderId="0" xfId="0" applyNumberFormat="1" applyFont="1" applyBorder="1"/>
    <xf numFmtId="0" fontId="22" fillId="0" borderId="11" xfId="0" applyFont="1" applyBorder="1"/>
    <xf numFmtId="4" fontId="22" fillId="0" borderId="0" xfId="0" applyNumberFormat="1" applyFont="1" applyFill="1" applyBorder="1"/>
    <xf numFmtId="0" fontId="22" fillId="0" borderId="13" xfId="0" applyFont="1" applyBorder="1"/>
    <xf numFmtId="4" fontId="22" fillId="0" borderId="13" xfId="0" applyNumberFormat="1" applyFont="1" applyFill="1" applyBorder="1"/>
    <xf numFmtId="3" fontId="22" fillId="0" borderId="16" xfId="0" applyNumberFormat="1" applyFont="1" applyBorder="1" applyAlignment="1"/>
    <xf numFmtId="49" fontId="20" fillId="24" borderId="10" xfId="0" applyNumberFormat="1" applyFont="1" applyFill="1" applyBorder="1" applyAlignment="1">
      <alignment horizontal="left"/>
    </xf>
    <xf numFmtId="3" fontId="25" fillId="0" borderId="0" xfId="0" applyNumberFormat="1" applyFont="1"/>
    <xf numFmtId="49" fontId="22" fillId="0" borderId="12" xfId="0" applyNumberFormat="1" applyFont="1" applyBorder="1"/>
    <xf numFmtId="49" fontId="23" fillId="0" borderId="12" xfId="0" applyNumberFormat="1" applyFont="1" applyBorder="1" applyAlignment="1">
      <alignment horizontal="left"/>
    </xf>
    <xf numFmtId="49" fontId="22" fillId="0" borderId="15" xfId="0" applyNumberFormat="1" applyFont="1" applyBorder="1"/>
    <xf numFmtId="49" fontId="22" fillId="0" borderId="12" xfId="0" applyNumberFormat="1" applyFont="1" applyBorder="1" applyAlignment="1">
      <alignment horizontal="left"/>
    </xf>
    <xf numFmtId="49" fontId="20" fillId="0" borderId="10" xfId="0" applyNumberFormat="1" applyFont="1" applyBorder="1"/>
    <xf numFmtId="49" fontId="21" fillId="0" borderId="10" xfId="0" applyNumberFormat="1" applyFont="1" applyBorder="1" applyAlignment="1">
      <alignment horizontal="left"/>
    </xf>
    <xf numFmtId="49" fontId="25" fillId="0" borderId="12" xfId="0" applyNumberFormat="1" applyFont="1" applyBorder="1" applyAlignment="1">
      <alignment horizontal="left"/>
    </xf>
    <xf numFmtId="49" fontId="24" fillId="0" borderId="12" xfId="0" applyNumberFormat="1" applyFont="1" applyBorder="1" applyAlignment="1">
      <alignment horizontal="left"/>
    </xf>
    <xf numFmtId="49" fontId="30" fillId="0" borderId="12" xfId="0" applyNumberFormat="1" applyFont="1" applyBorder="1" applyAlignment="1">
      <alignment horizontal="left"/>
    </xf>
    <xf numFmtId="49" fontId="25" fillId="0" borderId="12" xfId="0" applyNumberFormat="1" applyFont="1" applyBorder="1"/>
    <xf numFmtId="49" fontId="22" fillId="0" borderId="0" xfId="0" applyNumberFormat="1" applyFont="1"/>
    <xf numFmtId="49" fontId="27" fillId="0" borderId="12" xfId="0" applyNumberFormat="1" applyFont="1" applyBorder="1" applyAlignment="1">
      <alignment vertical="center"/>
    </xf>
    <xf numFmtId="49" fontId="27" fillId="0" borderId="11" xfId="0" applyNumberFormat="1" applyFont="1" applyBorder="1" applyAlignment="1">
      <alignment vertical="center"/>
    </xf>
    <xf numFmtId="49" fontId="27" fillId="0" borderId="12" xfId="0" applyNumberFormat="1" applyFont="1" applyBorder="1" applyAlignment="1">
      <alignment vertical="top" wrapText="1"/>
    </xf>
    <xf numFmtId="49" fontId="27" fillId="0" borderId="0" xfId="0" applyNumberFormat="1" applyFont="1" applyBorder="1" applyAlignment="1">
      <alignment vertical="center"/>
    </xf>
    <xf numFmtId="49" fontId="28" fillId="0" borderId="13" xfId="0" applyNumberFormat="1" applyFont="1" applyBorder="1" applyAlignment="1">
      <alignment horizontal="justify" vertical="top" wrapText="1"/>
    </xf>
    <xf numFmtId="49" fontId="28" fillId="0" borderId="12" xfId="0" applyNumberFormat="1" applyFont="1" applyBorder="1" applyAlignment="1">
      <alignment horizontal="justify" vertical="top" wrapText="1"/>
    </xf>
    <xf numFmtId="49" fontId="28" fillId="0" borderId="11" xfId="0" applyNumberFormat="1" applyFont="1" applyBorder="1" applyAlignment="1">
      <alignment horizontal="justify" vertical="top" wrapText="1"/>
    </xf>
    <xf numFmtId="3" fontId="34" fillId="0" borderId="10" xfId="0" applyNumberFormat="1" applyFont="1" applyFill="1" applyBorder="1" applyAlignment="1">
      <alignment horizontal="center"/>
    </xf>
    <xf numFmtId="3" fontId="34" fillId="0" borderId="14" xfId="0" applyNumberFormat="1" applyFont="1" applyFill="1" applyBorder="1" applyAlignment="1">
      <alignment horizontal="center"/>
    </xf>
    <xf numFmtId="49" fontId="24" fillId="0" borderId="13" xfId="0" applyNumberFormat="1" applyFont="1" applyBorder="1" applyAlignment="1">
      <alignment horizontal="left"/>
    </xf>
    <xf numFmtId="49" fontId="25" fillId="0" borderId="11" xfId="0" applyNumberFormat="1" applyFont="1" applyBorder="1"/>
    <xf numFmtId="0" fontId="26" fillId="0" borderId="0" xfId="0" applyFont="1" applyBorder="1"/>
    <xf numFmtId="3" fontId="19" fillId="24" borderId="10" xfId="0" applyNumberFormat="1" applyFont="1" applyFill="1" applyBorder="1" applyAlignment="1">
      <alignment horizontal="right"/>
    </xf>
    <xf numFmtId="3" fontId="24" fillId="0" borderId="17" xfId="0" applyNumberFormat="1" applyFont="1" applyBorder="1"/>
    <xf numFmtId="3" fontId="22" fillId="0" borderId="12" xfId="0" applyNumberFormat="1" applyFont="1" applyBorder="1"/>
    <xf numFmtId="3" fontId="22" fillId="0" borderId="11" xfId="0" applyNumberFormat="1" applyFont="1" applyBorder="1"/>
    <xf numFmtId="49" fontId="35" fillId="0" borderId="12" xfId="0" applyNumberFormat="1" applyFont="1" applyBorder="1" applyAlignment="1">
      <alignment vertical="center"/>
    </xf>
    <xf numFmtId="3" fontId="36" fillId="0" borderId="12" xfId="0" applyNumberFormat="1" applyFont="1" applyBorder="1"/>
    <xf numFmtId="49" fontId="35" fillId="0" borderId="18" xfId="0" applyNumberFormat="1" applyFont="1" applyBorder="1" applyAlignment="1">
      <alignment vertical="center"/>
    </xf>
    <xf numFmtId="3" fontId="36" fillId="0" borderId="19" xfId="0" applyNumberFormat="1" applyFont="1" applyBorder="1"/>
    <xf numFmtId="49" fontId="35" fillId="0" borderId="0" xfId="0" applyNumberFormat="1" applyFont="1" applyBorder="1" applyAlignment="1">
      <alignment vertical="center"/>
    </xf>
    <xf numFmtId="3" fontId="35" fillId="0" borderId="0" xfId="0" applyNumberFormat="1" applyFont="1" applyBorder="1"/>
    <xf numFmtId="49" fontId="27" fillId="0" borderId="20" xfId="0" applyNumberFormat="1" applyFont="1" applyBorder="1" applyAlignment="1">
      <alignment vertical="center"/>
    </xf>
    <xf numFmtId="3" fontId="24" fillId="0" borderId="20" xfId="0" applyNumberFormat="1" applyFont="1" applyBorder="1"/>
    <xf numFmtId="49" fontId="26" fillId="0" borderId="10" xfId="0" applyNumberFormat="1" applyFont="1" applyBorder="1" applyAlignment="1">
      <alignment horizontal="left"/>
    </xf>
    <xf numFmtId="49" fontId="35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horizontal="center"/>
    </xf>
    <xf numFmtId="3" fontId="23" fillId="0" borderId="16" xfId="0" applyNumberFormat="1" applyFont="1" applyBorder="1"/>
    <xf numFmtId="3" fontId="20" fillId="0" borderId="10" xfId="0" applyNumberFormat="1" applyFont="1" applyBorder="1"/>
    <xf numFmtId="3" fontId="22" fillId="0" borderId="16" xfId="0" applyNumberFormat="1" applyFont="1" applyBorder="1"/>
    <xf numFmtId="3" fontId="24" fillId="0" borderId="16" xfId="0" applyNumberFormat="1" applyFont="1" applyBorder="1"/>
    <xf numFmtId="3" fontId="27" fillId="0" borderId="16" xfId="0" applyNumberFormat="1" applyFont="1" applyBorder="1"/>
    <xf numFmtId="3" fontId="19" fillId="0" borderId="16" xfId="0" applyNumberFormat="1" applyFont="1" applyBorder="1"/>
    <xf numFmtId="3" fontId="22" fillId="0" borderId="10" xfId="0" applyNumberFormat="1" applyFont="1" applyBorder="1"/>
    <xf numFmtId="3" fontId="23" fillId="0" borderId="12" xfId="0" applyNumberFormat="1" applyFont="1" applyBorder="1"/>
    <xf numFmtId="3" fontId="26" fillId="0" borderId="0" xfId="0" applyNumberFormat="1" applyFont="1"/>
    <xf numFmtId="3" fontId="27" fillId="0" borderId="12" xfId="0" applyNumberFormat="1" applyFont="1" applyBorder="1"/>
    <xf numFmtId="3" fontId="27" fillId="0" borderId="11" xfId="0" applyNumberFormat="1" applyFont="1" applyBorder="1"/>
    <xf numFmtId="3" fontId="26" fillId="0" borderId="10" xfId="0" applyNumberFormat="1" applyFont="1" applyBorder="1"/>
    <xf numFmtId="3" fontId="22" fillId="0" borderId="21" xfId="0" applyNumberFormat="1" applyFont="1" applyBorder="1"/>
    <xf numFmtId="3" fontId="36" fillId="0" borderId="0" xfId="0" applyNumberFormat="1" applyFont="1" applyBorder="1"/>
    <xf numFmtId="3" fontId="19" fillId="0" borderId="0" xfId="0" applyNumberFormat="1" applyFont="1" applyBorder="1"/>
    <xf numFmtId="3" fontId="20" fillId="0" borderId="0" xfId="0" applyNumberFormat="1" applyFont="1" applyFill="1" applyBorder="1"/>
    <xf numFmtId="0" fontId="34" fillId="0" borderId="0" xfId="0" applyFont="1"/>
    <xf numFmtId="3" fontId="22" fillId="0" borderId="0" xfId="0" applyNumberFormat="1" applyFont="1" applyBorder="1"/>
    <xf numFmtId="49" fontId="25" fillId="0" borderId="0" xfId="0" applyNumberFormat="1" applyFont="1" applyBorder="1" applyAlignment="1">
      <alignment horizontal="left"/>
    </xf>
    <xf numFmtId="49" fontId="25" fillId="0" borderId="11" xfId="0" applyNumberFormat="1" applyFont="1" applyBorder="1" applyAlignment="1">
      <alignment horizontal="left"/>
    </xf>
    <xf numFmtId="0" fontId="22" fillId="0" borderId="22" xfId="0" applyFont="1" applyBorder="1"/>
    <xf numFmtId="0" fontId="19" fillId="0" borderId="10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25" fillId="0" borderId="24" xfId="0" applyFont="1" applyBorder="1" applyAlignment="1">
      <alignment vertical="top"/>
    </xf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0" fontId="25" fillId="0" borderId="12" xfId="0" applyFont="1" applyBorder="1"/>
    <xf numFmtId="0" fontId="25" fillId="0" borderId="12" xfId="0" applyFont="1" applyFill="1" applyBorder="1" applyAlignment="1">
      <alignment vertical="top"/>
    </xf>
    <xf numFmtId="49" fontId="25" fillId="0" borderId="26" xfId="0" applyNumberFormat="1" applyFont="1" applyBorder="1"/>
    <xf numFmtId="3" fontId="22" fillId="0" borderId="26" xfId="0" applyNumberFormat="1" applyFont="1" applyBorder="1" applyAlignment="1"/>
    <xf numFmtId="3" fontId="23" fillId="0" borderId="26" xfId="0" applyNumberFormat="1" applyFont="1" applyBorder="1"/>
    <xf numFmtId="49" fontId="25" fillId="0" borderId="0" xfId="0" applyNumberFormat="1" applyFont="1" applyBorder="1"/>
    <xf numFmtId="3" fontId="22" fillId="0" borderId="0" xfId="0" applyNumberFormat="1" applyFont="1" applyBorder="1" applyAlignment="1"/>
    <xf numFmtId="3" fontId="23" fillId="0" borderId="0" xfId="0" applyNumberFormat="1" applyFont="1" applyBorder="1"/>
    <xf numFmtId="49" fontId="25" fillId="0" borderId="27" xfId="0" applyNumberFormat="1" applyFont="1" applyBorder="1"/>
    <xf numFmtId="3" fontId="22" fillId="0" borderId="27" xfId="0" applyNumberFormat="1" applyFont="1" applyBorder="1" applyAlignment="1"/>
    <xf numFmtId="3" fontId="23" fillId="0" borderId="27" xfId="0" applyNumberFormat="1" applyFont="1" applyBorder="1"/>
    <xf numFmtId="3" fontId="20" fillId="0" borderId="10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right"/>
    </xf>
    <xf numFmtId="3" fontId="20" fillId="0" borderId="10" xfId="0" applyNumberFormat="1" applyFont="1" applyBorder="1" applyAlignment="1">
      <alignment horizontal="right"/>
    </xf>
    <xf numFmtId="3" fontId="22" fillId="0" borderId="16" xfId="0" applyNumberFormat="1" applyFont="1" applyBorder="1" applyAlignment="1">
      <alignment horizontal="right"/>
    </xf>
    <xf numFmtId="3" fontId="22" fillId="0" borderId="12" xfId="0" applyNumberFormat="1" applyFont="1" applyBorder="1" applyAlignment="1">
      <alignment horizontal="right"/>
    </xf>
    <xf numFmtId="3" fontId="24" fillId="0" borderId="16" xfId="0" applyNumberFormat="1" applyFont="1" applyBorder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3" fillId="0" borderId="16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3" fillId="0" borderId="11" xfId="0" applyNumberFormat="1" applyFont="1" applyBorder="1" applyAlignment="1">
      <alignment horizontal="right"/>
    </xf>
    <xf numFmtId="3" fontId="23" fillId="0" borderId="26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13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0" fontId="19" fillId="0" borderId="24" xfId="0" applyFont="1" applyBorder="1" applyAlignment="1">
      <alignment vertical="top"/>
    </xf>
    <xf numFmtId="0" fontId="55" fillId="0" borderId="0" xfId="0" applyFont="1"/>
    <xf numFmtId="0" fontId="0" fillId="0" borderId="11" xfId="0" applyBorder="1" applyAlignment="1">
      <alignment wrapText="1"/>
    </xf>
    <xf numFmtId="0" fontId="20" fillId="0" borderId="10" xfId="0" applyFont="1" applyBorder="1" applyAlignment="1">
      <alignment horizontal="center" wrapText="1"/>
    </xf>
    <xf numFmtId="2" fontId="22" fillId="0" borderId="33" xfId="0" applyNumberFormat="1" applyFont="1" applyBorder="1"/>
    <xf numFmtId="0" fontId="22" fillId="0" borderId="29" xfId="0" applyFont="1" applyBorder="1"/>
    <xf numFmtId="2" fontId="22" fillId="0" borderId="16" xfId="0" applyNumberFormat="1" applyFont="1" applyBorder="1"/>
    <xf numFmtId="0" fontId="22" fillId="0" borderId="30" xfId="0" applyFont="1" applyBorder="1"/>
    <xf numFmtId="2" fontId="22" fillId="0" borderId="34" xfId="0" applyNumberFormat="1" applyFont="1" applyBorder="1"/>
    <xf numFmtId="3" fontId="55" fillId="0" borderId="0" xfId="0" applyNumberFormat="1" applyFont="1"/>
    <xf numFmtId="3" fontId="0" fillId="0" borderId="0" xfId="0" applyNumberFormat="1"/>
    <xf numFmtId="49" fontId="22" fillId="0" borderId="21" xfId="0" applyNumberFormat="1" applyFont="1" applyBorder="1"/>
    <xf numFmtId="3" fontId="24" fillId="0" borderId="21" xfId="0" applyNumberFormat="1" applyFont="1" applyBorder="1"/>
    <xf numFmtId="49" fontId="22" fillId="0" borderId="10" xfId="0" applyNumberFormat="1" applyFont="1" applyBorder="1"/>
    <xf numFmtId="49" fontId="29" fillId="0" borderId="10" xfId="0" applyNumberFormat="1" applyFont="1" applyBorder="1" applyAlignment="1">
      <alignment horizontal="left"/>
    </xf>
    <xf numFmtId="49" fontId="22" fillId="0" borderId="29" xfId="0" applyNumberFormat="1" applyFont="1" applyBorder="1"/>
    <xf numFmtId="3" fontId="20" fillId="0" borderId="0" xfId="0" applyNumberFormat="1" applyFont="1" applyFill="1"/>
    <xf numFmtId="3" fontId="22" fillId="0" borderId="29" xfId="0" applyNumberFormat="1" applyFont="1" applyBorder="1"/>
    <xf numFmtId="0" fontId="0" fillId="0" borderId="11" xfId="0" applyBorder="1" applyAlignment="1">
      <alignment wrapText="1"/>
    </xf>
    <xf numFmtId="2" fontId="22" fillId="0" borderId="0" xfId="0" applyNumberFormat="1" applyFont="1" applyFill="1"/>
    <xf numFmtId="3" fontId="22" fillId="0" borderId="10" xfId="0" applyNumberFormat="1" applyFont="1" applyBorder="1" applyAlignment="1">
      <alignment horizontal="right"/>
    </xf>
    <xf numFmtId="3" fontId="25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4" fillId="0" borderId="12" xfId="0" applyNumberFormat="1" applyFont="1" applyBorder="1"/>
    <xf numFmtId="3" fontId="24" fillId="0" borderId="11" xfId="0" applyNumberFormat="1" applyFont="1" applyBorder="1"/>
    <xf numFmtId="3" fontId="22" fillId="0" borderId="12" xfId="0" applyNumberFormat="1" applyFont="1" applyBorder="1"/>
    <xf numFmtId="3" fontId="20" fillId="0" borderId="10" xfId="0" applyNumberFormat="1" applyFont="1" applyBorder="1"/>
    <xf numFmtId="3" fontId="23" fillId="0" borderId="12" xfId="0" applyNumberFormat="1" applyFont="1" applyBorder="1"/>
    <xf numFmtId="3" fontId="25" fillId="0" borderId="12" xfId="0" applyNumberFormat="1" applyFont="1" applyBorder="1"/>
    <xf numFmtId="3" fontId="20" fillId="0" borderId="11" xfId="0" applyNumberFormat="1" applyFont="1" applyFill="1" applyBorder="1"/>
    <xf numFmtId="3" fontId="25" fillId="0" borderId="11" xfId="0" applyNumberFormat="1" applyFont="1" applyBorder="1"/>
    <xf numFmtId="3" fontId="22" fillId="0" borderId="10" xfId="0" applyNumberFormat="1" applyFont="1" applyFill="1" applyBorder="1"/>
    <xf numFmtId="3" fontId="33" fillId="0" borderId="11" xfId="0" applyNumberFormat="1" applyFont="1" applyBorder="1"/>
    <xf numFmtId="3" fontId="22" fillId="0" borderId="12" xfId="0" applyNumberFormat="1" applyFont="1" applyFill="1" applyBorder="1"/>
    <xf numFmtId="3" fontId="33" fillId="0" borderId="12" xfId="0" applyNumberFormat="1" applyFont="1" applyBorder="1"/>
    <xf numFmtId="3" fontId="25" fillId="0" borderId="10" xfId="0" applyNumberFormat="1" applyFont="1" applyBorder="1"/>
    <xf numFmtId="3" fontId="33" fillId="0" borderId="10" xfId="0" applyNumberFormat="1" applyFont="1" applyBorder="1"/>
    <xf numFmtId="3" fontId="22" fillId="0" borderId="13" xfId="0" applyNumberFormat="1" applyFont="1" applyFill="1" applyBorder="1"/>
    <xf numFmtId="3" fontId="33" fillId="0" borderId="13" xfId="0" applyNumberFormat="1" applyFont="1" applyBorder="1"/>
    <xf numFmtId="3" fontId="22" fillId="0" borderId="11" xfId="0" applyNumberFormat="1" applyFont="1" applyFill="1" applyBorder="1"/>
    <xf numFmtId="3" fontId="30" fillId="0" borderId="10" xfId="0" applyNumberFormat="1" applyFont="1" applyBorder="1"/>
    <xf numFmtId="3" fontId="30" fillId="0" borderId="12" xfId="0" applyNumberFormat="1" applyFont="1" applyBorder="1"/>
    <xf numFmtId="3" fontId="30" fillId="0" borderId="11" xfId="0" applyNumberFormat="1" applyFont="1" applyBorder="1"/>
    <xf numFmtId="0" fontId="22" fillId="0" borderId="0" xfId="0" applyFont="1" applyFill="1"/>
    <xf numFmtId="3" fontId="20" fillId="0" borderId="10" xfId="0" applyNumberFormat="1" applyFont="1" applyFill="1" applyBorder="1"/>
    <xf numFmtId="4" fontId="20" fillId="0" borderId="10" xfId="0" applyNumberFormat="1" applyFont="1" applyFill="1" applyBorder="1"/>
    <xf numFmtId="3" fontId="34" fillId="0" borderId="10" xfId="0" applyNumberFormat="1" applyFont="1" applyFill="1" applyBorder="1" applyAlignment="1">
      <alignment horizontal="center"/>
    </xf>
    <xf numFmtId="3" fontId="34" fillId="0" borderId="14" xfId="0" applyNumberFormat="1" applyFont="1" applyFill="1" applyBorder="1" applyAlignment="1">
      <alignment horizontal="center"/>
    </xf>
    <xf numFmtId="3" fontId="22" fillId="0" borderId="12" xfId="0" applyNumberFormat="1" applyFont="1" applyBorder="1"/>
    <xf numFmtId="3" fontId="22" fillId="0" borderId="11" xfId="0" applyNumberFormat="1" applyFont="1" applyBorder="1"/>
    <xf numFmtId="3" fontId="22" fillId="0" borderId="16" xfId="0" applyNumberFormat="1" applyFont="1" applyBorder="1"/>
    <xf numFmtId="3" fontId="26" fillId="0" borderId="0" xfId="0" applyNumberFormat="1" applyFont="1"/>
    <xf numFmtId="3" fontId="27" fillId="0" borderId="12" xfId="0" applyNumberFormat="1" applyFont="1" applyBorder="1"/>
    <xf numFmtId="3" fontId="27" fillId="0" borderId="11" xfId="0" applyNumberFormat="1" applyFont="1" applyBorder="1"/>
    <xf numFmtId="3" fontId="26" fillId="0" borderId="10" xfId="0" applyNumberFormat="1" applyFont="1" applyBorder="1"/>
    <xf numFmtId="3" fontId="19" fillId="0" borderId="11" xfId="0" applyNumberFormat="1" applyFont="1" applyFill="1" applyBorder="1"/>
    <xf numFmtId="0" fontId="22" fillId="0" borderId="22" xfId="0" applyFont="1" applyBorder="1"/>
    <xf numFmtId="0" fontId="25" fillId="0" borderId="24" xfId="0" applyFont="1" applyBorder="1" applyAlignment="1">
      <alignment vertical="top"/>
    </xf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3" fontId="22" fillId="0" borderId="13" xfId="0" applyNumberFormat="1" applyFont="1" applyBorder="1"/>
    <xf numFmtId="0" fontId="20" fillId="0" borderId="10" xfId="0" applyFont="1" applyBorder="1" applyAlignment="1">
      <alignment horizontal="center" wrapText="1"/>
    </xf>
    <xf numFmtId="0" fontId="16" fillId="0" borderId="0" xfId="86"/>
    <xf numFmtId="164" fontId="18" fillId="0" borderId="0" xfId="86" applyNumberFormat="1" applyFont="1" applyAlignment="1"/>
    <xf numFmtId="0" fontId="22" fillId="0" borderId="0" xfId="86" applyFont="1" applyProtection="1">
      <protection locked="0"/>
    </xf>
    <xf numFmtId="3" fontId="22" fillId="0" borderId="0" xfId="86" applyNumberFormat="1" applyFont="1" applyFill="1" applyBorder="1"/>
    <xf numFmtId="3" fontId="22" fillId="0" borderId="0" xfId="86" applyNumberFormat="1" applyFont="1" applyProtection="1">
      <protection locked="0"/>
    </xf>
    <xf numFmtId="3" fontId="73" fillId="0" borderId="11" xfId="84" applyNumberFormat="1" applyFont="1" applyBorder="1"/>
    <xf numFmtId="3" fontId="73" fillId="0" borderId="12" xfId="84" applyNumberFormat="1" applyFont="1" applyBorder="1"/>
    <xf numFmtId="3" fontId="73" fillId="0" borderId="13" xfId="84" applyNumberFormat="1" applyFont="1" applyBorder="1"/>
    <xf numFmtId="3" fontId="20" fillId="0" borderId="10" xfId="0" applyNumberFormat="1" applyFont="1" applyBorder="1"/>
    <xf numFmtId="3" fontId="19" fillId="0" borderId="10" xfId="434" applyNumberFormat="1" applyFont="1" applyBorder="1"/>
    <xf numFmtId="4" fontId="19" fillId="0" borderId="10" xfId="434" applyNumberFormat="1" applyFont="1" applyBorder="1"/>
    <xf numFmtId="3" fontId="20" fillId="0" borderId="10" xfId="86" applyNumberFormat="1" applyFont="1" applyFill="1" applyBorder="1"/>
    <xf numFmtId="3" fontId="36" fillId="0" borderId="19" xfId="0" applyNumberFormat="1" applyFont="1" applyBorder="1"/>
    <xf numFmtId="3" fontId="20" fillId="0" borderId="10" xfId="0" applyNumberFormat="1" applyFont="1" applyBorder="1"/>
    <xf numFmtId="3" fontId="25" fillId="0" borderId="25" xfId="0" applyNumberFormat="1" applyFont="1" applyBorder="1" applyAlignment="1">
      <alignment horizontal="right"/>
    </xf>
    <xf numFmtId="3" fontId="25" fillId="0" borderId="23" xfId="0" applyNumberFormat="1" applyFont="1" applyBorder="1" applyAlignment="1">
      <alignment horizontal="right"/>
    </xf>
    <xf numFmtId="3" fontId="19" fillId="0" borderId="31" xfId="0" applyNumberFormat="1" applyFont="1" applyBorder="1" applyAlignment="1">
      <alignment horizontal="right"/>
    </xf>
    <xf numFmtId="3" fontId="19" fillId="0" borderId="32" xfId="0" applyNumberFormat="1" applyFont="1" applyBorder="1" applyAlignment="1">
      <alignment horizontal="right"/>
    </xf>
    <xf numFmtId="0" fontId="25" fillId="0" borderId="0" xfId="0" applyFont="1" applyAlignment="1">
      <alignment horizontal="left"/>
    </xf>
    <xf numFmtId="0" fontId="20" fillId="0" borderId="0" xfId="0" applyFont="1" applyAlignment="1"/>
    <xf numFmtId="0" fontId="20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0" fillId="0" borderId="28" xfId="0" applyFont="1" applyBorder="1" applyAlignment="1">
      <alignment wrapText="1"/>
    </xf>
    <xf numFmtId="0" fontId="20" fillId="0" borderId="14" xfId="0" applyFont="1" applyBorder="1" applyAlignment="1">
      <alignment wrapText="1"/>
    </xf>
    <xf numFmtId="0" fontId="19" fillId="0" borderId="13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2" fillId="0" borderId="0" xfId="0" applyFont="1" applyAlignment="1" applyProtection="1">
      <alignment horizontal="left"/>
      <protection locked="0"/>
    </xf>
    <xf numFmtId="0" fontId="20" fillId="0" borderId="13" xfId="0" applyFont="1" applyBorder="1" applyAlignment="1">
      <alignment wrapText="1"/>
    </xf>
    <xf numFmtId="0" fontId="22" fillId="0" borderId="12" xfId="0" applyFont="1" applyBorder="1" applyAlignment="1">
      <alignment wrapText="1"/>
    </xf>
    <xf numFmtId="0" fontId="22" fillId="0" borderId="11" xfId="0" applyFont="1" applyBorder="1" applyAlignment="1">
      <alignment wrapText="1"/>
    </xf>
    <xf numFmtId="0" fontId="20" fillId="0" borderId="13" xfId="0" applyFont="1" applyFill="1" applyBorder="1" applyAlignment="1">
      <alignment wrapText="1"/>
    </xf>
    <xf numFmtId="0" fontId="20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1" fontId="20" fillId="0" borderId="13" xfId="0" applyNumberFormat="1" applyFont="1" applyFill="1" applyBorder="1" applyAlignment="1">
      <alignment horizontal="center" wrapText="1"/>
    </xf>
    <xf numFmtId="1" fontId="20" fillId="0" borderId="12" xfId="0" applyNumberFormat="1" applyFont="1" applyFill="1" applyBorder="1" applyAlignment="1">
      <alignment horizontal="center" wrapText="1"/>
    </xf>
    <xf numFmtId="1" fontId="20" fillId="0" borderId="11" xfId="0" applyNumberFormat="1" applyFont="1" applyFill="1" applyBorder="1" applyAlignment="1">
      <alignment horizontal="center" wrapText="1"/>
    </xf>
    <xf numFmtId="1" fontId="20" fillId="0" borderId="13" xfId="86" applyNumberFormat="1" applyFont="1" applyFill="1" applyBorder="1" applyAlignment="1">
      <alignment horizontal="center" wrapText="1"/>
    </xf>
    <xf numFmtId="1" fontId="20" fillId="0" borderId="12" xfId="86" applyNumberFormat="1" applyFont="1" applyFill="1" applyBorder="1" applyAlignment="1">
      <alignment horizontal="center" wrapText="1"/>
    </xf>
    <xf numFmtId="1" fontId="20" fillId="0" borderId="11" xfId="86" applyNumberFormat="1" applyFont="1" applyFill="1" applyBorder="1" applyAlignment="1">
      <alignment horizontal="center" wrapText="1"/>
    </xf>
    <xf numFmtId="0" fontId="16" fillId="0" borderId="12" xfId="86" applyBorder="1" applyAlignment="1">
      <alignment horizontal="center" wrapText="1"/>
    </xf>
    <xf numFmtId="0" fontId="16" fillId="0" borderId="11" xfId="86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5" fillId="0" borderId="0" xfId="0" applyFont="1" applyAlignment="1">
      <alignment horizontal="left"/>
    </xf>
    <xf numFmtId="0" fontId="19" fillId="0" borderId="27" xfId="0" applyFont="1" applyFill="1" applyBorder="1" applyAlignment="1">
      <alignment horizontal="center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</cellXfs>
  <cellStyles count="1437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70" t="s">
        <v>364</v>
      </c>
      <c r="C2" s="228" t="s">
        <v>382</v>
      </c>
      <c r="D2" s="170" t="s">
        <v>470</v>
      </c>
      <c r="E2" s="106"/>
      <c r="F2" s="170"/>
      <c r="G2" s="228"/>
      <c r="H2" s="228"/>
      <c r="I2" s="170"/>
      <c r="J2" s="170"/>
      <c r="K2" s="170"/>
      <c r="L2" s="170"/>
      <c r="M2" s="170"/>
      <c r="N2" s="249" t="s">
        <v>254</v>
      </c>
    </row>
    <row r="3" spans="1:14" ht="12.75" customHeight="1" x14ac:dyDescent="0.2">
      <c r="A3" s="7" t="s">
        <v>1</v>
      </c>
      <c r="B3" s="169"/>
      <c r="C3" s="189"/>
      <c r="D3" s="169"/>
      <c r="E3" s="169"/>
      <c r="F3" s="169"/>
      <c r="G3" s="169"/>
      <c r="H3" s="169"/>
      <c r="I3" s="169"/>
      <c r="J3" s="185"/>
      <c r="K3" s="169"/>
      <c r="L3" s="169"/>
      <c r="M3" s="169"/>
      <c r="N3" s="250"/>
    </row>
    <row r="4" spans="1:14" s="6" customFormat="1" ht="12" customHeight="1" x14ac:dyDescent="0.2">
      <c r="A4" s="180" t="s">
        <v>451</v>
      </c>
      <c r="B4" s="237">
        <v>182345</v>
      </c>
      <c r="C4" s="237">
        <v>172766</v>
      </c>
      <c r="D4" s="242">
        <v>174194</v>
      </c>
      <c r="E4" s="108"/>
      <c r="F4" s="108"/>
      <c r="G4" s="108"/>
      <c r="H4" s="193"/>
      <c r="I4" s="108"/>
      <c r="J4" s="237"/>
      <c r="K4" s="237"/>
      <c r="L4" s="237"/>
      <c r="M4" s="237"/>
      <c r="N4" s="108">
        <f>AVERAGE(B4:M4)</f>
        <v>176435</v>
      </c>
    </row>
    <row r="5" spans="1:14" ht="12.75" customHeight="1" x14ac:dyDescent="0.2">
      <c r="A5" s="69" t="s">
        <v>219</v>
      </c>
      <c r="B5" s="215">
        <v>6617</v>
      </c>
      <c r="C5" s="215">
        <v>6413</v>
      </c>
      <c r="D5" s="215">
        <v>6871</v>
      </c>
      <c r="E5" s="94"/>
      <c r="F5" s="94"/>
      <c r="G5" s="94"/>
      <c r="H5" s="215"/>
      <c r="I5" s="215"/>
      <c r="J5" s="215"/>
      <c r="K5" s="215"/>
      <c r="L5" s="215"/>
      <c r="M5" s="215"/>
      <c r="N5" s="113">
        <f t="shared" ref="N5:N76" si="0">AVERAGE(B5:M5)</f>
        <v>6633.666666666667</v>
      </c>
    </row>
    <row r="6" spans="1:14" ht="12.75" customHeight="1" x14ac:dyDescent="0.2">
      <c r="A6" s="69" t="s">
        <v>218</v>
      </c>
      <c r="B6" s="215">
        <v>4769</v>
      </c>
      <c r="C6" s="215">
        <v>4729</v>
      </c>
      <c r="D6" s="215">
        <v>4855</v>
      </c>
      <c r="E6" s="94"/>
      <c r="F6" s="94"/>
      <c r="G6" s="94"/>
      <c r="H6" s="215"/>
      <c r="I6" s="215"/>
      <c r="J6" s="215"/>
      <c r="K6" s="215"/>
      <c r="L6" s="215"/>
      <c r="M6" s="215"/>
      <c r="N6" s="113">
        <f t="shared" si="0"/>
        <v>4784.333333333333</v>
      </c>
    </row>
    <row r="7" spans="1:14" ht="12.75" customHeight="1" x14ac:dyDescent="0.2">
      <c r="A7" s="69" t="s">
        <v>221</v>
      </c>
      <c r="B7" s="215">
        <v>121966</v>
      </c>
      <c r="C7" s="215">
        <v>122408</v>
      </c>
      <c r="D7" s="215">
        <v>123873</v>
      </c>
      <c r="E7" s="94"/>
      <c r="F7" s="94"/>
      <c r="G7" s="94"/>
      <c r="H7" s="215"/>
      <c r="I7" s="215"/>
      <c r="J7" s="215"/>
      <c r="K7" s="215"/>
      <c r="L7" s="215"/>
      <c r="M7" s="215"/>
      <c r="N7" s="113">
        <f t="shared" si="0"/>
        <v>122749</v>
      </c>
    </row>
    <row r="8" spans="1:14" ht="12.75" customHeight="1" x14ac:dyDescent="0.2">
      <c r="A8" s="69" t="s">
        <v>222</v>
      </c>
      <c r="B8" s="215">
        <v>54003</v>
      </c>
      <c r="C8" s="215">
        <v>57001</v>
      </c>
      <c r="D8" s="215">
        <v>55793</v>
      </c>
      <c r="E8" s="94"/>
      <c r="F8" s="94"/>
      <c r="G8" s="94"/>
      <c r="H8" s="215"/>
      <c r="I8" s="215"/>
      <c r="J8" s="215"/>
      <c r="K8" s="215"/>
      <c r="L8" s="215"/>
      <c r="M8" s="215"/>
      <c r="N8" s="113">
        <f t="shared" si="0"/>
        <v>55599</v>
      </c>
    </row>
    <row r="9" spans="1:14" ht="12.75" customHeight="1" x14ac:dyDescent="0.2">
      <c r="A9" s="69" t="s">
        <v>393</v>
      </c>
      <c r="B9" s="94">
        <v>269</v>
      </c>
      <c r="C9" s="94">
        <v>255</v>
      </c>
      <c r="D9" s="94">
        <v>253</v>
      </c>
      <c r="E9" s="94"/>
      <c r="F9" s="94"/>
      <c r="G9" s="94"/>
      <c r="H9" s="94"/>
      <c r="I9" s="94"/>
      <c r="J9" s="94"/>
      <c r="K9" s="94"/>
      <c r="L9" s="94"/>
      <c r="M9" s="215"/>
      <c r="N9" s="113">
        <f t="shared" si="0"/>
        <v>259</v>
      </c>
    </row>
    <row r="10" spans="1:14" s="11" customFormat="1" ht="12.75" customHeight="1" x14ac:dyDescent="0.2">
      <c r="A10" s="69" t="s">
        <v>365</v>
      </c>
      <c r="B10" s="215">
        <v>1444</v>
      </c>
      <c r="C10" s="215">
        <v>526</v>
      </c>
      <c r="D10" s="215">
        <v>12</v>
      </c>
      <c r="E10" s="94"/>
      <c r="F10" s="94"/>
      <c r="G10" s="94"/>
      <c r="H10" s="215"/>
      <c r="I10" s="215"/>
      <c r="J10" s="215"/>
      <c r="K10" s="94"/>
      <c r="L10" s="215"/>
      <c r="M10" s="215"/>
      <c r="N10" s="113">
        <f t="shared" si="0"/>
        <v>660.66666666666663</v>
      </c>
    </row>
    <row r="11" spans="1:14" s="11" customFormat="1" ht="12.75" customHeight="1" x14ac:dyDescent="0.2">
      <c r="A11" s="69" t="s">
        <v>366</v>
      </c>
      <c r="B11" s="215">
        <v>1618</v>
      </c>
      <c r="C11" s="215">
        <v>1239</v>
      </c>
      <c r="D11" s="215">
        <v>902</v>
      </c>
      <c r="E11" s="94"/>
      <c r="F11" s="94"/>
      <c r="G11" s="94"/>
      <c r="H11" s="215"/>
      <c r="I11" s="215"/>
      <c r="J11" s="215"/>
      <c r="K11" s="94"/>
      <c r="L11" s="215"/>
      <c r="M11" s="215"/>
      <c r="N11" s="113">
        <f t="shared" si="0"/>
        <v>1253</v>
      </c>
    </row>
    <row r="12" spans="1:14" ht="12.75" customHeight="1" x14ac:dyDescent="0.2">
      <c r="A12" s="69" t="s">
        <v>220</v>
      </c>
      <c r="B12" s="215">
        <v>354143</v>
      </c>
      <c r="C12" s="215">
        <v>341143</v>
      </c>
      <c r="D12" s="215">
        <v>343369</v>
      </c>
      <c r="E12" s="94"/>
      <c r="F12" s="94"/>
      <c r="G12" s="94"/>
      <c r="H12" s="215"/>
      <c r="I12" s="215"/>
      <c r="J12" s="215"/>
      <c r="K12" s="215"/>
      <c r="L12" s="215"/>
      <c r="M12" s="215"/>
      <c r="N12" s="113">
        <f t="shared" si="0"/>
        <v>346218.33333333331</v>
      </c>
    </row>
    <row r="13" spans="1:14" ht="12.75" customHeight="1" x14ac:dyDescent="0.2">
      <c r="A13" s="69" t="s">
        <v>122</v>
      </c>
      <c r="B13" s="215">
        <v>124456</v>
      </c>
      <c r="C13" s="215">
        <v>122647</v>
      </c>
      <c r="D13" s="215">
        <v>123187</v>
      </c>
      <c r="E13" s="94"/>
      <c r="F13" s="94"/>
      <c r="G13" s="94"/>
      <c r="H13" s="215"/>
      <c r="I13" s="215"/>
      <c r="J13" s="215"/>
      <c r="K13" s="94"/>
      <c r="L13" s="215"/>
      <c r="M13" s="215"/>
      <c r="N13" s="113">
        <f t="shared" si="0"/>
        <v>123430</v>
      </c>
    </row>
    <row r="14" spans="1:14" ht="12.75" customHeight="1" x14ac:dyDescent="0.2">
      <c r="A14" s="69" t="s">
        <v>224</v>
      </c>
      <c r="B14" s="215">
        <v>112811</v>
      </c>
      <c r="C14" s="215">
        <v>111075</v>
      </c>
      <c r="D14" s="215">
        <v>111528</v>
      </c>
      <c r="E14" s="94"/>
      <c r="F14" s="94"/>
      <c r="G14" s="94"/>
      <c r="H14" s="215"/>
      <c r="I14" s="215"/>
      <c r="J14" s="215"/>
      <c r="K14" s="94"/>
      <c r="L14" s="215"/>
      <c r="M14" s="215"/>
      <c r="N14" s="113">
        <f t="shared" si="0"/>
        <v>111804.66666666667</v>
      </c>
    </row>
    <row r="15" spans="1:14" ht="12.75" customHeight="1" x14ac:dyDescent="0.2">
      <c r="A15" s="69" t="s">
        <v>225</v>
      </c>
      <c r="B15" s="215">
        <v>11645</v>
      </c>
      <c r="C15" s="215">
        <v>11548</v>
      </c>
      <c r="D15" s="215">
        <v>11620</v>
      </c>
      <c r="E15" s="94"/>
      <c r="F15" s="94"/>
      <c r="G15" s="94"/>
      <c r="H15" s="215"/>
      <c r="I15" s="215"/>
      <c r="J15" s="215"/>
      <c r="K15" s="94"/>
      <c r="L15" s="215"/>
      <c r="M15" s="215"/>
      <c r="N15" s="113">
        <f t="shared" si="0"/>
        <v>11604.333333333334</v>
      </c>
    </row>
    <row r="16" spans="1:14" ht="12.75" customHeight="1" x14ac:dyDescent="0.2">
      <c r="A16" s="69" t="s">
        <v>216</v>
      </c>
      <c r="B16" s="215">
        <v>599357</v>
      </c>
      <c r="C16" s="94">
        <v>360776</v>
      </c>
      <c r="D16" s="215">
        <v>323123</v>
      </c>
      <c r="E16" s="94"/>
      <c r="F16" s="94"/>
      <c r="G16" s="94"/>
      <c r="H16" s="215"/>
      <c r="I16" s="94"/>
      <c r="J16" s="215"/>
      <c r="K16" s="215"/>
      <c r="L16" s="215"/>
      <c r="M16" s="215"/>
      <c r="N16" s="113">
        <f t="shared" si="0"/>
        <v>427752</v>
      </c>
    </row>
    <row r="17" spans="1:17" ht="12.75" customHeight="1" x14ac:dyDescent="0.2">
      <c r="A17" s="69" t="s">
        <v>223</v>
      </c>
      <c r="B17" s="215">
        <v>64077</v>
      </c>
      <c r="C17" s="215">
        <v>57367</v>
      </c>
      <c r="D17" s="215">
        <v>61479</v>
      </c>
      <c r="E17" s="94"/>
      <c r="F17" s="94"/>
      <c r="G17" s="94"/>
      <c r="H17" s="215"/>
      <c r="I17" s="215"/>
      <c r="J17" s="215"/>
      <c r="K17" s="215"/>
      <c r="L17" s="215"/>
      <c r="M17" s="215"/>
      <c r="N17" s="113">
        <f t="shared" si="0"/>
        <v>60974.333333333336</v>
      </c>
    </row>
    <row r="18" spans="1:17" ht="12.75" customHeight="1" x14ac:dyDescent="0.2">
      <c r="A18" s="69" t="s">
        <v>394</v>
      </c>
      <c r="B18" s="215">
        <v>3429</v>
      </c>
      <c r="C18" s="215">
        <v>430</v>
      </c>
      <c r="D18" s="215">
        <v>290</v>
      </c>
      <c r="E18" s="94"/>
      <c r="F18" s="94"/>
      <c r="G18" s="94"/>
      <c r="H18" s="215"/>
      <c r="I18" s="215"/>
      <c r="J18" s="215"/>
      <c r="K18" s="215"/>
      <c r="L18" s="215"/>
      <c r="M18" s="215"/>
      <c r="N18" s="113">
        <f t="shared" si="0"/>
        <v>1383</v>
      </c>
    </row>
    <row r="19" spans="1:17" ht="12.75" customHeight="1" x14ac:dyDescent="0.2">
      <c r="A19" s="69" t="s">
        <v>395</v>
      </c>
      <c r="B19" s="215">
        <v>323</v>
      </c>
      <c r="C19" s="215">
        <v>152</v>
      </c>
      <c r="D19" s="215">
        <v>111</v>
      </c>
      <c r="E19" s="94"/>
      <c r="F19" s="94"/>
      <c r="G19" s="94"/>
      <c r="H19" s="215"/>
      <c r="I19" s="215"/>
      <c r="J19" s="215"/>
      <c r="K19" s="215"/>
      <c r="L19" s="215"/>
      <c r="M19" s="215"/>
      <c r="N19" s="113">
        <f t="shared" si="0"/>
        <v>195.33333333333334</v>
      </c>
    </row>
    <row r="20" spans="1:17" ht="12.75" customHeight="1" x14ac:dyDescent="0.2">
      <c r="A20" s="69" t="s">
        <v>454</v>
      </c>
      <c r="B20" s="217">
        <v>82514</v>
      </c>
      <c r="C20" s="217">
        <v>73311</v>
      </c>
      <c r="D20" s="215">
        <v>74719</v>
      </c>
      <c r="E20" s="94"/>
      <c r="F20" s="94"/>
      <c r="G20" s="94"/>
      <c r="H20" s="215"/>
      <c r="I20" s="215"/>
      <c r="J20" s="215"/>
      <c r="K20" s="215"/>
      <c r="L20" s="215"/>
      <c r="M20" s="215"/>
      <c r="N20" s="113">
        <f t="shared" si="0"/>
        <v>76848</v>
      </c>
    </row>
    <row r="21" spans="1:17" ht="12.75" customHeight="1" x14ac:dyDescent="0.2">
      <c r="A21" s="69" t="s">
        <v>398</v>
      </c>
      <c r="B21" s="215">
        <v>4001</v>
      </c>
      <c r="C21" s="215">
        <v>2197</v>
      </c>
      <c r="D21" s="215">
        <v>1556</v>
      </c>
      <c r="E21" s="94"/>
      <c r="F21" s="94"/>
      <c r="G21" s="94"/>
      <c r="H21" s="215"/>
      <c r="I21" s="215"/>
      <c r="J21" s="215"/>
      <c r="K21" s="215"/>
      <c r="L21" s="215"/>
      <c r="M21" s="215"/>
      <c r="N21" s="113">
        <f t="shared" si="0"/>
        <v>2584.6666666666665</v>
      </c>
    </row>
    <row r="22" spans="1:17" ht="12.75" customHeight="1" x14ac:dyDescent="0.2">
      <c r="A22" s="69" t="s">
        <v>399</v>
      </c>
      <c r="B22" s="215">
        <v>47557</v>
      </c>
      <c r="C22" s="215">
        <v>52231</v>
      </c>
      <c r="D22" s="215">
        <v>53290</v>
      </c>
      <c r="E22" s="215"/>
      <c r="F22" s="215"/>
      <c r="G22" s="215"/>
      <c r="H22" s="215"/>
      <c r="I22" s="215"/>
      <c r="J22" s="215"/>
      <c r="K22" s="215"/>
      <c r="L22" s="215"/>
      <c r="M22" s="215"/>
      <c r="N22" s="113">
        <f t="shared" si="0"/>
        <v>51026</v>
      </c>
    </row>
    <row r="23" spans="1:17" ht="12.75" customHeight="1" x14ac:dyDescent="0.2">
      <c r="A23" s="69" t="s">
        <v>400</v>
      </c>
      <c r="B23" s="215">
        <v>14614</v>
      </c>
      <c r="C23" s="215">
        <v>15713</v>
      </c>
      <c r="D23" s="215">
        <v>16296</v>
      </c>
      <c r="E23" s="215"/>
      <c r="F23" s="215"/>
      <c r="G23" s="215"/>
      <c r="H23" s="215"/>
      <c r="I23" s="215"/>
      <c r="J23" s="215"/>
      <c r="K23" s="215"/>
      <c r="L23" s="215"/>
      <c r="M23" s="215"/>
      <c r="N23" s="113">
        <f t="shared" si="0"/>
        <v>15541</v>
      </c>
    </row>
    <row r="24" spans="1:17" ht="12.75" customHeight="1" x14ac:dyDescent="0.2">
      <c r="A24" s="69" t="s">
        <v>401</v>
      </c>
      <c r="B24" s="215">
        <v>768</v>
      </c>
      <c r="C24" s="215">
        <v>275</v>
      </c>
      <c r="D24" s="215">
        <v>195</v>
      </c>
      <c r="E24" s="215"/>
      <c r="F24" s="215"/>
      <c r="G24" s="215"/>
      <c r="H24" s="215"/>
      <c r="I24" s="215"/>
      <c r="J24" s="215"/>
      <c r="K24" s="215"/>
      <c r="L24" s="215"/>
      <c r="M24" s="215"/>
      <c r="N24" s="113">
        <f t="shared" si="0"/>
        <v>412.66666666666669</v>
      </c>
    </row>
    <row r="25" spans="1:17" ht="12.75" customHeight="1" x14ac:dyDescent="0.2">
      <c r="A25" s="69" t="s">
        <v>402</v>
      </c>
      <c r="B25" s="215">
        <v>0</v>
      </c>
      <c r="C25" s="215">
        <v>1536</v>
      </c>
      <c r="D25" s="215">
        <v>1739</v>
      </c>
      <c r="E25" s="215"/>
      <c r="F25" s="215"/>
      <c r="G25" s="215"/>
      <c r="H25" s="215"/>
      <c r="I25" s="215"/>
      <c r="J25" s="215"/>
      <c r="K25" s="215"/>
      <c r="L25" s="215"/>
      <c r="M25" s="215"/>
      <c r="N25" s="113">
        <f t="shared" si="0"/>
        <v>1091.6666666666667</v>
      </c>
    </row>
    <row r="26" spans="1:17" ht="12.75" customHeight="1" x14ac:dyDescent="0.2">
      <c r="A26" s="69" t="s">
        <v>403</v>
      </c>
      <c r="B26" s="215">
        <v>0</v>
      </c>
      <c r="C26" s="215">
        <v>1330</v>
      </c>
      <c r="D26" s="215">
        <v>1622</v>
      </c>
      <c r="E26" s="215"/>
      <c r="F26" s="215"/>
      <c r="G26" s="215"/>
      <c r="H26" s="215"/>
      <c r="I26" s="215"/>
      <c r="J26" s="215"/>
      <c r="K26" s="215"/>
      <c r="L26" s="215"/>
      <c r="M26" s="215"/>
      <c r="N26" s="113">
        <f t="shared" si="0"/>
        <v>984</v>
      </c>
    </row>
    <row r="27" spans="1:17" ht="12.75" customHeight="1" x14ac:dyDescent="0.2">
      <c r="A27" s="69" t="s">
        <v>404</v>
      </c>
      <c r="B27" s="215">
        <v>15574</v>
      </c>
      <c r="C27" s="215">
        <v>29</v>
      </c>
      <c r="D27" s="215">
        <v>21</v>
      </c>
      <c r="E27" s="215"/>
      <c r="F27" s="215"/>
      <c r="G27" s="215"/>
      <c r="H27" s="215"/>
      <c r="I27" s="215"/>
      <c r="J27" s="215"/>
      <c r="K27" s="215"/>
      <c r="L27" s="215"/>
      <c r="M27" s="215"/>
      <c r="N27" s="113">
        <f t="shared" si="0"/>
        <v>5208</v>
      </c>
    </row>
    <row r="28" spans="1:17" s="11" customFormat="1" ht="12.75" customHeight="1" x14ac:dyDescent="0.2">
      <c r="A28" s="69" t="s">
        <v>406</v>
      </c>
      <c r="B28" s="215">
        <v>64152</v>
      </c>
      <c r="C28" s="215">
        <v>23772</v>
      </c>
      <c r="D28" s="215">
        <v>13746</v>
      </c>
      <c r="E28" s="94"/>
      <c r="F28" s="94"/>
      <c r="G28" s="94"/>
      <c r="H28" s="215"/>
      <c r="I28" s="215"/>
      <c r="J28" s="215"/>
      <c r="K28" s="215"/>
      <c r="L28" s="215"/>
      <c r="M28" s="215"/>
      <c r="N28" s="113">
        <f>AVERAGE(B28:M28)</f>
        <v>33890</v>
      </c>
    </row>
    <row r="29" spans="1:17" s="11" customFormat="1" ht="12.75" customHeight="1" x14ac:dyDescent="0.2">
      <c r="A29" s="69" t="s">
        <v>453</v>
      </c>
      <c r="B29" s="215">
        <v>0</v>
      </c>
      <c r="C29" s="215">
        <v>39972</v>
      </c>
      <c r="D29" s="215">
        <v>50206</v>
      </c>
      <c r="E29" s="215"/>
      <c r="F29" s="215"/>
      <c r="G29" s="215"/>
      <c r="H29" s="215"/>
      <c r="I29" s="215"/>
      <c r="J29" s="215"/>
      <c r="K29" s="215"/>
      <c r="L29" s="215"/>
      <c r="M29" s="215"/>
      <c r="N29" s="113">
        <f>AVERAGE(B29:M29)</f>
        <v>30059.333333333332</v>
      </c>
    </row>
    <row r="30" spans="1:17" ht="12.75" customHeight="1" x14ac:dyDescent="0.2">
      <c r="A30" s="69" t="s">
        <v>452</v>
      </c>
      <c r="B30" s="215">
        <v>36466</v>
      </c>
      <c r="C30" s="215">
        <v>28166</v>
      </c>
      <c r="D30" s="215">
        <v>29472</v>
      </c>
      <c r="E30" s="94"/>
      <c r="F30" s="94"/>
      <c r="G30" s="94"/>
      <c r="H30" s="215"/>
      <c r="I30" s="215"/>
      <c r="J30" s="215"/>
      <c r="K30" s="215"/>
      <c r="L30" s="215"/>
      <c r="M30" s="215"/>
      <c r="N30" s="113">
        <f t="shared" si="0"/>
        <v>31368</v>
      </c>
      <c r="O30" s="14"/>
      <c r="P30" s="14"/>
      <c r="Q30" s="14"/>
    </row>
    <row r="31" spans="1:17" ht="12.75" customHeight="1" x14ac:dyDescent="0.2">
      <c r="A31" s="182" t="s">
        <v>396</v>
      </c>
      <c r="B31" s="215">
        <v>0</v>
      </c>
      <c r="C31" s="215">
        <v>1292</v>
      </c>
      <c r="D31" s="215">
        <v>1850</v>
      </c>
      <c r="E31" s="215"/>
      <c r="F31" s="215"/>
      <c r="G31" s="215"/>
      <c r="H31" s="215"/>
      <c r="I31" s="215"/>
      <c r="J31" s="215"/>
      <c r="K31" s="215"/>
      <c r="L31" s="215"/>
      <c r="M31" s="215"/>
      <c r="N31" s="113">
        <f t="shared" si="0"/>
        <v>1047.3333333333333</v>
      </c>
      <c r="O31" s="14"/>
      <c r="P31" s="14"/>
      <c r="Q31" s="14"/>
    </row>
    <row r="32" spans="1:17" ht="12.75" customHeight="1" x14ac:dyDescent="0.2">
      <c r="A32" s="182" t="s">
        <v>397</v>
      </c>
      <c r="B32" s="215">
        <v>0</v>
      </c>
      <c r="C32" s="215">
        <v>1025</v>
      </c>
      <c r="D32" s="215">
        <v>1241</v>
      </c>
      <c r="E32" s="215"/>
      <c r="F32" s="215"/>
      <c r="G32" s="215"/>
      <c r="H32" s="215"/>
      <c r="I32" s="215"/>
      <c r="J32" s="215"/>
      <c r="K32" s="215"/>
      <c r="L32" s="215"/>
      <c r="M32" s="215"/>
      <c r="N32" s="113">
        <f t="shared" si="0"/>
        <v>755.33333333333337</v>
      </c>
      <c r="O32" s="14"/>
      <c r="P32" s="14"/>
      <c r="Q32" s="14"/>
    </row>
    <row r="33" spans="1:17" s="11" customFormat="1" ht="12.75" customHeight="1" x14ac:dyDescent="0.2">
      <c r="A33" s="69" t="s">
        <v>407</v>
      </c>
      <c r="B33" s="215">
        <v>1456</v>
      </c>
      <c r="C33" s="215">
        <v>409</v>
      </c>
      <c r="D33" s="215">
        <v>220</v>
      </c>
      <c r="E33" s="215"/>
      <c r="F33" s="215"/>
      <c r="G33" s="215"/>
      <c r="H33" s="215"/>
      <c r="I33" s="215"/>
      <c r="J33" s="215"/>
      <c r="K33" s="215"/>
      <c r="L33" s="215"/>
      <c r="M33" s="215"/>
      <c r="N33" s="113">
        <f t="shared" ref="N33" si="1">AVERAGE(B33:M33)</f>
        <v>695</v>
      </c>
    </row>
    <row r="34" spans="1:17" ht="12.75" customHeight="1" x14ac:dyDescent="0.2">
      <c r="A34" s="69" t="s">
        <v>408</v>
      </c>
      <c r="B34" s="215">
        <v>350692</v>
      </c>
      <c r="C34" s="215">
        <v>137779</v>
      </c>
      <c r="D34" s="215">
        <v>93281</v>
      </c>
      <c r="E34" s="94"/>
      <c r="F34" s="94"/>
      <c r="G34" s="94"/>
      <c r="H34" s="215"/>
      <c r="I34" s="215"/>
      <c r="J34" s="215"/>
      <c r="K34" s="215"/>
      <c r="L34" s="215"/>
      <c r="M34" s="215"/>
      <c r="N34" s="113">
        <f>AVERAGE(B34:M34)</f>
        <v>193917.33333333334</v>
      </c>
    </row>
    <row r="35" spans="1:17" ht="12.75" customHeight="1" x14ac:dyDescent="0.2">
      <c r="A35" s="182" t="s">
        <v>455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/>
      <c r="F36" s="94"/>
      <c r="G36" s="94"/>
      <c r="H36" s="17"/>
      <c r="I36" s="17"/>
      <c r="J36" s="17"/>
      <c r="K36" s="17"/>
      <c r="L36" s="17"/>
      <c r="M36" s="17"/>
      <c r="N36" s="113">
        <f t="shared" si="0"/>
        <v>88684.666666666672</v>
      </c>
      <c r="O36" s="27"/>
      <c r="P36" s="27"/>
      <c r="Q36" s="27"/>
    </row>
    <row r="37" spans="1:17" ht="12.75" customHeight="1" x14ac:dyDescent="0.2">
      <c r="A37" s="69" t="s">
        <v>213</v>
      </c>
      <c r="B37" s="215">
        <v>12948</v>
      </c>
      <c r="C37" s="215">
        <v>13280</v>
      </c>
      <c r="D37" s="215">
        <v>13337</v>
      </c>
      <c r="E37" s="94"/>
      <c r="F37" s="94"/>
      <c r="G37" s="94"/>
      <c r="H37" s="94"/>
      <c r="I37" s="215"/>
      <c r="J37" s="215"/>
      <c r="K37" s="215"/>
      <c r="L37" s="215"/>
      <c r="M37" s="94"/>
      <c r="N37" s="113">
        <f t="shared" si="0"/>
        <v>13188.333333333334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5">
        <v>106</v>
      </c>
      <c r="C38" s="94">
        <v>111</v>
      </c>
      <c r="D38" s="215">
        <v>113</v>
      </c>
      <c r="E38" s="94"/>
      <c r="F38" s="94"/>
      <c r="G38" s="94"/>
      <c r="H38" s="17"/>
      <c r="I38" s="190"/>
      <c r="J38" s="190"/>
      <c r="K38" s="17"/>
      <c r="L38" s="190"/>
      <c r="M38" s="17"/>
      <c r="N38" s="113">
        <f t="shared" si="0"/>
        <v>110</v>
      </c>
      <c r="O38" s="14"/>
      <c r="P38" s="14"/>
      <c r="Q38" s="14"/>
    </row>
    <row r="39" spans="1:17" s="12" customFormat="1" ht="12.75" customHeight="1" x14ac:dyDescent="0.2">
      <c r="A39" s="178" t="s">
        <v>215</v>
      </c>
      <c r="B39" s="119">
        <v>0</v>
      </c>
      <c r="C39" s="119">
        <v>81810</v>
      </c>
      <c r="D39" s="119">
        <v>0</v>
      </c>
      <c r="E39" s="119"/>
      <c r="F39" s="119"/>
      <c r="G39" s="119"/>
      <c r="H39" s="179"/>
      <c r="I39" s="179"/>
      <c r="J39" s="179"/>
      <c r="K39" s="179"/>
      <c r="L39" s="179"/>
      <c r="M39" s="179"/>
      <c r="N39" s="113">
        <f t="shared" si="0"/>
        <v>27270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90">
        <v>232</v>
      </c>
      <c r="C40" s="190">
        <v>210</v>
      </c>
      <c r="D40" s="190">
        <v>224</v>
      </c>
      <c r="E40" s="190"/>
      <c r="F40" s="190"/>
      <c r="G40" s="190"/>
      <c r="H40" s="190"/>
      <c r="I40" s="190"/>
      <c r="J40" s="190"/>
      <c r="K40" s="190"/>
      <c r="L40" s="190"/>
      <c r="M40" s="190"/>
      <c r="N40" s="113">
        <f t="shared" si="0"/>
        <v>222</v>
      </c>
      <c r="O40" s="9"/>
      <c r="P40" s="9"/>
      <c r="Q40" s="9"/>
    </row>
    <row r="41" spans="1:17" s="21" customFormat="1" ht="12.75" customHeight="1" x14ac:dyDescent="0.2">
      <c r="A41" s="181" t="s">
        <v>226</v>
      </c>
      <c r="B41" s="108">
        <f t="shared" ref="B41:D41" si="2">B42+B43</f>
        <v>9499</v>
      </c>
      <c r="C41" s="237">
        <f t="shared" si="2"/>
        <v>9550</v>
      </c>
      <c r="D41" s="242">
        <f t="shared" si="2"/>
        <v>9599</v>
      </c>
      <c r="E41" s="193"/>
      <c r="F41" s="193"/>
      <c r="G41" s="193"/>
      <c r="H41" s="193"/>
      <c r="I41" s="237"/>
      <c r="J41" s="237"/>
      <c r="K41" s="237"/>
      <c r="L41" s="237"/>
      <c r="M41" s="237"/>
      <c r="N41" s="108">
        <f t="shared" si="0"/>
        <v>9549.3333333333339</v>
      </c>
      <c r="O41" s="6"/>
      <c r="P41" s="6"/>
      <c r="Q41" s="6"/>
    </row>
    <row r="42" spans="1:17" ht="12.75" customHeight="1" x14ac:dyDescent="0.2">
      <c r="A42" s="70" t="s">
        <v>135</v>
      </c>
      <c r="B42" s="190">
        <v>8874</v>
      </c>
      <c r="C42" s="190">
        <v>8921</v>
      </c>
      <c r="D42" s="190">
        <v>8973</v>
      </c>
      <c r="E42" s="17"/>
      <c r="F42" s="17"/>
      <c r="G42" s="17"/>
      <c r="H42" s="215"/>
      <c r="I42" s="94"/>
      <c r="J42" s="215"/>
      <c r="K42" s="215"/>
      <c r="L42" s="215"/>
      <c r="M42" s="215"/>
      <c r="N42" s="113">
        <f t="shared" si="0"/>
        <v>8922.6666666666661</v>
      </c>
    </row>
    <row r="43" spans="1:17" ht="12.75" customHeight="1" x14ac:dyDescent="0.2">
      <c r="A43" s="70" t="s">
        <v>136</v>
      </c>
      <c r="B43" s="190">
        <v>625</v>
      </c>
      <c r="C43" s="190">
        <v>629</v>
      </c>
      <c r="D43" s="190">
        <v>626</v>
      </c>
      <c r="E43" s="17"/>
      <c r="F43" s="17"/>
      <c r="G43" s="17"/>
      <c r="H43" s="215"/>
      <c r="I43" s="94"/>
      <c r="J43" s="215"/>
      <c r="K43" s="215"/>
      <c r="L43" s="215"/>
      <c r="M43" s="215"/>
      <c r="N43" s="113">
        <f t="shared" si="0"/>
        <v>626.66666666666663</v>
      </c>
      <c r="O43" s="11"/>
      <c r="P43" s="11"/>
      <c r="Q43" s="11"/>
    </row>
    <row r="44" spans="1:17" ht="12.75" customHeight="1" x14ac:dyDescent="0.2">
      <c r="A44" s="70" t="s">
        <v>137</v>
      </c>
      <c r="B44" s="190">
        <v>13322</v>
      </c>
      <c r="C44" s="190">
        <v>13412</v>
      </c>
      <c r="D44" s="190">
        <v>13490</v>
      </c>
      <c r="E44" s="17"/>
      <c r="F44" s="17"/>
      <c r="G44" s="17"/>
      <c r="H44" s="215"/>
      <c r="I44" s="94"/>
      <c r="J44" s="215"/>
      <c r="K44" s="215"/>
      <c r="L44" s="215"/>
      <c r="M44" s="215"/>
      <c r="N44" s="113">
        <f t="shared" si="0"/>
        <v>13408</v>
      </c>
      <c r="O44" s="6"/>
      <c r="P44" s="6"/>
      <c r="Q44" s="6"/>
    </row>
    <row r="45" spans="1:17" ht="12.75" customHeight="1" x14ac:dyDescent="0.2">
      <c r="A45" s="70" t="s">
        <v>138</v>
      </c>
      <c r="B45" s="190">
        <v>1029</v>
      </c>
      <c r="C45" s="190">
        <v>1041</v>
      </c>
      <c r="D45" s="190">
        <v>1034</v>
      </c>
      <c r="E45" s="17"/>
      <c r="F45" s="17"/>
      <c r="G45" s="17"/>
      <c r="H45" s="215"/>
      <c r="I45" s="94"/>
      <c r="J45" s="215"/>
      <c r="K45" s="215"/>
      <c r="L45" s="215"/>
      <c r="M45" s="215"/>
      <c r="N45" s="113">
        <f t="shared" si="0"/>
        <v>1034.6666666666667</v>
      </c>
    </row>
    <row r="46" spans="1:17" ht="12.75" customHeight="1" x14ac:dyDescent="0.2">
      <c r="A46" s="181" t="s">
        <v>227</v>
      </c>
      <c r="B46" s="242">
        <f>B47+B48+B49+B50+B51+B52+B57+B58+B64+B66+B67+B68+B69+B70+B71</f>
        <v>839972</v>
      </c>
      <c r="C46" s="242">
        <f>C47+C48+C49+C50+C51+C52+C57+C58+C64+C66+C67+C68+C69+C70+C71</f>
        <v>842291</v>
      </c>
      <c r="D46" s="242">
        <f>D47+D48+D49+D50+D51+D52+D57+D58+D64+D66+D67+D68+D69+D70+D71</f>
        <v>840603</v>
      </c>
      <c r="E46" s="237"/>
      <c r="F46" s="237"/>
      <c r="G46" s="237"/>
      <c r="H46" s="237"/>
      <c r="I46" s="237"/>
      <c r="J46" s="237"/>
      <c r="K46" s="237"/>
      <c r="L46" s="237"/>
      <c r="M46" s="237"/>
      <c r="N46" s="237">
        <f t="shared" si="0"/>
        <v>840955.33333333337</v>
      </c>
      <c r="O46" s="14"/>
      <c r="P46" s="14"/>
      <c r="Q46" s="14"/>
    </row>
    <row r="47" spans="1:17" s="14" customFormat="1" ht="12.75" customHeight="1" x14ac:dyDescent="0.2">
      <c r="A47" s="89" t="s">
        <v>447</v>
      </c>
      <c r="B47" s="114">
        <v>4160</v>
      </c>
      <c r="C47" s="114">
        <v>2933</v>
      </c>
      <c r="D47" s="114">
        <v>3549</v>
      </c>
      <c r="E47" s="114"/>
      <c r="F47" s="114"/>
      <c r="G47" s="114"/>
      <c r="H47" s="114"/>
      <c r="I47" s="114"/>
      <c r="J47" s="194"/>
      <c r="K47" s="114"/>
      <c r="L47" s="114"/>
      <c r="M47" s="114"/>
      <c r="N47" s="113">
        <f t="shared" si="0"/>
        <v>3547.3333333333335</v>
      </c>
    </row>
    <row r="48" spans="1:17" s="27" customFormat="1" ht="12.75" customHeight="1" x14ac:dyDescent="0.2">
      <c r="A48" s="76" t="s">
        <v>448</v>
      </c>
      <c r="B48" s="94">
        <v>3780</v>
      </c>
      <c r="C48" s="94">
        <v>4151</v>
      </c>
      <c r="D48" s="94">
        <v>1246</v>
      </c>
      <c r="E48" s="94"/>
      <c r="F48" s="94"/>
      <c r="G48" s="94"/>
      <c r="H48" s="94"/>
      <c r="I48" s="94"/>
      <c r="J48" s="215"/>
      <c r="K48" s="94"/>
      <c r="L48" s="94"/>
      <c r="M48" s="94"/>
      <c r="N48" s="113">
        <f t="shared" si="0"/>
        <v>3059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/>
      <c r="F49" s="94"/>
      <c r="G49" s="94"/>
      <c r="H49" s="94"/>
      <c r="I49" s="94"/>
      <c r="J49" s="215"/>
      <c r="K49" s="94"/>
      <c r="L49" s="94"/>
      <c r="M49" s="94"/>
      <c r="N49" s="113">
        <f t="shared" si="0"/>
        <v>53.666666666666664</v>
      </c>
      <c r="O49" s="14"/>
      <c r="P49" s="14"/>
      <c r="Q49" s="14"/>
    </row>
    <row r="50" spans="1:17" s="14" customFormat="1" ht="12.75" customHeight="1" x14ac:dyDescent="0.2">
      <c r="A50" s="76" t="s">
        <v>449</v>
      </c>
      <c r="B50" s="94">
        <v>11</v>
      </c>
      <c r="C50" s="94">
        <v>22</v>
      </c>
      <c r="D50" s="94">
        <v>13</v>
      </c>
      <c r="E50" s="94"/>
      <c r="F50" s="94"/>
      <c r="G50" s="94"/>
      <c r="H50" s="94"/>
      <c r="I50" s="94"/>
      <c r="J50" s="215"/>
      <c r="K50" s="94"/>
      <c r="L50" s="94"/>
      <c r="M50" s="94"/>
      <c r="N50" s="113">
        <f t="shared" si="0"/>
        <v>15.333333333333334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/>
      <c r="F51" s="94"/>
      <c r="G51" s="94"/>
      <c r="H51" s="94"/>
      <c r="I51" s="94"/>
      <c r="J51" s="215"/>
      <c r="K51" s="94"/>
      <c r="L51" s="94"/>
      <c r="M51" s="94"/>
      <c r="N51" s="113">
        <f t="shared" si="0"/>
        <v>4136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/>
      <c r="F52" s="94"/>
      <c r="G52" s="94"/>
      <c r="H52" s="94"/>
      <c r="I52" s="215"/>
      <c r="J52" s="215"/>
      <c r="K52" s="215"/>
      <c r="L52" s="215"/>
      <c r="M52" s="215"/>
      <c r="N52" s="113">
        <f t="shared" si="0"/>
        <v>672647.66666666663</v>
      </c>
      <c r="O52" s="14"/>
      <c r="P52" s="14"/>
      <c r="Q52" s="14"/>
    </row>
    <row r="53" spans="1:17" ht="12.75" customHeight="1" x14ac:dyDescent="0.2">
      <c r="A53" s="126" t="s">
        <v>127</v>
      </c>
      <c r="B53" s="95">
        <v>1120334</v>
      </c>
      <c r="C53" s="95">
        <v>1124352</v>
      </c>
      <c r="D53" s="95">
        <v>1126644</v>
      </c>
      <c r="E53" s="95"/>
      <c r="F53" s="95"/>
      <c r="G53" s="95"/>
      <c r="H53" s="95"/>
      <c r="I53" s="216"/>
      <c r="J53" s="216"/>
      <c r="K53" s="216"/>
      <c r="L53" s="216"/>
      <c r="M53" s="216"/>
      <c r="N53" s="113">
        <f t="shared" si="0"/>
        <v>1123776.6666666667</v>
      </c>
      <c r="O53" s="14"/>
      <c r="P53" s="14"/>
      <c r="Q53" s="14"/>
    </row>
    <row r="54" spans="1:17" ht="12.75" customHeight="1" x14ac:dyDescent="0.2">
      <c r="A54" s="12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5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08"/>
      <c r="O55" s="6"/>
      <c r="P55" s="6"/>
      <c r="Q55" s="6"/>
    </row>
    <row r="56" spans="1:17" s="6" customFormat="1" ht="12" customHeight="1" x14ac:dyDescent="0.25">
      <c r="A56" s="4"/>
      <c r="B56" s="144" t="s">
        <v>364</v>
      </c>
      <c r="C56" s="144" t="s">
        <v>382</v>
      </c>
      <c r="D56" s="144" t="s">
        <v>470</v>
      </c>
      <c r="E56" s="144"/>
      <c r="F56" s="144"/>
      <c r="G56" s="144"/>
      <c r="H56" s="144"/>
      <c r="I56" s="144"/>
      <c r="J56" s="144"/>
      <c r="K56" s="144"/>
      <c r="L56" s="144"/>
      <c r="M56" s="144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5">
        <v>2786</v>
      </c>
      <c r="C57" s="192">
        <v>2802</v>
      </c>
      <c r="D57" s="184">
        <v>2865</v>
      </c>
      <c r="E57" s="94"/>
      <c r="F57" s="109"/>
      <c r="G57" s="94"/>
      <c r="H57" s="94"/>
      <c r="I57" s="215"/>
      <c r="J57" s="215"/>
      <c r="K57" s="94"/>
      <c r="L57" s="94"/>
      <c r="M57" s="94"/>
      <c r="N57" s="113">
        <f t="shared" si="0"/>
        <v>2817.6666666666665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4">
        <v>143290</v>
      </c>
      <c r="D58" s="194">
        <v>143241</v>
      </c>
      <c r="E58" s="114"/>
      <c r="F58" s="114"/>
      <c r="G58" s="114"/>
      <c r="H58" s="194"/>
      <c r="I58" s="194"/>
      <c r="J58" s="194"/>
      <c r="K58" s="194"/>
      <c r="L58" s="194"/>
      <c r="M58" s="194"/>
      <c r="N58" s="113">
        <f t="shared" si="0"/>
        <v>143122.33333333334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383</v>
      </c>
      <c r="B60" s="114">
        <v>141177</v>
      </c>
      <c r="C60" s="194">
        <v>141568</v>
      </c>
      <c r="D60" s="194">
        <v>141466</v>
      </c>
      <c r="E60" s="114"/>
      <c r="F60" s="114"/>
      <c r="G60" s="114"/>
      <c r="H60" s="194"/>
      <c r="I60" s="194"/>
      <c r="J60" s="194"/>
      <c r="K60" s="194"/>
      <c r="L60" s="194"/>
      <c r="M60" s="194"/>
      <c r="N60" s="113">
        <f t="shared" si="0"/>
        <v>141403.66666666666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4">
        <v>4</v>
      </c>
      <c r="D61" s="194">
        <v>5</v>
      </c>
      <c r="E61" s="114"/>
      <c r="F61" s="114"/>
      <c r="G61" s="114"/>
      <c r="H61" s="194"/>
      <c r="I61" s="194"/>
      <c r="J61" s="194"/>
      <c r="K61" s="194"/>
      <c r="L61" s="194"/>
      <c r="M61" s="194"/>
      <c r="N61" s="113">
        <f t="shared" si="0"/>
        <v>4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4">
        <v>414</v>
      </c>
      <c r="D62" s="194">
        <v>448</v>
      </c>
      <c r="E62" s="114"/>
      <c r="F62" s="114"/>
      <c r="G62" s="114"/>
      <c r="H62" s="194"/>
      <c r="I62" s="194"/>
      <c r="J62" s="194"/>
      <c r="K62" s="194"/>
      <c r="L62" s="194"/>
      <c r="M62" s="194"/>
      <c r="N62" s="113">
        <f t="shared" si="0"/>
        <v>407</v>
      </c>
      <c r="O62" s="16"/>
      <c r="P62" s="16"/>
      <c r="Q62" s="16"/>
    </row>
    <row r="63" spans="1:17" s="14" customFormat="1" ht="12.75" customHeight="1" x14ac:dyDescent="0.25">
      <c r="A63" s="72" t="s">
        <v>367</v>
      </c>
      <c r="B63" s="114">
        <v>1297</v>
      </c>
      <c r="C63" s="194">
        <v>1304</v>
      </c>
      <c r="D63" s="194">
        <v>1323</v>
      </c>
      <c r="E63" s="114"/>
      <c r="F63" s="114"/>
      <c r="G63" s="114"/>
      <c r="H63" s="114"/>
      <c r="I63" s="114"/>
      <c r="J63" s="114"/>
      <c r="K63" s="194"/>
      <c r="L63" s="114"/>
      <c r="M63" s="114"/>
      <c r="N63" s="113">
        <f t="shared" si="0"/>
        <v>1308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4">
        <v>1849</v>
      </c>
      <c r="D64" s="194">
        <v>1929</v>
      </c>
      <c r="E64" s="114"/>
      <c r="F64" s="114"/>
      <c r="G64" s="114"/>
      <c r="H64" s="114"/>
      <c r="I64" s="114"/>
      <c r="J64" s="194"/>
      <c r="K64" s="194"/>
      <c r="L64" s="114"/>
      <c r="M64" s="114"/>
      <c r="N64" s="113">
        <f t="shared" si="0"/>
        <v>1845.3333333333333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4">
        <v>1657</v>
      </c>
      <c r="D65" s="194">
        <v>1730</v>
      </c>
      <c r="E65" s="114"/>
      <c r="F65" s="114"/>
      <c r="G65" s="114"/>
      <c r="H65" s="114"/>
      <c r="I65" s="114"/>
      <c r="J65" s="194"/>
      <c r="K65" s="194"/>
      <c r="L65" s="114"/>
      <c r="M65" s="114"/>
      <c r="N65" s="113">
        <f t="shared" si="0"/>
        <v>1647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4">
        <v>74</v>
      </c>
      <c r="D66" s="194">
        <v>41</v>
      </c>
      <c r="E66" s="114"/>
      <c r="F66" s="114"/>
      <c r="G66" s="114"/>
      <c r="H66" s="114"/>
      <c r="I66" s="114"/>
      <c r="J66" s="194"/>
      <c r="K66" s="194"/>
      <c r="L66" s="114"/>
      <c r="M66" s="114"/>
      <c r="N66" s="113">
        <f t="shared" si="0"/>
        <v>54.333333333333336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4">
        <v>41</v>
      </c>
      <c r="D67" s="194">
        <v>40</v>
      </c>
      <c r="E67" s="114"/>
      <c r="F67" s="114"/>
      <c r="G67" s="114"/>
      <c r="H67" s="114"/>
      <c r="I67" s="114"/>
      <c r="J67" s="194"/>
      <c r="K67" s="194"/>
      <c r="L67" s="114"/>
      <c r="M67" s="114"/>
      <c r="N67" s="113">
        <f t="shared" si="0"/>
        <v>34.666666666666664</v>
      </c>
      <c r="O67" s="16"/>
      <c r="P67" s="16"/>
      <c r="Q67" s="16"/>
    </row>
    <row r="68" spans="1:17" s="14" customFormat="1" ht="12.75" customHeight="1" x14ac:dyDescent="0.25">
      <c r="A68" s="78" t="s">
        <v>473</v>
      </c>
      <c r="B68" s="114">
        <v>8159</v>
      </c>
      <c r="C68" s="194">
        <v>8126</v>
      </c>
      <c r="D68" s="194">
        <v>8212</v>
      </c>
      <c r="E68" s="114"/>
      <c r="F68" s="114"/>
      <c r="G68" s="114"/>
      <c r="H68" s="114"/>
      <c r="I68" s="114"/>
      <c r="J68" s="194"/>
      <c r="K68" s="114"/>
      <c r="L68" s="114"/>
      <c r="M68" s="114"/>
      <c r="N68" s="113">
        <f t="shared" si="0"/>
        <v>8165.666666666667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4">
        <v>1205</v>
      </c>
      <c r="D69" s="114">
        <v>1196</v>
      </c>
      <c r="E69" s="114"/>
      <c r="F69" s="114"/>
      <c r="G69" s="114"/>
      <c r="H69" s="114"/>
      <c r="I69" s="114"/>
      <c r="J69" s="194"/>
      <c r="K69" s="114"/>
      <c r="L69" s="114"/>
      <c r="M69" s="114"/>
      <c r="N69" s="113">
        <f t="shared" si="0"/>
        <v>1199.6666666666667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4">
        <v>203</v>
      </c>
      <c r="D70" s="114">
        <v>197</v>
      </c>
      <c r="E70" s="114"/>
      <c r="F70" s="114"/>
      <c r="G70" s="114"/>
      <c r="H70" s="194"/>
      <c r="I70" s="114"/>
      <c r="J70" s="194"/>
      <c r="K70" s="114"/>
      <c r="L70" s="114"/>
      <c r="M70" s="114"/>
      <c r="N70" s="113">
        <f t="shared" si="0"/>
        <v>202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4">
        <v>55</v>
      </c>
      <c r="D71" s="114">
        <v>53</v>
      </c>
      <c r="E71" s="114"/>
      <c r="F71" s="114"/>
      <c r="G71" s="114"/>
      <c r="H71" s="114"/>
      <c r="I71" s="114"/>
      <c r="J71" s="194"/>
      <c r="K71" s="114"/>
      <c r="L71" s="114"/>
      <c r="M71" s="114"/>
      <c r="N71" s="113">
        <f t="shared" si="0"/>
        <v>54.666666666666664</v>
      </c>
      <c r="O71" s="16"/>
      <c r="P71" s="16"/>
      <c r="Q71" s="16"/>
    </row>
    <row r="72" spans="1:17" s="6" customFormat="1" ht="12.75" customHeight="1" x14ac:dyDescent="0.25">
      <c r="A72" s="104" t="s">
        <v>456</v>
      </c>
      <c r="B72" s="237">
        <v>169779</v>
      </c>
      <c r="C72" s="237">
        <v>170564</v>
      </c>
      <c r="D72" s="108">
        <v>171043</v>
      </c>
      <c r="E72" s="108"/>
      <c r="F72" s="108"/>
      <c r="G72" s="108"/>
      <c r="H72" s="193"/>
      <c r="I72" s="108"/>
      <c r="J72" s="237"/>
      <c r="K72" s="237"/>
      <c r="L72" s="237"/>
      <c r="M72" s="237"/>
      <c r="N72" s="108">
        <f t="shared" si="0"/>
        <v>170462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5">
        <v>8144</v>
      </c>
      <c r="C73" s="215">
        <v>9018</v>
      </c>
      <c r="D73" s="215">
        <v>9042</v>
      </c>
      <c r="E73" s="94"/>
      <c r="F73" s="94"/>
      <c r="G73" s="94"/>
      <c r="H73" s="215"/>
      <c r="I73" s="215"/>
      <c r="J73" s="215"/>
      <c r="K73" s="215"/>
      <c r="L73" s="215"/>
      <c r="M73" s="215"/>
      <c r="N73" s="113">
        <f t="shared" si="0"/>
        <v>8734.6666666666661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5">
        <v>2774</v>
      </c>
      <c r="C74" s="215">
        <v>2714</v>
      </c>
      <c r="D74" s="215">
        <v>2762</v>
      </c>
      <c r="E74" s="94"/>
      <c r="F74" s="94"/>
      <c r="G74" s="94"/>
      <c r="H74" s="215"/>
      <c r="I74" s="215"/>
      <c r="J74" s="215"/>
      <c r="K74" s="215"/>
      <c r="L74" s="215"/>
      <c r="M74" s="215"/>
      <c r="N74" s="113">
        <f t="shared" si="0"/>
        <v>2750</v>
      </c>
      <c r="O74" s="21"/>
      <c r="P74" s="21"/>
      <c r="Q74" s="21"/>
    </row>
    <row r="75" spans="1:17" s="16" customFormat="1" ht="12.75" customHeight="1" x14ac:dyDescent="0.25">
      <c r="A75" s="80" t="s">
        <v>352</v>
      </c>
      <c r="B75" s="215">
        <v>166407</v>
      </c>
      <c r="C75" s="215">
        <v>166834</v>
      </c>
      <c r="D75" s="94">
        <v>167311</v>
      </c>
      <c r="E75" s="94"/>
      <c r="F75" s="94"/>
      <c r="G75" s="94"/>
      <c r="H75" s="215"/>
      <c r="I75" s="94"/>
      <c r="J75" s="215"/>
      <c r="K75" s="215"/>
      <c r="L75" s="215"/>
      <c r="M75" s="215"/>
      <c r="N75" s="113">
        <f t="shared" si="0"/>
        <v>166850.66666666666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5">
        <v>54929</v>
      </c>
      <c r="C76" s="215">
        <v>55097</v>
      </c>
      <c r="D76" s="215">
        <v>55233</v>
      </c>
      <c r="E76" s="94"/>
      <c r="F76" s="94"/>
      <c r="G76" s="94"/>
      <c r="H76" s="215"/>
      <c r="I76" s="215"/>
      <c r="J76" s="215"/>
      <c r="K76" s="215"/>
      <c r="L76" s="215"/>
      <c r="M76" s="215"/>
      <c r="N76" s="113">
        <f t="shared" si="0"/>
        <v>55086.333333333336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5">
        <v>93301</v>
      </c>
      <c r="C77" s="215">
        <v>93454</v>
      </c>
      <c r="D77" s="215">
        <v>93644</v>
      </c>
      <c r="E77" s="94"/>
      <c r="F77" s="94"/>
      <c r="G77" s="94"/>
      <c r="H77" s="215"/>
      <c r="I77" s="215"/>
      <c r="J77" s="215"/>
      <c r="K77" s="215"/>
      <c r="L77" s="215"/>
      <c r="M77" s="215"/>
      <c r="N77" s="113">
        <f t="shared" ref="N77:N109" si="3">AVERAGE(B77:M77)</f>
        <v>93466.333333333328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5">
        <v>69235</v>
      </c>
      <c r="C78" s="215">
        <v>69469</v>
      </c>
      <c r="D78" s="215">
        <v>69735</v>
      </c>
      <c r="E78" s="94"/>
      <c r="F78" s="94"/>
      <c r="G78" s="94"/>
      <c r="H78" s="215"/>
      <c r="I78" s="215"/>
      <c r="J78" s="215"/>
      <c r="K78" s="215"/>
      <c r="L78" s="215"/>
      <c r="M78" s="215"/>
      <c r="N78" s="113">
        <f t="shared" si="3"/>
        <v>69479.666666666672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5">
        <v>74</v>
      </c>
      <c r="C79" s="215">
        <v>75</v>
      </c>
      <c r="D79" s="215">
        <v>74</v>
      </c>
      <c r="E79" s="94"/>
      <c r="F79" s="94"/>
      <c r="G79" s="94"/>
      <c r="H79" s="215"/>
      <c r="I79" s="215"/>
      <c r="J79" s="215"/>
      <c r="K79" s="215"/>
      <c r="L79" s="215"/>
      <c r="M79" s="215"/>
      <c r="N79" s="113">
        <f t="shared" si="3"/>
        <v>74.333333333333329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5">
        <v>208</v>
      </c>
      <c r="C80" s="215">
        <v>364</v>
      </c>
      <c r="D80" s="215">
        <v>306</v>
      </c>
      <c r="E80" s="94"/>
      <c r="F80" s="94"/>
      <c r="G80" s="94"/>
      <c r="H80" s="215"/>
      <c r="I80" s="215"/>
      <c r="J80" s="215"/>
      <c r="K80" s="215"/>
      <c r="L80" s="215"/>
      <c r="M80" s="215"/>
      <c r="N80" s="113">
        <f t="shared" si="3"/>
        <v>292.66666666666669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5">
        <v>4</v>
      </c>
      <c r="C81" s="215">
        <v>4</v>
      </c>
      <c r="D81" s="215">
        <v>1</v>
      </c>
      <c r="E81" s="94"/>
      <c r="F81" s="94"/>
      <c r="G81" s="94"/>
      <c r="H81" s="215"/>
      <c r="I81" s="215"/>
      <c r="J81" s="215"/>
      <c r="K81" s="215"/>
      <c r="L81" s="215"/>
      <c r="M81" s="215"/>
      <c r="N81" s="113">
        <f t="shared" si="3"/>
        <v>3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5">
        <v>6</v>
      </c>
      <c r="C82" s="215">
        <v>7</v>
      </c>
      <c r="D82" s="215">
        <v>8</v>
      </c>
      <c r="E82" s="94"/>
      <c r="F82" s="94"/>
      <c r="G82" s="94"/>
      <c r="H82" s="215"/>
      <c r="I82" s="215"/>
      <c r="J82" s="215"/>
      <c r="K82" s="215"/>
      <c r="L82" s="215"/>
      <c r="M82" s="215"/>
      <c r="N82" s="113">
        <f t="shared" si="3"/>
        <v>7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5">
        <v>48</v>
      </c>
      <c r="C83" s="215">
        <v>45</v>
      </c>
      <c r="D83" s="215">
        <v>40</v>
      </c>
      <c r="E83" s="94"/>
      <c r="F83" s="94"/>
      <c r="G83" s="94"/>
      <c r="H83" s="215"/>
      <c r="I83" s="215"/>
      <c r="J83" s="215"/>
      <c r="K83" s="215"/>
      <c r="L83" s="215"/>
      <c r="M83" s="215"/>
      <c r="N83" s="113">
        <f t="shared" si="3"/>
        <v>44.333333333333336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5">
        <v>36</v>
      </c>
      <c r="C84" s="215">
        <v>52</v>
      </c>
      <c r="D84" s="215">
        <v>40</v>
      </c>
      <c r="E84" s="94"/>
      <c r="F84" s="94"/>
      <c r="G84" s="94"/>
      <c r="H84" s="215"/>
      <c r="I84" s="215"/>
      <c r="J84" s="215"/>
      <c r="K84" s="215"/>
      <c r="L84" s="215"/>
      <c r="M84" s="215"/>
      <c r="N84" s="113">
        <f t="shared" si="3"/>
        <v>42.666666666666664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90">
        <v>110</v>
      </c>
      <c r="C85" s="190">
        <v>136</v>
      </c>
      <c r="D85" s="190">
        <v>145</v>
      </c>
      <c r="E85" s="17"/>
      <c r="F85" s="17"/>
      <c r="G85" s="17"/>
      <c r="H85" s="190"/>
      <c r="I85" s="190"/>
      <c r="J85" s="190"/>
      <c r="K85" s="190"/>
      <c r="L85" s="190"/>
      <c r="M85" s="190"/>
      <c r="N85" s="113">
        <f t="shared" si="3"/>
        <v>130.33333333333334</v>
      </c>
    </row>
    <row r="86" spans="1:17" s="21" customFormat="1" ht="12.75" customHeight="1" x14ac:dyDescent="0.2">
      <c r="A86" s="80" t="s">
        <v>168</v>
      </c>
      <c r="B86" s="190">
        <v>10</v>
      </c>
      <c r="C86" s="190">
        <v>11</v>
      </c>
      <c r="D86" s="190">
        <v>8</v>
      </c>
      <c r="E86" s="17"/>
      <c r="F86" s="17"/>
      <c r="G86" s="17"/>
      <c r="H86" s="17"/>
      <c r="I86" s="17"/>
      <c r="J86" s="190"/>
      <c r="K86" s="190"/>
      <c r="L86" s="190"/>
      <c r="M86" s="190"/>
      <c r="N86" s="113">
        <f t="shared" si="3"/>
        <v>9.6666666666666661</v>
      </c>
    </row>
    <row r="87" spans="1:17" s="21" customFormat="1" ht="12.75" customHeight="1" x14ac:dyDescent="0.2">
      <c r="A87" s="82" t="s">
        <v>169</v>
      </c>
      <c r="B87" s="190">
        <v>29</v>
      </c>
      <c r="C87" s="190">
        <v>49</v>
      </c>
      <c r="D87" s="190">
        <v>57</v>
      </c>
      <c r="E87" s="17"/>
      <c r="F87" s="17"/>
      <c r="G87" s="17"/>
      <c r="H87" s="190"/>
      <c r="I87" s="190"/>
      <c r="J87" s="190"/>
      <c r="K87" s="190"/>
      <c r="L87" s="190"/>
      <c r="M87" s="190"/>
      <c r="N87" s="113">
        <f t="shared" si="3"/>
        <v>45</v>
      </c>
    </row>
    <row r="88" spans="1:17" s="21" customFormat="1" ht="12.75" customHeight="1" x14ac:dyDescent="0.2">
      <c r="A88" s="82" t="s">
        <v>170</v>
      </c>
      <c r="B88" s="190">
        <v>75</v>
      </c>
      <c r="C88" s="190">
        <v>78</v>
      </c>
      <c r="D88" s="190">
        <v>94</v>
      </c>
      <c r="E88" s="17"/>
      <c r="F88" s="17"/>
      <c r="G88" s="17"/>
      <c r="H88" s="190"/>
      <c r="I88" s="190"/>
      <c r="J88" s="190"/>
      <c r="K88" s="190"/>
      <c r="L88" s="190"/>
      <c r="M88" s="190"/>
      <c r="N88" s="113">
        <f t="shared" si="3"/>
        <v>82.333333333333329</v>
      </c>
    </row>
    <row r="89" spans="1:17" s="21" customFormat="1" ht="12.75" customHeight="1" x14ac:dyDescent="0.2">
      <c r="A89" s="81" t="s">
        <v>171</v>
      </c>
      <c r="B89" s="191">
        <v>0</v>
      </c>
      <c r="C89" s="191">
        <v>1</v>
      </c>
      <c r="D89" s="18">
        <v>0</v>
      </c>
      <c r="E89" s="18"/>
      <c r="F89" s="18"/>
      <c r="G89" s="18"/>
      <c r="H89" s="18"/>
      <c r="I89" s="18"/>
      <c r="J89" s="18"/>
      <c r="K89" s="191"/>
      <c r="L89" s="191"/>
      <c r="M89" s="191"/>
      <c r="N89" s="113">
        <f t="shared" si="3"/>
        <v>0.33333333333333331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457</v>
      </c>
      <c r="B91" s="221">
        <v>58924</v>
      </c>
      <c r="C91" s="221">
        <v>59009</v>
      </c>
      <c r="D91" s="221">
        <v>59038</v>
      </c>
      <c r="E91" s="118"/>
      <c r="F91" s="118"/>
      <c r="G91" s="221"/>
      <c r="H91" s="221"/>
      <c r="I91" s="221"/>
      <c r="J91" s="221"/>
      <c r="K91" s="221"/>
      <c r="L91" s="221"/>
      <c r="M91" s="221"/>
      <c r="N91" s="108">
        <f t="shared" si="3"/>
        <v>58990.333333333336</v>
      </c>
    </row>
    <row r="92" spans="1:17" s="21" customFormat="1" ht="12.75" customHeight="1" x14ac:dyDescent="0.2">
      <c r="A92" s="80" t="s">
        <v>241</v>
      </c>
      <c r="B92" s="219">
        <v>21941</v>
      </c>
      <c r="C92" s="219">
        <v>21750</v>
      </c>
      <c r="D92" s="219">
        <v>21768</v>
      </c>
      <c r="E92" s="116"/>
      <c r="F92" s="116"/>
      <c r="G92" s="219"/>
      <c r="H92" s="219"/>
      <c r="I92" s="219"/>
      <c r="J92" s="219"/>
      <c r="K92" s="219"/>
      <c r="L92" s="219"/>
      <c r="M92" s="219"/>
      <c r="N92" s="113">
        <f t="shared" si="3"/>
        <v>21819.666666666668</v>
      </c>
    </row>
    <row r="93" spans="1:17" s="21" customFormat="1" ht="12.75" customHeight="1" x14ac:dyDescent="0.2">
      <c r="A93" s="80" t="s">
        <v>256</v>
      </c>
      <c r="B93" s="219">
        <v>21543</v>
      </c>
      <c r="C93" s="219">
        <v>21356</v>
      </c>
      <c r="D93" s="219">
        <v>21369</v>
      </c>
      <c r="E93" s="116"/>
      <c r="F93" s="116"/>
      <c r="G93" s="219"/>
      <c r="H93" s="219"/>
      <c r="I93" s="219"/>
      <c r="J93" s="219"/>
      <c r="K93" s="219"/>
      <c r="L93" s="219"/>
      <c r="M93" s="219"/>
      <c r="N93" s="113">
        <f t="shared" si="3"/>
        <v>21422.666666666668</v>
      </c>
    </row>
    <row r="94" spans="1:17" s="21" customFormat="1" ht="12.75" customHeight="1" x14ac:dyDescent="0.2">
      <c r="A94" s="80" t="s">
        <v>257</v>
      </c>
      <c r="B94" s="219">
        <v>398</v>
      </c>
      <c r="C94" s="219">
        <v>394</v>
      </c>
      <c r="D94" s="219">
        <v>399</v>
      </c>
      <c r="E94" s="116"/>
      <c r="F94" s="116"/>
      <c r="G94" s="219"/>
      <c r="H94" s="219"/>
      <c r="I94" s="219"/>
      <c r="J94" s="219"/>
      <c r="K94" s="219"/>
      <c r="L94" s="219"/>
      <c r="M94" s="219"/>
      <c r="N94" s="113">
        <f t="shared" si="3"/>
        <v>397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9">
        <v>1195</v>
      </c>
      <c r="C95" s="219">
        <v>1156</v>
      </c>
      <c r="D95" s="219">
        <v>1138</v>
      </c>
      <c r="E95" s="116"/>
      <c r="F95" s="116"/>
      <c r="G95" s="219"/>
      <c r="H95" s="219"/>
      <c r="I95" s="219"/>
      <c r="J95" s="219"/>
      <c r="K95" s="219"/>
      <c r="L95" s="219"/>
      <c r="M95" s="219"/>
      <c r="N95" s="113">
        <f t="shared" si="3"/>
        <v>1163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9">
        <v>35788</v>
      </c>
      <c r="C96" s="219">
        <v>36103</v>
      </c>
      <c r="D96" s="219">
        <v>36132</v>
      </c>
      <c r="E96" s="116"/>
      <c r="F96" s="116"/>
      <c r="G96" s="219"/>
      <c r="H96" s="219"/>
      <c r="I96" s="219"/>
      <c r="J96" s="219"/>
      <c r="K96" s="219"/>
      <c r="L96" s="219"/>
      <c r="M96" s="219"/>
      <c r="N96" s="113">
        <f t="shared" si="3"/>
        <v>36007.666666666664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9">
        <v>33122</v>
      </c>
      <c r="C97" s="219">
        <v>33436</v>
      </c>
      <c r="D97" s="219">
        <v>33470</v>
      </c>
      <c r="E97" s="116"/>
      <c r="F97" s="116"/>
      <c r="G97" s="219"/>
      <c r="H97" s="219"/>
      <c r="I97" s="219"/>
      <c r="J97" s="219"/>
      <c r="K97" s="219"/>
      <c r="L97" s="219"/>
      <c r="M97" s="219"/>
      <c r="N97" s="113">
        <f t="shared" si="3"/>
        <v>33342.666666666664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9">
        <v>1213</v>
      </c>
      <c r="C98" s="219">
        <v>1216</v>
      </c>
      <c r="D98" s="219">
        <v>1206</v>
      </c>
      <c r="E98" s="116"/>
      <c r="F98" s="116"/>
      <c r="G98" s="219"/>
      <c r="H98" s="219"/>
      <c r="I98" s="219"/>
      <c r="J98" s="219"/>
      <c r="K98" s="219"/>
      <c r="L98" s="219"/>
      <c r="M98" s="219"/>
      <c r="N98" s="113">
        <f t="shared" si="3"/>
        <v>1211.6666666666667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9">
        <v>1381</v>
      </c>
      <c r="C99" s="219">
        <v>1376</v>
      </c>
      <c r="D99" s="219">
        <v>1380</v>
      </c>
      <c r="E99" s="116"/>
      <c r="F99" s="116"/>
      <c r="G99" s="219"/>
      <c r="H99" s="219"/>
      <c r="I99" s="219"/>
      <c r="J99" s="219"/>
      <c r="K99" s="219"/>
      <c r="L99" s="219"/>
      <c r="M99" s="219"/>
      <c r="N99" s="113">
        <f t="shared" si="3"/>
        <v>1379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9">
        <v>32</v>
      </c>
      <c r="C100" s="219">
        <v>32</v>
      </c>
      <c r="D100" s="219">
        <v>32</v>
      </c>
      <c r="E100" s="116"/>
      <c r="F100" s="116"/>
      <c r="G100" s="219"/>
      <c r="H100" s="219"/>
      <c r="I100" s="219"/>
      <c r="J100" s="219"/>
      <c r="K100" s="219"/>
      <c r="L100" s="219"/>
      <c r="M100" s="219"/>
      <c r="N100" s="113">
        <f t="shared" si="3"/>
        <v>32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20">
        <v>40</v>
      </c>
      <c r="C101" s="220">
        <v>43</v>
      </c>
      <c r="D101" s="220">
        <v>44</v>
      </c>
      <c r="E101" s="117"/>
      <c r="F101" s="117"/>
      <c r="G101" s="220"/>
      <c r="H101" s="220"/>
      <c r="I101" s="220"/>
      <c r="J101" s="220"/>
      <c r="K101" s="220"/>
      <c r="L101" s="220"/>
      <c r="M101" s="220"/>
      <c r="N101" s="113">
        <f t="shared" si="3"/>
        <v>42.333333333333336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8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4"/>
      <c r="C103" s="228"/>
      <c r="D103" s="144"/>
      <c r="E103" s="106"/>
      <c r="F103" s="170"/>
      <c r="G103" s="170"/>
      <c r="H103" s="170"/>
      <c r="I103" s="170"/>
      <c r="J103" s="170"/>
      <c r="K103" s="170"/>
      <c r="L103" s="170"/>
      <c r="M103" s="170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9">
        <v>114454</v>
      </c>
      <c r="C104" s="219">
        <v>106864</v>
      </c>
      <c r="D104" s="219">
        <v>107950</v>
      </c>
      <c r="E104" s="116"/>
      <c r="F104" s="219"/>
      <c r="G104" s="219"/>
      <c r="H104" s="219"/>
      <c r="I104" s="219"/>
      <c r="J104" s="219"/>
      <c r="K104" s="219"/>
      <c r="L104" s="219"/>
      <c r="M104" s="219"/>
      <c r="N104" s="113">
        <f t="shared" si="3"/>
        <v>109756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9">
        <v>20112</v>
      </c>
      <c r="C105" s="219">
        <v>19751</v>
      </c>
      <c r="D105" s="116">
        <v>19821</v>
      </c>
      <c r="E105" s="116"/>
      <c r="F105" s="219"/>
      <c r="G105" s="219"/>
      <c r="H105" s="219"/>
      <c r="I105" s="219"/>
      <c r="J105" s="219"/>
      <c r="K105" s="219"/>
      <c r="L105" s="219"/>
      <c r="M105" s="219"/>
      <c r="N105" s="113">
        <f t="shared" si="3"/>
        <v>19894.666666666668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9">
        <v>427</v>
      </c>
      <c r="D106" s="116">
        <v>442</v>
      </c>
      <c r="E106" s="116"/>
      <c r="F106" s="116"/>
      <c r="G106" s="219"/>
      <c r="H106" s="116"/>
      <c r="I106" s="219"/>
      <c r="J106" s="116"/>
      <c r="K106" s="116"/>
      <c r="L106" s="116"/>
      <c r="M106" s="116"/>
      <c r="N106" s="113">
        <f t="shared" si="3"/>
        <v>437.33333333333331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9">
        <v>13307</v>
      </c>
      <c r="C107" s="219">
        <v>12265</v>
      </c>
      <c r="D107" s="219">
        <v>12385</v>
      </c>
      <c r="E107" s="116"/>
      <c r="F107" s="219"/>
      <c r="G107" s="219"/>
      <c r="H107" s="219"/>
      <c r="I107" s="219"/>
      <c r="J107" s="219"/>
      <c r="K107" s="219"/>
      <c r="L107" s="219"/>
      <c r="M107" s="219"/>
      <c r="N107" s="113">
        <f t="shared" si="3"/>
        <v>12652.333333333334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9">
        <v>28824</v>
      </c>
      <c r="C108" s="219">
        <v>28271</v>
      </c>
      <c r="D108" s="219">
        <v>28393</v>
      </c>
      <c r="E108" s="116"/>
      <c r="F108" s="219"/>
      <c r="G108" s="219"/>
      <c r="H108" s="219"/>
      <c r="I108" s="219"/>
      <c r="J108" s="219"/>
      <c r="K108" s="219"/>
      <c r="L108" s="219"/>
      <c r="M108" s="219"/>
      <c r="N108" s="113">
        <f t="shared" si="3"/>
        <v>28496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20">
        <v>5205</v>
      </c>
      <c r="C109" s="220">
        <v>5188</v>
      </c>
      <c r="D109" s="117">
        <v>5203</v>
      </c>
      <c r="E109" s="117"/>
      <c r="F109" s="220"/>
      <c r="G109" s="220"/>
      <c r="H109" s="220"/>
      <c r="I109" s="220"/>
      <c r="J109" s="220"/>
      <c r="K109" s="220"/>
      <c r="L109" s="220"/>
      <c r="M109" s="117"/>
      <c r="N109" s="113">
        <f t="shared" si="3"/>
        <v>5198.666666666667</v>
      </c>
      <c r="O109" s="9"/>
      <c r="P109" s="9"/>
      <c r="Q109" s="9"/>
    </row>
    <row r="110" spans="1:17" s="21" customFormat="1" ht="12.75" customHeight="1" x14ac:dyDescent="0.2">
      <c r="A110" s="79" t="s">
        <v>405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17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8" sqref="D18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364</v>
      </c>
      <c r="C3" s="228" t="s">
        <v>382</v>
      </c>
      <c r="D3" s="106" t="s">
        <v>470</v>
      </c>
      <c r="E3" s="106"/>
      <c r="F3" s="106"/>
      <c r="G3" s="170"/>
      <c r="H3" s="228"/>
      <c r="I3" s="170"/>
      <c r="J3" s="106"/>
      <c r="K3" s="170"/>
      <c r="L3" s="170"/>
      <c r="M3" s="170"/>
      <c r="N3" s="106" t="s">
        <v>200</v>
      </c>
    </row>
    <row r="4" spans="1:14" ht="12.75" customHeight="1" x14ac:dyDescent="0.2">
      <c r="A4" s="7" t="s">
        <v>1</v>
      </c>
      <c r="B4" s="8">
        <f>B5+B14+B17+B18+B19+B13</f>
        <v>24708552.420000002</v>
      </c>
      <c r="C4" s="8">
        <f>C5+C14+C17+C18+C19+C13</f>
        <v>24990088.599999998</v>
      </c>
      <c r="D4" s="8">
        <f>D5+D14+D17+D18+D19+D13</f>
        <v>23539193.179999996</v>
      </c>
      <c r="E4" s="8"/>
      <c r="F4" s="8"/>
      <c r="G4" s="8"/>
      <c r="H4" s="8"/>
      <c r="I4" s="8"/>
      <c r="J4" s="8"/>
      <c r="K4" s="8"/>
      <c r="L4" s="8"/>
      <c r="M4" s="8"/>
      <c r="N4" s="8">
        <f>SUM(B4:M4)</f>
        <v>73237834.199999988</v>
      </c>
    </row>
    <row r="5" spans="1:14" s="6" customFormat="1" ht="12" customHeight="1" x14ac:dyDescent="0.2">
      <c r="A5" s="73" t="s">
        <v>462</v>
      </c>
      <c r="B5" s="8">
        <v>22213989.100000001</v>
      </c>
      <c r="C5" s="8">
        <v>21337130.149999999</v>
      </c>
      <c r="D5" s="29">
        <v>21675443.699999999</v>
      </c>
      <c r="E5" s="29"/>
      <c r="F5" s="29"/>
      <c r="G5" s="29"/>
      <c r="H5" s="29"/>
      <c r="I5" s="29"/>
      <c r="J5" s="29"/>
      <c r="K5" s="145"/>
      <c r="L5" s="145"/>
      <c r="M5" s="145"/>
      <c r="N5" s="8">
        <f t="shared" ref="N5:N36" si="0">SUM(B5:M5)</f>
        <v>65226562.950000003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/>
      <c r="F6" s="109"/>
      <c r="G6" s="109"/>
      <c r="H6" s="109"/>
      <c r="I6" s="109"/>
      <c r="J6" s="109"/>
      <c r="K6" s="147"/>
      <c r="L6" s="148"/>
      <c r="M6" s="148"/>
      <c r="N6" s="188">
        <f t="shared" si="0"/>
        <v>2403303.4699999997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/>
      <c r="F7" s="109"/>
      <c r="G7" s="109"/>
      <c r="H7" s="109"/>
      <c r="I7" s="109"/>
      <c r="J7" s="109"/>
      <c r="K7" s="147"/>
      <c r="L7" s="148"/>
      <c r="M7" s="148"/>
      <c r="N7" s="188">
        <f t="shared" si="0"/>
        <v>2979474.4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/>
      <c r="F8" s="109"/>
      <c r="G8" s="109"/>
      <c r="H8" s="109"/>
      <c r="I8" s="109"/>
      <c r="J8" s="109"/>
      <c r="K8" s="147"/>
      <c r="L8" s="148"/>
      <c r="M8" s="148"/>
      <c r="N8" s="188">
        <f t="shared" si="0"/>
        <v>89316.01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/>
      <c r="F9" s="109"/>
      <c r="G9" s="109"/>
      <c r="H9" s="109"/>
      <c r="I9" s="109"/>
      <c r="J9" s="109"/>
      <c r="K9" s="147"/>
      <c r="L9" s="148"/>
      <c r="M9" s="148"/>
      <c r="N9" s="188">
        <f t="shared" si="0"/>
        <v>52326787.219999999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/>
      <c r="F10" s="109"/>
      <c r="G10" s="109"/>
      <c r="H10" s="109"/>
      <c r="I10" s="109"/>
      <c r="J10" s="109"/>
      <c r="K10" s="147"/>
      <c r="L10" s="148"/>
      <c r="M10" s="148"/>
      <c r="N10" s="188">
        <f t="shared" si="0"/>
        <v>10699004.02</v>
      </c>
    </row>
    <row r="11" spans="1:14" s="11" customFormat="1" ht="12.75" customHeight="1" x14ac:dyDescent="0.2">
      <c r="A11" s="69" t="s">
        <v>350</v>
      </c>
      <c r="B11" s="13">
        <v>152599.01999999999</v>
      </c>
      <c r="C11" s="13">
        <v>48840.959999999999</v>
      </c>
      <c r="D11" s="109">
        <v>982.2</v>
      </c>
      <c r="E11" s="109"/>
      <c r="F11" s="109"/>
      <c r="G11" s="109"/>
      <c r="H11" s="109"/>
      <c r="I11" s="109"/>
      <c r="J11" s="109"/>
      <c r="K11" s="147"/>
      <c r="L11" s="148"/>
      <c r="M11" s="148"/>
      <c r="N11" s="188">
        <f t="shared" si="0"/>
        <v>202422.18</v>
      </c>
    </row>
    <row r="12" spans="1:14" s="11" customFormat="1" ht="12.75" customHeight="1" x14ac:dyDescent="0.2">
      <c r="A12" s="69" t="s">
        <v>351</v>
      </c>
      <c r="B12" s="13">
        <v>21843</v>
      </c>
      <c r="C12" s="13">
        <v>16726.5</v>
      </c>
      <c r="D12" s="109">
        <v>12177</v>
      </c>
      <c r="E12" s="109"/>
      <c r="F12" s="109"/>
      <c r="G12" s="109"/>
      <c r="H12" s="109"/>
      <c r="I12" s="109"/>
      <c r="J12" s="109"/>
      <c r="K12" s="147"/>
      <c r="L12" s="148"/>
      <c r="M12" s="148"/>
      <c r="N12" s="188">
        <f t="shared" si="0"/>
        <v>50746.5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/>
      <c r="F13" s="109"/>
      <c r="G13" s="109"/>
      <c r="H13" s="109"/>
      <c r="I13" s="109"/>
      <c r="J13" s="109"/>
      <c r="K13" s="147"/>
      <c r="L13" s="148"/>
      <c r="M13" s="148"/>
      <c r="N13" s="188">
        <f t="shared" si="0"/>
        <v>36620.76</v>
      </c>
    </row>
    <row r="14" spans="1:14" s="12" customFormat="1" ht="12.75" customHeight="1" x14ac:dyDescent="0.2">
      <c r="A14" s="70" t="s">
        <v>124</v>
      </c>
      <c r="B14" s="110">
        <f>B15+B16</f>
        <v>717682.06</v>
      </c>
      <c r="C14" s="110">
        <f>C15+C16</f>
        <v>726751.52</v>
      </c>
      <c r="D14" s="110">
        <f>D15+D16</f>
        <v>732624.58</v>
      </c>
      <c r="E14" s="110"/>
      <c r="F14" s="110"/>
      <c r="G14" s="110"/>
      <c r="H14" s="110"/>
      <c r="I14" s="110"/>
      <c r="J14" s="110"/>
      <c r="K14" s="110"/>
      <c r="L14" s="110"/>
      <c r="M14" s="110"/>
      <c r="N14" s="188">
        <f>SUM(B14:M14)</f>
        <v>2177058.16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/>
      <c r="F15" s="110"/>
      <c r="G15" s="110"/>
      <c r="H15" s="110"/>
      <c r="I15" s="110"/>
      <c r="J15" s="110"/>
      <c r="K15" s="149"/>
      <c r="L15" s="150"/>
      <c r="M15" s="150"/>
      <c r="N15" s="188">
        <f t="shared" si="0"/>
        <v>2094030.5699999998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/>
      <c r="F16" s="110"/>
      <c r="G16" s="110"/>
      <c r="H16" s="110"/>
      <c r="I16" s="110"/>
      <c r="J16" s="110"/>
      <c r="K16" s="149"/>
      <c r="L16" s="150"/>
      <c r="M16" s="150"/>
      <c r="N16" s="188">
        <f t="shared" si="0"/>
        <v>83027.59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/>
      <c r="F17" s="109"/>
      <c r="G17" s="109"/>
      <c r="H17" s="109"/>
      <c r="I17" s="109"/>
      <c r="J17" s="109"/>
      <c r="K17" s="147"/>
      <c r="L17" s="148"/>
      <c r="M17" s="148"/>
      <c r="N17" s="188">
        <f t="shared" si="0"/>
        <v>4403841.49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/>
      <c r="F18" s="109"/>
      <c r="G18" s="109"/>
      <c r="H18" s="109"/>
      <c r="I18" s="109"/>
      <c r="J18" s="109"/>
      <c r="K18" s="147"/>
      <c r="L18" s="148"/>
      <c r="M18" s="148"/>
      <c r="N18" s="188">
        <f t="shared" si="0"/>
        <v>35704.839999999997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/>
      <c r="F19" s="109"/>
      <c r="G19" s="109"/>
      <c r="H19" s="109"/>
      <c r="I19" s="109"/>
      <c r="J19" s="109"/>
      <c r="K19" s="147"/>
      <c r="L19" s="148"/>
      <c r="M19" s="148"/>
      <c r="N19" s="188">
        <f t="shared" si="0"/>
        <v>1358046</v>
      </c>
    </row>
    <row r="20" spans="1:14" ht="12.75" customHeight="1" x14ac:dyDescent="0.2">
      <c r="A20" s="74" t="s">
        <v>2</v>
      </c>
      <c r="B20" s="8">
        <f>B21+B22+B23+B24+B25+B26+B27+B28+B29+B31+B32+B33+B34+B35+B36</f>
        <v>59440076.440000013</v>
      </c>
      <c r="C20" s="8">
        <f>C21+C22+C23+C24+C25+C26+C27+C28+C29+C31+C32+C33+C34+C35+C36</f>
        <v>61159975.240000002</v>
      </c>
      <c r="D20" s="8">
        <f>D21+D22+D23+D24+D25+D26+D27+D28+D29+D31+D32+D33+D34+D35+D36</f>
        <v>60636164.519999996</v>
      </c>
      <c r="E20" s="8"/>
      <c r="F20" s="8"/>
      <c r="G20" s="8"/>
      <c r="H20" s="8"/>
      <c r="I20" s="8"/>
      <c r="J20" s="8"/>
      <c r="K20" s="8"/>
      <c r="L20" s="8"/>
      <c r="M20" s="8"/>
      <c r="N20" s="8">
        <f t="shared" si="0"/>
        <v>181236216.19999999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/>
      <c r="F21" s="107"/>
      <c r="G21" s="107"/>
      <c r="H21" s="107"/>
      <c r="I21" s="107"/>
      <c r="J21" s="107"/>
      <c r="K21" s="151"/>
      <c r="L21" s="152"/>
      <c r="M21" s="152"/>
      <c r="N21" s="188">
        <f t="shared" si="0"/>
        <v>3776605.46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/>
      <c r="F22" s="109"/>
      <c r="G22" s="109"/>
      <c r="H22" s="109"/>
      <c r="I22" s="109"/>
      <c r="J22" s="109"/>
      <c r="K22" s="147"/>
      <c r="L22" s="148"/>
      <c r="M22" s="148"/>
      <c r="N22" s="188">
        <f t="shared" si="0"/>
        <v>6301815.1199999992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/>
      <c r="F23" s="109"/>
      <c r="G23" s="109"/>
      <c r="H23" s="109"/>
      <c r="I23" s="109"/>
      <c r="J23" s="109"/>
      <c r="K23" s="147"/>
      <c r="L23" s="148"/>
      <c r="M23" s="148"/>
      <c r="N23" s="188">
        <f t="shared" si="0"/>
        <v>24447.870000000003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/>
      <c r="F24" s="107"/>
      <c r="G24" s="107"/>
      <c r="H24" s="107"/>
      <c r="I24" s="107"/>
      <c r="J24" s="107"/>
      <c r="K24" s="151"/>
      <c r="L24" s="148"/>
      <c r="M24" s="148"/>
      <c r="N24" s="188">
        <f t="shared" si="0"/>
        <v>14608.3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/>
      <c r="F25" s="107"/>
      <c r="G25" s="107"/>
      <c r="H25" s="107"/>
      <c r="I25" s="107"/>
      <c r="J25" s="107"/>
      <c r="K25" s="151"/>
      <c r="L25" s="148"/>
      <c r="M25" s="148"/>
      <c r="N25" s="188">
        <f t="shared" si="0"/>
        <v>994361.27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/>
      <c r="F26" s="107"/>
      <c r="G26" s="109"/>
      <c r="H26" s="109"/>
      <c r="I26" s="109"/>
      <c r="J26" s="109"/>
      <c r="K26" s="147"/>
      <c r="L26" s="148"/>
      <c r="M26" s="148"/>
      <c r="N26" s="188">
        <f t="shared" si="0"/>
        <v>78738392.549999997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/>
      <c r="F27" s="109"/>
      <c r="G27" s="109"/>
      <c r="H27" s="109"/>
      <c r="I27" s="109"/>
      <c r="J27" s="109"/>
      <c r="K27" s="147"/>
      <c r="L27" s="148"/>
      <c r="M27" s="148"/>
      <c r="N27" s="188">
        <f t="shared" si="0"/>
        <v>115184.62000000001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/>
      <c r="F28" s="107"/>
      <c r="G28" s="107"/>
      <c r="H28" s="107"/>
      <c r="I28" s="107"/>
      <c r="J28" s="107"/>
      <c r="K28" s="151"/>
      <c r="L28" s="148"/>
      <c r="M28" s="148"/>
      <c r="N28" s="188">
        <f t="shared" si="0"/>
        <v>86803712.270000011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/>
      <c r="F29" s="107"/>
      <c r="G29" s="107"/>
      <c r="H29" s="107"/>
      <c r="I29" s="107"/>
      <c r="J29" s="107"/>
      <c r="K29" s="151"/>
      <c r="L29" s="148"/>
      <c r="M29" s="148"/>
      <c r="N29" s="188">
        <f t="shared" si="0"/>
        <v>1210419.7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/>
      <c r="F30" s="107"/>
      <c r="G30" s="107"/>
      <c r="H30" s="107"/>
      <c r="I30" s="107"/>
      <c r="J30" s="107"/>
      <c r="K30" s="151"/>
      <c r="L30" s="148"/>
      <c r="M30" s="148"/>
      <c r="N30" s="188">
        <f t="shared" si="0"/>
        <v>1185472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/>
      <c r="F31" s="107"/>
      <c r="G31" s="107"/>
      <c r="H31" s="107"/>
      <c r="I31" s="107"/>
      <c r="J31" s="107"/>
      <c r="K31" s="151"/>
      <c r="L31" s="152"/>
      <c r="M31" s="152"/>
      <c r="N31" s="188">
        <f t="shared" si="0"/>
        <v>68296.28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/>
      <c r="F32" s="107"/>
      <c r="G32" s="107"/>
      <c r="H32" s="107"/>
      <c r="I32" s="107"/>
      <c r="J32" s="107"/>
      <c r="K32" s="151"/>
      <c r="L32" s="152"/>
      <c r="M32" s="152"/>
      <c r="N32" s="188">
        <f t="shared" si="0"/>
        <v>95869.26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/>
      <c r="F33" s="107"/>
      <c r="G33" s="107"/>
      <c r="H33" s="107"/>
      <c r="I33" s="107"/>
      <c r="J33" s="107"/>
      <c r="K33" s="151"/>
      <c r="L33" s="152"/>
      <c r="M33" s="152"/>
      <c r="N33" s="188">
        <f t="shared" si="0"/>
        <v>2393434.85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/>
      <c r="F34" s="107"/>
      <c r="G34" s="107"/>
      <c r="H34" s="107"/>
      <c r="I34" s="107"/>
      <c r="J34" s="107"/>
      <c r="K34" s="151"/>
      <c r="L34" s="152"/>
      <c r="M34" s="152"/>
      <c r="N34" s="188">
        <f t="shared" si="0"/>
        <v>654458.23</v>
      </c>
    </row>
    <row r="35" spans="1:14" s="14" customFormat="1" ht="12.75" customHeight="1" x14ac:dyDescent="0.2">
      <c r="A35" s="69" t="s">
        <v>450</v>
      </c>
      <c r="B35" s="13">
        <v>11013.04</v>
      </c>
      <c r="C35" s="13">
        <v>10823.16</v>
      </c>
      <c r="D35" s="107">
        <v>10490.87</v>
      </c>
      <c r="E35" s="107"/>
      <c r="F35" s="107"/>
      <c r="G35" s="107"/>
      <c r="H35" s="107"/>
      <c r="I35" s="107"/>
      <c r="J35" s="107"/>
      <c r="K35" s="151"/>
      <c r="L35" s="152"/>
      <c r="M35" s="152"/>
      <c r="N35" s="188">
        <f t="shared" si="0"/>
        <v>32327.07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/>
      <c r="F36" s="107"/>
      <c r="G36" s="107"/>
      <c r="H36" s="107"/>
      <c r="I36" s="107"/>
      <c r="J36" s="107"/>
      <c r="K36" s="151"/>
      <c r="L36" s="153"/>
      <c r="M36" s="153"/>
      <c r="N36" s="188">
        <f t="shared" si="0"/>
        <v>12283.35</v>
      </c>
    </row>
    <row r="37" spans="1:14" s="14" customFormat="1" ht="12.75" customHeight="1" x14ac:dyDescent="0.2">
      <c r="A37" s="135"/>
      <c r="B37" s="136"/>
      <c r="C37" s="136"/>
      <c r="D37" s="137"/>
      <c r="E37" s="137"/>
      <c r="F37" s="137"/>
      <c r="G37" s="137"/>
      <c r="H37" s="137"/>
      <c r="I37" s="137"/>
      <c r="J37" s="137"/>
      <c r="K37" s="154"/>
      <c r="L37" s="155"/>
      <c r="M37" s="155"/>
      <c r="N37" s="155"/>
    </row>
    <row r="38" spans="1:14" s="14" customFormat="1" ht="12.75" customHeight="1" x14ac:dyDescent="0.2">
      <c r="A38" s="138"/>
      <c r="B38" s="139"/>
      <c r="C38" s="139"/>
      <c r="D38" s="140"/>
      <c r="E38" s="140"/>
      <c r="F38" s="140"/>
      <c r="G38" s="140"/>
      <c r="H38" s="140"/>
      <c r="I38" s="140"/>
      <c r="J38" s="140"/>
      <c r="K38" s="156"/>
      <c r="L38" s="155"/>
      <c r="M38" s="155"/>
      <c r="N38" s="155"/>
    </row>
    <row r="39" spans="1:14" s="14" customFormat="1" ht="12.75" customHeight="1" x14ac:dyDescent="0.2">
      <c r="A39" s="138"/>
      <c r="B39" s="139"/>
      <c r="C39" s="139"/>
      <c r="D39" s="140"/>
      <c r="E39" s="140"/>
      <c r="F39" s="140"/>
      <c r="G39" s="140"/>
      <c r="H39" s="140"/>
      <c r="I39" s="140"/>
      <c r="J39" s="140"/>
      <c r="K39" s="156"/>
      <c r="L39" s="155"/>
      <c r="M39" s="155"/>
      <c r="N39" s="155"/>
    </row>
    <row r="40" spans="1:14" s="14" customFormat="1" ht="12.75" customHeight="1" x14ac:dyDescent="0.2">
      <c r="A40" s="138"/>
      <c r="B40" s="139"/>
      <c r="C40" s="139"/>
      <c r="D40" s="140"/>
      <c r="E40" s="140"/>
      <c r="F40" s="140"/>
      <c r="G40" s="140"/>
      <c r="H40" s="140"/>
      <c r="I40" s="140"/>
      <c r="J40" s="140"/>
      <c r="K40" s="156"/>
      <c r="L40" s="155"/>
      <c r="M40" s="155"/>
      <c r="N40" s="155"/>
    </row>
    <row r="41" spans="1:14" s="14" customFormat="1" ht="12.75" customHeight="1" x14ac:dyDescent="0.2">
      <c r="A41" s="138"/>
      <c r="B41" s="139"/>
      <c r="C41" s="139"/>
      <c r="D41" s="140"/>
      <c r="E41" s="140"/>
      <c r="F41" s="140"/>
      <c r="G41" s="140"/>
      <c r="H41" s="140"/>
      <c r="I41" s="140"/>
      <c r="J41" s="140"/>
      <c r="K41" s="156"/>
      <c r="L41" s="155"/>
      <c r="M41" s="155"/>
      <c r="N41" s="155"/>
    </row>
    <row r="42" spans="1:14" s="14" customFormat="1" ht="12.75" customHeight="1" x14ac:dyDescent="0.2">
      <c r="A42" s="138"/>
      <c r="B42" s="139"/>
      <c r="C42" s="139"/>
      <c r="D42" s="140"/>
      <c r="E42" s="140"/>
      <c r="F42" s="140"/>
      <c r="G42" s="140"/>
      <c r="H42" s="140"/>
      <c r="I42" s="140"/>
      <c r="J42" s="140"/>
      <c r="K42" s="155"/>
      <c r="L42" s="157"/>
      <c r="M42" s="157"/>
      <c r="N42" s="157"/>
    </row>
    <row r="43" spans="1:14" s="14" customFormat="1" ht="12.75" customHeight="1" x14ac:dyDescent="0.2">
      <c r="A43" s="141"/>
      <c r="B43" s="142"/>
      <c r="C43" s="142"/>
      <c r="D43" s="143"/>
      <c r="E43" s="143"/>
      <c r="F43" s="143"/>
      <c r="G43" s="143"/>
      <c r="H43" s="143"/>
      <c r="K43" s="158"/>
      <c r="L43" s="155"/>
      <c r="M43" s="155"/>
      <c r="N43" s="155"/>
    </row>
    <row r="44" spans="1:14" s="6" customFormat="1" ht="12" customHeight="1" x14ac:dyDescent="0.2">
      <c r="A44" s="4"/>
      <c r="B44" s="5" t="s">
        <v>364</v>
      </c>
      <c r="C44" s="5" t="s">
        <v>382</v>
      </c>
      <c r="D44" s="106" t="s">
        <v>470</v>
      </c>
      <c r="E44" s="106"/>
      <c r="F44" s="106"/>
      <c r="G44" s="170"/>
      <c r="H44" s="106"/>
      <c r="I44" s="170"/>
      <c r="J44" s="106"/>
      <c r="K44" s="170"/>
      <c r="L44" s="170"/>
      <c r="M44" s="170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/>
      <c r="F45" s="29"/>
      <c r="G45" s="29"/>
      <c r="H45" s="29"/>
      <c r="I45" s="29"/>
      <c r="J45" s="29"/>
      <c r="K45" s="29"/>
      <c r="L45" s="146"/>
      <c r="M45" s="146"/>
      <c r="N45" s="146">
        <f>SUM(B45:M45)</f>
        <v>31621682.910000004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/>
      <c r="F46" s="109"/>
      <c r="G46" s="109"/>
      <c r="H46" s="109"/>
      <c r="I46" s="109"/>
      <c r="J46" s="217"/>
      <c r="K46" s="217"/>
      <c r="L46" s="217"/>
      <c r="M46" s="217"/>
      <c r="N46" s="187">
        <f t="shared" ref="N46:N75" si="1">SUM(B46:M46)</f>
        <v>9719388.2599999998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/>
      <c r="F47" s="109"/>
      <c r="G47" s="109"/>
      <c r="H47" s="109"/>
      <c r="I47" s="109"/>
      <c r="J47" s="217"/>
      <c r="K47" s="217"/>
      <c r="L47" s="217"/>
      <c r="M47" s="217"/>
      <c r="N47" s="187">
        <f t="shared" si="1"/>
        <v>695647.74</v>
      </c>
    </row>
    <row r="48" spans="1:14" s="16" customFormat="1" ht="12.75" customHeight="1" x14ac:dyDescent="0.25">
      <c r="A48" s="80" t="s">
        <v>352</v>
      </c>
      <c r="B48" s="17">
        <v>5214121.8099999996</v>
      </c>
      <c r="C48" s="190">
        <v>5229893.74</v>
      </c>
      <c r="D48" s="190">
        <v>5246256.8099999996</v>
      </c>
      <c r="E48" s="109"/>
      <c r="F48" s="109"/>
      <c r="G48" s="109"/>
      <c r="H48" s="109"/>
      <c r="I48" s="109"/>
      <c r="J48" s="217"/>
      <c r="K48" s="217"/>
      <c r="L48" s="217"/>
      <c r="M48" s="217"/>
      <c r="N48" s="187">
        <f>SUM(B48:M48)</f>
        <v>15690272.359999999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/>
      <c r="F49" s="109"/>
      <c r="G49" s="109"/>
      <c r="H49" s="109"/>
      <c r="I49" s="109"/>
      <c r="J49" s="217"/>
      <c r="K49" s="217"/>
      <c r="L49" s="217"/>
      <c r="M49" s="217"/>
      <c r="N49" s="187">
        <f t="shared" si="1"/>
        <v>3627276.95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/>
      <c r="F50" s="109"/>
      <c r="G50" s="109"/>
      <c r="H50" s="109"/>
      <c r="I50" s="109"/>
      <c r="J50" s="217"/>
      <c r="K50" s="217"/>
      <c r="L50" s="217"/>
      <c r="M50" s="217"/>
      <c r="N50" s="187">
        <f t="shared" si="1"/>
        <v>5156085.03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/>
      <c r="F51" s="109"/>
      <c r="G51" s="109"/>
      <c r="H51" s="109"/>
      <c r="I51" s="109"/>
      <c r="J51" s="217"/>
      <c r="K51" s="217"/>
      <c r="L51" s="217"/>
      <c r="M51" s="217"/>
      <c r="N51" s="187">
        <f t="shared" si="1"/>
        <v>6897071.6199999992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9">
        <v>3264.88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87">
        <f t="shared" si="1"/>
        <v>9838.76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/>
      <c r="F53" s="109"/>
      <c r="G53" s="109"/>
      <c r="H53" s="109"/>
      <c r="I53" s="109"/>
      <c r="J53" s="217"/>
      <c r="K53" s="217"/>
      <c r="L53" s="217"/>
      <c r="M53" s="217"/>
      <c r="N53" s="187">
        <f t="shared" si="1"/>
        <v>643319.41999999993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/>
      <c r="F54" s="109"/>
      <c r="G54" s="109"/>
      <c r="H54" s="109"/>
      <c r="I54" s="109"/>
      <c r="J54" s="217"/>
      <c r="K54" s="217"/>
      <c r="L54" s="217"/>
      <c r="M54" s="217"/>
      <c r="N54" s="187">
        <f t="shared" si="1"/>
        <v>6565.5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/>
      <c r="F55" s="109"/>
      <c r="G55" s="109"/>
      <c r="H55" s="109"/>
      <c r="I55" s="109"/>
      <c r="J55" s="217"/>
      <c r="K55" s="217"/>
      <c r="L55" s="217"/>
      <c r="M55" s="217"/>
      <c r="N55" s="187">
        <f t="shared" si="1"/>
        <v>26759.279999999999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/>
      <c r="F56" s="109"/>
      <c r="G56" s="109"/>
      <c r="H56" s="109"/>
      <c r="I56" s="109"/>
      <c r="J56" s="111"/>
      <c r="K56" s="217"/>
      <c r="L56" s="217"/>
      <c r="M56" s="217"/>
      <c r="N56" s="187">
        <f t="shared" si="1"/>
        <v>40753.39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/>
      <c r="F57" s="111"/>
      <c r="G57" s="111"/>
      <c r="H57" s="111"/>
      <c r="I57" s="111"/>
      <c r="J57" s="111"/>
      <c r="K57" s="111"/>
      <c r="L57" s="111"/>
      <c r="M57" s="111"/>
      <c r="N57" s="187">
        <f t="shared" si="1"/>
        <v>1180069.9500000002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/>
      <c r="F58" s="111"/>
      <c r="G58" s="111"/>
      <c r="H58" s="111"/>
      <c r="I58" s="111"/>
      <c r="J58" s="217"/>
      <c r="K58" s="111"/>
      <c r="L58" s="111"/>
      <c r="M58" s="111"/>
      <c r="N58" s="187">
        <f t="shared" si="1"/>
        <v>2599430.9700000002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/>
      <c r="F59" s="111"/>
      <c r="G59" s="111"/>
      <c r="H59" s="111"/>
      <c r="I59" s="111"/>
      <c r="J59" s="217"/>
      <c r="K59" s="111"/>
      <c r="L59" s="111"/>
      <c r="M59" s="111"/>
      <c r="N59" s="187">
        <f t="shared" si="1"/>
        <v>91203.49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/>
      <c r="F60" s="111"/>
      <c r="G60" s="111"/>
      <c r="H60" s="111"/>
      <c r="I60" s="111"/>
      <c r="J60" s="217"/>
      <c r="K60" s="111"/>
      <c r="L60" s="111"/>
      <c r="M60" s="111"/>
      <c r="N60" s="187">
        <f t="shared" si="1"/>
        <v>345757.74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/>
      <c r="F61" s="111"/>
      <c r="G61" s="111"/>
      <c r="H61" s="111"/>
      <c r="I61" s="111"/>
      <c r="J61" s="111"/>
      <c r="K61" s="111"/>
      <c r="L61" s="111"/>
      <c r="M61" s="111"/>
      <c r="N61" s="187">
        <f t="shared" si="1"/>
        <v>580855.11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/>
      <c r="F62" s="109"/>
      <c r="G62" s="109"/>
      <c r="H62" s="109"/>
      <c r="I62" s="109"/>
      <c r="J62" s="111"/>
      <c r="K62" s="217"/>
      <c r="L62" s="217"/>
      <c r="M62" s="217"/>
      <c r="N62" s="187">
        <f t="shared" si="1"/>
        <v>1659.7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/>
      <c r="F63" s="95"/>
      <c r="G63" s="95"/>
      <c r="H63" s="95"/>
      <c r="I63" s="95"/>
      <c r="J63" s="216"/>
      <c r="K63" s="216"/>
      <c r="L63" s="216"/>
      <c r="M63" s="216"/>
      <c r="N63" s="187">
        <f t="shared" si="1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/>
      <c r="F64" s="112"/>
      <c r="G64" s="112"/>
      <c r="H64" s="112"/>
      <c r="I64" s="112"/>
      <c r="J64" s="112"/>
      <c r="K64" s="159"/>
      <c r="L64" s="160"/>
      <c r="M64" s="160"/>
      <c r="N64" s="146">
        <f t="shared" si="1"/>
        <v>25619825.740000002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/>
      <c r="F65" s="109"/>
      <c r="G65" s="109"/>
      <c r="H65" s="109"/>
      <c r="I65" s="109"/>
      <c r="J65" s="109"/>
      <c r="K65" s="161"/>
      <c r="L65" s="148"/>
      <c r="M65" s="148"/>
      <c r="N65" s="187">
        <f t="shared" si="1"/>
        <v>5835105.5999999996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/>
      <c r="F66" s="109"/>
      <c r="G66" s="109"/>
      <c r="H66" s="109"/>
      <c r="I66" s="109"/>
      <c r="J66" s="109"/>
      <c r="K66" s="161"/>
      <c r="L66" s="148"/>
      <c r="M66" s="148"/>
      <c r="N66" s="187">
        <f t="shared" si="1"/>
        <v>5697972.4100000001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/>
      <c r="F67" s="109"/>
      <c r="G67" s="109"/>
      <c r="H67" s="109"/>
      <c r="I67" s="109"/>
      <c r="J67" s="109"/>
      <c r="K67" s="161"/>
      <c r="L67" s="148"/>
      <c r="M67" s="148"/>
      <c r="N67" s="187">
        <f t="shared" si="1"/>
        <v>137133.19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/>
      <c r="F68" s="109"/>
      <c r="G68" s="109"/>
      <c r="H68" s="109"/>
      <c r="I68" s="109"/>
      <c r="J68" s="109"/>
      <c r="K68" s="161"/>
      <c r="L68" s="148"/>
      <c r="M68" s="148"/>
      <c r="N68" s="187">
        <f t="shared" si="1"/>
        <v>324727.36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/>
      <c r="F69" s="109"/>
      <c r="G69" s="109"/>
      <c r="H69" s="109"/>
      <c r="I69" s="109"/>
      <c r="J69" s="109"/>
      <c r="K69" s="161"/>
      <c r="L69" s="148"/>
      <c r="M69" s="148"/>
      <c r="N69" s="187">
        <f t="shared" si="1"/>
        <v>19459992.780000001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/>
      <c r="F70" s="109"/>
      <c r="G70" s="109"/>
      <c r="H70" s="109"/>
      <c r="I70" s="109"/>
      <c r="J70" s="109"/>
      <c r="K70" s="161"/>
      <c r="L70" s="148"/>
      <c r="M70" s="148"/>
      <c r="N70" s="187">
        <f t="shared" si="1"/>
        <v>17565636.850000001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/>
      <c r="F71" s="109"/>
      <c r="G71" s="109"/>
      <c r="H71" s="109"/>
      <c r="I71" s="109"/>
      <c r="J71" s="109"/>
      <c r="K71" s="161"/>
      <c r="L71" s="148"/>
      <c r="M71" s="148"/>
      <c r="N71" s="187">
        <f t="shared" si="1"/>
        <v>884291.15000000014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/>
      <c r="F72" s="109"/>
      <c r="G72" s="109"/>
      <c r="H72" s="109"/>
      <c r="I72" s="109"/>
      <c r="J72" s="109"/>
      <c r="K72" s="161"/>
      <c r="L72" s="148"/>
      <c r="M72" s="148"/>
      <c r="N72" s="187">
        <f t="shared" si="1"/>
        <v>939499.4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/>
      <c r="F73" s="109"/>
      <c r="G73" s="109"/>
      <c r="H73" s="109"/>
      <c r="I73" s="109"/>
      <c r="J73" s="109"/>
      <c r="K73" s="161"/>
      <c r="L73" s="148"/>
      <c r="M73" s="148"/>
      <c r="N73" s="187">
        <f t="shared" si="1"/>
        <v>30844.799999999999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/>
      <c r="F74" s="109"/>
      <c r="G74" s="109"/>
      <c r="H74" s="109"/>
      <c r="I74" s="109"/>
      <c r="J74" s="109"/>
      <c r="K74" s="161"/>
      <c r="L74" s="148"/>
      <c r="M74" s="148"/>
      <c r="N74" s="187">
        <f t="shared" si="1"/>
        <v>39720.58</v>
      </c>
    </row>
    <row r="75" spans="1:14" s="16" customFormat="1" ht="12.75" customHeight="1" thickBot="1" x14ac:dyDescent="0.3">
      <c r="A75" s="98" t="s">
        <v>179</v>
      </c>
      <c r="B75" s="241">
        <f>B4+B20+B45+B64</f>
        <v>102481651.02000003</v>
      </c>
      <c r="C75" s="99">
        <f>C4+C20+C45+C64</f>
        <v>105693280.19</v>
      </c>
      <c r="D75" s="241">
        <f>D4+D20+D45+D64</f>
        <v>103540627.83999999</v>
      </c>
      <c r="E75" s="99"/>
      <c r="F75" s="99"/>
      <c r="G75" s="99"/>
      <c r="H75" s="99"/>
      <c r="I75" s="99"/>
      <c r="J75" s="99"/>
      <c r="K75" s="99"/>
      <c r="L75" s="99"/>
      <c r="M75" s="99"/>
      <c r="N75" s="146">
        <f t="shared" si="1"/>
        <v>311715559.05000001</v>
      </c>
    </row>
    <row r="76" spans="1:14" s="16" customFormat="1" ht="12.75" customHeight="1" x14ac:dyDescent="0.25">
      <c r="A76" s="100"/>
      <c r="B76" s="120"/>
      <c r="C76" s="120"/>
      <c r="D76" s="121"/>
      <c r="E76" s="121"/>
      <c r="F76" s="121"/>
      <c r="G76" s="121"/>
      <c r="H76" s="121"/>
      <c r="I76" s="9"/>
      <c r="J76" s="9"/>
      <c r="K76" s="162"/>
      <c r="L76" s="163"/>
      <c r="M76" s="163"/>
      <c r="N76" s="163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3"/>
      <c r="L77" s="163"/>
      <c r="M77" s="163"/>
      <c r="N77" s="163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2"/>
      <c r="L78" s="164"/>
      <c r="M78" s="164"/>
      <c r="N78" s="164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2"/>
      <c r="L79" s="165"/>
      <c r="M79" s="165"/>
      <c r="N79" s="165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2"/>
      <c r="L80" s="166"/>
      <c r="M80" s="166"/>
      <c r="N80" s="166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2"/>
      <c r="L81" s="155"/>
      <c r="M81" s="155"/>
      <c r="N81" s="155"/>
    </row>
    <row r="82" spans="1:14" ht="12.75" customHeight="1" x14ac:dyDescent="0.2">
      <c r="A82" s="9"/>
      <c r="B82" s="9"/>
      <c r="C82" s="9"/>
      <c r="K82" s="162"/>
      <c r="L82" s="162"/>
      <c r="M82" s="162"/>
      <c r="N82" s="162"/>
    </row>
    <row r="83" spans="1:14" ht="12.75" customHeight="1" x14ac:dyDescent="0.2">
      <c r="A83" s="9"/>
      <c r="B83" s="9"/>
      <c r="C83" s="9"/>
      <c r="K83" s="162"/>
      <c r="L83" s="162"/>
      <c r="M83" s="162"/>
      <c r="N83" s="162"/>
    </row>
    <row r="84" spans="1:14" ht="12.75" customHeight="1" x14ac:dyDescent="0.2">
      <c r="A84" s="9"/>
      <c r="B84" s="9"/>
      <c r="C84" s="9"/>
      <c r="J84" s="91"/>
      <c r="K84" s="164"/>
      <c r="L84" s="162"/>
      <c r="M84" s="162"/>
      <c r="N84" s="162"/>
    </row>
    <row r="85" spans="1:14" ht="12.75" customHeight="1" x14ac:dyDescent="0.2">
      <c r="A85" s="9"/>
      <c r="B85" s="9"/>
      <c r="C85" s="9"/>
      <c r="K85" s="162"/>
      <c r="L85" s="162"/>
      <c r="M85" s="162"/>
      <c r="N85" s="162"/>
    </row>
    <row r="86" spans="1:14" ht="12.75" customHeight="1" x14ac:dyDescent="0.2">
      <c r="B86" s="68"/>
      <c r="C86" s="68"/>
      <c r="K86" s="162"/>
      <c r="L86" s="162"/>
      <c r="M86" s="162"/>
      <c r="N86" s="162"/>
    </row>
    <row r="87" spans="1:14" ht="12.75" customHeight="1" x14ac:dyDescent="0.2">
      <c r="B87" s="9"/>
      <c r="C87" s="9"/>
      <c r="K87" s="162"/>
      <c r="L87" s="162"/>
      <c r="M87" s="162"/>
      <c r="N87" s="162"/>
    </row>
    <row r="88" spans="1:14" ht="12.75" customHeight="1" x14ac:dyDescent="0.2">
      <c r="B88" s="9"/>
      <c r="C88" s="9"/>
      <c r="K88" s="162"/>
      <c r="L88" s="162"/>
      <c r="M88" s="162"/>
      <c r="N88" s="162"/>
    </row>
    <row r="89" spans="1:14" ht="12.75" customHeight="1" x14ac:dyDescent="0.2">
      <c r="B89" s="9"/>
      <c r="C89" s="9"/>
      <c r="K89" s="162"/>
      <c r="L89" s="162"/>
      <c r="M89" s="162"/>
      <c r="N89" s="162"/>
    </row>
    <row r="90" spans="1:14" ht="12.75" customHeight="1" x14ac:dyDescent="0.2">
      <c r="L90" s="165">
        <v>4</v>
      </c>
      <c r="M90" s="162"/>
      <c r="N90" s="162"/>
    </row>
    <row r="91" spans="1:14" ht="12.75" customHeight="1" x14ac:dyDescent="0.2">
      <c r="K91" s="162"/>
      <c r="L91" s="162"/>
      <c r="M91" s="162"/>
      <c r="N91" s="162"/>
    </row>
    <row r="92" spans="1:14" ht="12.75" customHeight="1" x14ac:dyDescent="0.2">
      <c r="K92" s="162"/>
      <c r="L92" s="162"/>
      <c r="M92" s="162"/>
      <c r="N92" s="162"/>
    </row>
    <row r="93" spans="1:14" ht="12.75" customHeight="1" x14ac:dyDescent="0.2">
      <c r="K93" s="162"/>
      <c r="L93" s="162"/>
      <c r="M93" s="162"/>
      <c r="N93" s="162"/>
    </row>
    <row r="94" spans="1:14" ht="12.75" customHeight="1" x14ac:dyDescent="0.2">
      <c r="K94" s="162"/>
      <c r="L94" s="162"/>
      <c r="M94" s="162"/>
      <c r="N94" s="162"/>
    </row>
    <row r="95" spans="1:14" ht="12.75" customHeight="1" x14ac:dyDescent="0.2">
      <c r="K95" s="162"/>
      <c r="L95" s="162"/>
      <c r="M95" s="162"/>
      <c r="N95" s="162"/>
    </row>
    <row r="96" spans="1:14" ht="12.75" customHeight="1" x14ac:dyDescent="0.2">
      <c r="K96" s="162"/>
      <c r="L96" s="162"/>
      <c r="M96" s="162"/>
      <c r="N96" s="162"/>
    </row>
    <row r="97" spans="11:14" ht="12.75" customHeight="1" x14ac:dyDescent="0.2">
      <c r="K97" s="162"/>
      <c r="L97" s="162"/>
      <c r="M97" s="162"/>
      <c r="N97" s="162"/>
    </row>
    <row r="98" spans="11:14" ht="12.75" customHeight="1" x14ac:dyDescent="0.2">
      <c r="K98" s="162"/>
      <c r="L98" s="162"/>
      <c r="M98" s="162"/>
      <c r="N98" s="162"/>
    </row>
    <row r="99" spans="11:14" ht="12.75" customHeight="1" x14ac:dyDescent="0.2">
      <c r="K99" s="162"/>
      <c r="L99" s="162"/>
      <c r="M99" s="162"/>
      <c r="N99" s="162"/>
    </row>
    <row r="100" spans="11:14" ht="12.75" customHeight="1" x14ac:dyDescent="0.2">
      <c r="K100" s="162"/>
      <c r="L100" s="162"/>
      <c r="M100" s="162"/>
      <c r="N100" s="162"/>
    </row>
    <row r="101" spans="11:14" ht="12.75" customHeight="1" x14ac:dyDescent="0.2">
      <c r="K101" s="162"/>
      <c r="L101" s="162"/>
      <c r="M101" s="162"/>
      <c r="N101" s="162"/>
    </row>
    <row r="102" spans="11:14" ht="12.75" customHeight="1" x14ac:dyDescent="0.2">
      <c r="K102" s="162"/>
      <c r="L102" s="162"/>
      <c r="M102" s="162"/>
      <c r="N102" s="162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17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49" sqref="B49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3" t="s">
        <v>110</v>
      </c>
    </row>
    <row r="4" spans="1:4" ht="12.75" customHeight="1" x14ac:dyDescent="0.2">
      <c r="A4" s="127"/>
      <c r="B4" s="251" t="s">
        <v>190</v>
      </c>
      <c r="C4" s="252"/>
    </row>
    <row r="5" spans="1:4" x14ac:dyDescent="0.2">
      <c r="A5" s="128"/>
      <c r="B5" s="228" t="s">
        <v>470</v>
      </c>
      <c r="C5" s="129" t="s">
        <v>471</v>
      </c>
    </row>
    <row r="6" spans="1:4" s="168" customFormat="1" x14ac:dyDescent="0.2">
      <c r="A6" s="167" t="s">
        <v>463</v>
      </c>
      <c r="B6" s="245">
        <v>21835818.07</v>
      </c>
      <c r="C6" s="246">
        <v>65577100.689999998</v>
      </c>
      <c r="D6" s="176"/>
    </row>
    <row r="7" spans="1:4" x14ac:dyDescent="0.2">
      <c r="A7" s="130" t="s">
        <v>201</v>
      </c>
      <c r="B7" s="243">
        <v>776557.3</v>
      </c>
      <c r="C7" s="244">
        <v>2281441.0499999998</v>
      </c>
      <c r="D7" s="176"/>
    </row>
    <row r="8" spans="1:4" x14ac:dyDescent="0.2">
      <c r="A8" s="130" t="s">
        <v>202</v>
      </c>
      <c r="B8" s="243">
        <v>28021.14</v>
      </c>
      <c r="C8" s="244">
        <v>85090.43</v>
      </c>
      <c r="D8" s="176"/>
    </row>
    <row r="9" spans="1:4" x14ac:dyDescent="0.2">
      <c r="A9" s="57" t="s">
        <v>207</v>
      </c>
      <c r="B9" s="29">
        <f>SUM(B10:B26)</f>
        <v>19799641.460000001</v>
      </c>
      <c r="C9" s="29">
        <f>SUM(C10:C26)</f>
        <v>58554301.820000015</v>
      </c>
      <c r="D9" s="176"/>
    </row>
    <row r="10" spans="1:4" x14ac:dyDescent="0.2">
      <c r="A10" s="224" t="s">
        <v>368</v>
      </c>
      <c r="B10" s="243">
        <v>1236500.6499999999</v>
      </c>
      <c r="C10" s="244">
        <v>3691760.29</v>
      </c>
      <c r="D10" s="176"/>
    </row>
    <row r="11" spans="1:4" x14ac:dyDescent="0.2">
      <c r="A11" s="224" t="s">
        <v>369</v>
      </c>
      <c r="B11" s="243">
        <v>1753170.24</v>
      </c>
      <c r="C11" s="244">
        <v>5247147.37</v>
      </c>
      <c r="D11" s="176"/>
    </row>
    <row r="12" spans="1:4" x14ac:dyDescent="0.2">
      <c r="A12" s="224" t="s">
        <v>371</v>
      </c>
      <c r="B12" s="243">
        <v>3264.88</v>
      </c>
      <c r="C12" s="244">
        <v>10059.36</v>
      </c>
      <c r="D12" s="176"/>
    </row>
    <row r="13" spans="1:4" x14ac:dyDescent="0.2">
      <c r="A13" s="224" t="s">
        <v>370</v>
      </c>
      <c r="B13" s="243">
        <v>2354913.08</v>
      </c>
      <c r="C13" s="244">
        <v>7024884.25</v>
      </c>
      <c r="D13" s="176"/>
    </row>
    <row r="14" spans="1:4" x14ac:dyDescent="0.2">
      <c r="A14" s="224" t="s">
        <v>373</v>
      </c>
      <c r="B14" s="243">
        <v>971653.27</v>
      </c>
      <c r="C14" s="244">
        <v>2599361.1</v>
      </c>
      <c r="D14" s="176"/>
    </row>
    <row r="15" spans="1:4" x14ac:dyDescent="0.2">
      <c r="A15" s="224" t="s">
        <v>163</v>
      </c>
      <c r="B15" s="243">
        <v>200191.86</v>
      </c>
      <c r="C15" s="244">
        <v>641341.48</v>
      </c>
      <c r="D15" s="176"/>
    </row>
    <row r="16" spans="1:4" x14ac:dyDescent="0.2">
      <c r="A16" s="224" t="s">
        <v>166</v>
      </c>
      <c r="B16" s="243">
        <v>368889.9</v>
      </c>
      <c r="C16" s="244">
        <v>1169627.55</v>
      </c>
      <c r="D16" s="176"/>
    </row>
    <row r="17" spans="1:5" x14ac:dyDescent="0.2">
      <c r="A17" s="224" t="s">
        <v>245</v>
      </c>
      <c r="B17" s="243">
        <v>8847427</v>
      </c>
      <c r="C17" s="244">
        <v>26505326.84</v>
      </c>
      <c r="D17" s="176"/>
    </row>
    <row r="18" spans="1:5" x14ac:dyDescent="0.2">
      <c r="A18" s="224" t="s">
        <v>165</v>
      </c>
      <c r="B18" s="243">
        <v>10364.5</v>
      </c>
      <c r="C18" s="244">
        <v>40525.39</v>
      </c>
      <c r="D18" s="176"/>
    </row>
    <row r="19" spans="1:5" x14ac:dyDescent="0.2">
      <c r="A19" s="224" t="s">
        <v>191</v>
      </c>
      <c r="B19" s="243">
        <v>3392782.95</v>
      </c>
      <c r="C19" s="244">
        <v>9864153.0600000005</v>
      </c>
      <c r="D19" s="176"/>
    </row>
    <row r="20" spans="1:5" x14ac:dyDescent="0.2">
      <c r="A20" s="224" t="s">
        <v>158</v>
      </c>
      <c r="B20" s="243">
        <v>237079.28</v>
      </c>
      <c r="C20" s="244">
        <v>718718.95</v>
      </c>
      <c r="D20" s="176"/>
    </row>
    <row r="21" spans="1:5" x14ac:dyDescent="0.2">
      <c r="A21" s="224" t="s">
        <v>169</v>
      </c>
      <c r="B21" s="243">
        <v>155276.32999999999</v>
      </c>
      <c r="C21" s="244">
        <v>341913.32</v>
      </c>
      <c r="D21" s="176"/>
    </row>
    <row r="22" spans="1:5" x14ac:dyDescent="0.2">
      <c r="A22" s="224" t="s">
        <v>171</v>
      </c>
      <c r="B22" s="243">
        <v>0</v>
      </c>
      <c r="C22" s="244">
        <v>1659.7</v>
      </c>
      <c r="D22" s="176"/>
    </row>
    <row r="23" spans="1:5" x14ac:dyDescent="0.2">
      <c r="A23" s="224" t="s">
        <v>372</v>
      </c>
      <c r="B23" s="243">
        <v>22252.55</v>
      </c>
      <c r="C23" s="244">
        <v>91203.49</v>
      </c>
      <c r="D23" s="176"/>
    </row>
    <row r="24" spans="1:5" x14ac:dyDescent="0.2">
      <c r="A24" s="224" t="s">
        <v>164</v>
      </c>
      <c r="B24" s="243">
        <v>19581.3</v>
      </c>
      <c r="C24" s="244">
        <v>26759.279999999999</v>
      </c>
      <c r="D24" s="176"/>
    </row>
    <row r="25" spans="1:5" x14ac:dyDescent="0.2">
      <c r="A25" s="224" t="s">
        <v>170</v>
      </c>
      <c r="B25" s="243">
        <v>225723.67</v>
      </c>
      <c r="C25" s="244">
        <v>573294.89</v>
      </c>
      <c r="D25" s="176"/>
    </row>
    <row r="26" spans="1:5" x14ac:dyDescent="0.2">
      <c r="A26" s="224" t="s">
        <v>192</v>
      </c>
      <c r="B26" s="243">
        <v>570</v>
      </c>
      <c r="C26" s="244">
        <v>6565.5</v>
      </c>
      <c r="D26" s="176"/>
    </row>
    <row r="27" spans="1:5" x14ac:dyDescent="0.2">
      <c r="A27" s="57" t="s">
        <v>208</v>
      </c>
      <c r="B27" s="29">
        <f>SUM(B28:B42)</f>
        <v>61721311.689999998</v>
      </c>
      <c r="C27" s="29">
        <f>SUM(C28:C42)</f>
        <v>184547598.43000001</v>
      </c>
      <c r="D27" s="176"/>
    </row>
    <row r="28" spans="1:5" x14ac:dyDescent="0.2">
      <c r="A28" s="224" t="s">
        <v>374</v>
      </c>
      <c r="B28" s="243">
        <v>36842.699999999997</v>
      </c>
      <c r="C28" s="244">
        <v>94985.36</v>
      </c>
      <c r="D28" s="176"/>
      <c r="E28" s="177"/>
    </row>
    <row r="29" spans="1:5" x14ac:dyDescent="0.2">
      <c r="A29" s="224" t="s">
        <v>375</v>
      </c>
      <c r="B29" s="243">
        <v>19050.09</v>
      </c>
      <c r="C29" s="244">
        <v>68296.28</v>
      </c>
      <c r="D29" s="176"/>
    </row>
    <row r="30" spans="1:5" x14ac:dyDescent="0.2">
      <c r="A30" s="224" t="s">
        <v>193</v>
      </c>
      <c r="B30" s="243">
        <v>10823.16</v>
      </c>
      <c r="C30" s="244">
        <v>33039.120000000003</v>
      </c>
      <c r="D30" s="176"/>
    </row>
    <row r="31" spans="1:5" x14ac:dyDescent="0.2">
      <c r="A31" s="224" t="s">
        <v>376</v>
      </c>
      <c r="B31" s="243">
        <v>829448.76</v>
      </c>
      <c r="C31" s="244">
        <v>2463910.4500000002</v>
      </c>
      <c r="D31" s="176"/>
    </row>
    <row r="32" spans="1:5" x14ac:dyDescent="0.2">
      <c r="A32" s="224" t="s">
        <v>377</v>
      </c>
      <c r="B32" s="243">
        <v>219874.4</v>
      </c>
      <c r="C32" s="244">
        <v>661830.06000000006</v>
      </c>
      <c r="D32" s="176"/>
    </row>
    <row r="33" spans="1:4" x14ac:dyDescent="0.2">
      <c r="A33" s="224" t="s">
        <v>378</v>
      </c>
      <c r="B33" s="243">
        <v>3973.85</v>
      </c>
      <c r="C33" s="244">
        <v>12355.71</v>
      </c>
      <c r="D33" s="176"/>
    </row>
    <row r="34" spans="1:4" x14ac:dyDescent="0.2">
      <c r="A34" s="224" t="s">
        <v>126</v>
      </c>
      <c r="B34" s="243">
        <v>26869733.84</v>
      </c>
      <c r="C34" s="244">
        <v>80025133.069999993</v>
      </c>
      <c r="D34" s="176"/>
    </row>
    <row r="35" spans="1:4" x14ac:dyDescent="0.2">
      <c r="A35" s="224" t="s">
        <v>379</v>
      </c>
      <c r="B35" s="243">
        <v>862360.79</v>
      </c>
      <c r="C35" s="244">
        <v>6306564.5499999998</v>
      </c>
      <c r="D35" s="176"/>
    </row>
    <row r="36" spans="1:4" x14ac:dyDescent="0.2">
      <c r="A36" s="224" t="s">
        <v>172</v>
      </c>
      <c r="B36" s="243">
        <v>304419.07</v>
      </c>
      <c r="C36" s="244">
        <v>994839.29</v>
      </c>
      <c r="D36" s="176"/>
    </row>
    <row r="37" spans="1:4" x14ac:dyDescent="0.2">
      <c r="A37" s="224" t="s">
        <v>380</v>
      </c>
      <c r="B37" s="243">
        <v>476786.81</v>
      </c>
      <c r="C37" s="243">
        <v>1361202.56</v>
      </c>
      <c r="D37" s="176"/>
    </row>
    <row r="38" spans="1:4" x14ac:dyDescent="0.2">
      <c r="A38" s="224" t="s">
        <v>194</v>
      </c>
      <c r="B38" s="243">
        <v>2315956.13</v>
      </c>
      <c r="C38" s="244">
        <v>3800526.21</v>
      </c>
      <c r="D38" s="176"/>
    </row>
    <row r="39" spans="1:4" x14ac:dyDescent="0.2">
      <c r="A39" s="224" t="s">
        <v>195</v>
      </c>
      <c r="B39" s="243">
        <v>4073.96</v>
      </c>
      <c r="C39" s="244">
        <v>14608.3</v>
      </c>
      <c r="D39" s="176"/>
    </row>
    <row r="40" spans="1:4" x14ac:dyDescent="0.2">
      <c r="A40" s="224" t="s">
        <v>240</v>
      </c>
      <c r="B40" s="243">
        <v>0</v>
      </c>
      <c r="C40" s="244">
        <v>0</v>
      </c>
      <c r="D40" s="176"/>
    </row>
    <row r="41" spans="1:4" x14ac:dyDescent="0.2">
      <c r="A41" s="224" t="s">
        <v>381</v>
      </c>
      <c r="B41" s="243">
        <v>264017.90000000002</v>
      </c>
      <c r="C41" s="244">
        <v>794858.85</v>
      </c>
      <c r="D41" s="176"/>
    </row>
    <row r="42" spans="1:4" x14ac:dyDescent="0.2">
      <c r="A42" s="224" t="s">
        <v>196</v>
      </c>
      <c r="B42" s="243">
        <v>29503950.23</v>
      </c>
      <c r="C42" s="244">
        <v>87915448.620000005</v>
      </c>
      <c r="D42" s="176"/>
    </row>
    <row r="43" spans="1:4" x14ac:dyDescent="0.2">
      <c r="A43" s="130"/>
      <c r="B43" s="225"/>
      <c r="C43" s="226"/>
      <c r="D43" s="176"/>
    </row>
    <row r="44" spans="1:4" x14ac:dyDescent="0.2">
      <c r="A44" s="130" t="s">
        <v>246</v>
      </c>
      <c r="B44" s="243">
        <v>12208.53</v>
      </c>
      <c r="C44" s="244">
        <v>36620.76</v>
      </c>
      <c r="D44" s="176"/>
    </row>
    <row r="45" spans="1:4" x14ac:dyDescent="0.2">
      <c r="A45" s="130" t="s">
        <v>247</v>
      </c>
      <c r="B45" s="131"/>
      <c r="C45" s="132"/>
      <c r="D45" s="176"/>
    </row>
    <row r="46" spans="1:4" x14ac:dyDescent="0.2">
      <c r="A46" s="133" t="s">
        <v>197</v>
      </c>
      <c r="B46" s="217">
        <v>1106776.06</v>
      </c>
      <c r="C46" s="94">
        <f>SD_SR_FP!$N$17</f>
        <v>4403841.49</v>
      </c>
      <c r="D46" s="176"/>
    </row>
    <row r="47" spans="1:4" x14ac:dyDescent="0.2">
      <c r="A47" s="134" t="s">
        <v>199</v>
      </c>
      <c r="B47" s="217">
        <v>12140.31</v>
      </c>
      <c r="C47" s="217">
        <f>SD_SR_FP!$N$18</f>
        <v>35704.839999999997</v>
      </c>
      <c r="D47" s="176"/>
    </row>
    <row r="48" spans="1:4" x14ac:dyDescent="0.2">
      <c r="A48" s="134" t="s">
        <v>198</v>
      </c>
      <c r="B48" s="217">
        <v>0</v>
      </c>
      <c r="C48" s="13">
        <f>SD_SR_FP!$N$19</f>
        <v>1358046</v>
      </c>
      <c r="D48" s="176"/>
    </row>
    <row r="49" spans="1:4" x14ac:dyDescent="0.2">
      <c r="A49" s="57" t="s">
        <v>200</v>
      </c>
      <c r="B49" s="29">
        <f>SUM(B6:B48)-B27-B9</f>
        <v>105292474.56</v>
      </c>
      <c r="C49" s="29">
        <f>SUM(C6:C48)-C27-C9</f>
        <v>316879745.51000011</v>
      </c>
      <c r="D49" s="176"/>
    </row>
    <row r="50" spans="1:4" x14ac:dyDescent="0.2">
      <c r="D50" s="176"/>
    </row>
    <row r="51" spans="1:4" x14ac:dyDescent="0.2">
      <c r="C51" s="42"/>
      <c r="D51" s="176"/>
    </row>
    <row r="59" spans="1:4" x14ac:dyDescent="0.2">
      <c r="D59">
        <v>5</v>
      </c>
    </row>
  </sheetData>
  <mergeCells count="1">
    <mergeCell ref="B4:C4"/>
  </mergeCells>
  <phoneticPr fontId="17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472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3" t="s">
        <v>458</v>
      </c>
      <c r="C4" s="253" t="s">
        <v>459</v>
      </c>
      <c r="D4" s="253" t="s">
        <v>4</v>
      </c>
      <c r="E4" s="253" t="s">
        <v>239</v>
      </c>
      <c r="F4" s="253" t="s">
        <v>139</v>
      </c>
      <c r="G4" s="253" t="s">
        <v>140</v>
      </c>
    </row>
    <row r="5" spans="1:9" x14ac:dyDescent="0.2">
      <c r="A5" s="59"/>
      <c r="B5" s="254"/>
      <c r="C5" s="255"/>
      <c r="D5" s="254"/>
      <c r="E5" s="255"/>
      <c r="F5" s="254"/>
      <c r="G5" s="254"/>
    </row>
    <row r="6" spans="1:9" x14ac:dyDescent="0.2">
      <c r="A6" s="33" t="s">
        <v>5</v>
      </c>
      <c r="B6" s="196">
        <v>174194</v>
      </c>
      <c r="C6" s="196">
        <v>123873</v>
      </c>
      <c r="D6" s="196">
        <v>674176</v>
      </c>
      <c r="E6" s="196">
        <v>143241</v>
      </c>
      <c r="F6" s="196">
        <v>171043</v>
      </c>
      <c r="G6" s="196">
        <v>59038</v>
      </c>
      <c r="I6" s="6"/>
    </row>
    <row r="7" spans="1:9" x14ac:dyDescent="0.2">
      <c r="A7" s="36" t="s">
        <v>6</v>
      </c>
      <c r="B7" s="198">
        <v>4378</v>
      </c>
      <c r="C7" s="198">
        <v>1982</v>
      </c>
      <c r="D7" s="198">
        <v>81767</v>
      </c>
      <c r="E7" s="206">
        <v>18184</v>
      </c>
      <c r="F7" s="198">
        <v>11559</v>
      </c>
      <c r="G7" s="198">
        <v>2693</v>
      </c>
    </row>
    <row r="8" spans="1:9" x14ac:dyDescent="0.2">
      <c r="A8" s="28" t="s">
        <v>7</v>
      </c>
      <c r="B8" s="200">
        <v>254</v>
      </c>
      <c r="C8" s="200">
        <v>104</v>
      </c>
      <c r="D8" s="200">
        <v>4515</v>
      </c>
      <c r="E8" s="200">
        <v>956</v>
      </c>
      <c r="F8" s="200">
        <v>650</v>
      </c>
      <c r="G8" s="200">
        <v>136</v>
      </c>
    </row>
    <row r="9" spans="1:9" x14ac:dyDescent="0.2">
      <c r="A9" s="28" t="s">
        <v>8</v>
      </c>
      <c r="B9" s="200">
        <v>813</v>
      </c>
      <c r="C9" s="200">
        <v>387</v>
      </c>
      <c r="D9" s="200">
        <v>14760</v>
      </c>
      <c r="E9" s="200">
        <v>3206</v>
      </c>
      <c r="F9" s="200">
        <v>1992</v>
      </c>
      <c r="G9" s="200">
        <v>449</v>
      </c>
    </row>
    <row r="10" spans="1:9" x14ac:dyDescent="0.2">
      <c r="A10" s="28" t="s">
        <v>9</v>
      </c>
      <c r="B10" s="200">
        <v>330</v>
      </c>
      <c r="C10" s="200">
        <v>174</v>
      </c>
      <c r="D10" s="200">
        <v>8015</v>
      </c>
      <c r="E10" s="200">
        <v>1886</v>
      </c>
      <c r="F10" s="200">
        <v>1045</v>
      </c>
      <c r="G10" s="200">
        <v>219</v>
      </c>
    </row>
    <row r="11" spans="1:9" x14ac:dyDescent="0.2">
      <c r="A11" s="28" t="s">
        <v>10</v>
      </c>
      <c r="B11" s="200">
        <v>412</v>
      </c>
      <c r="C11" s="200">
        <v>240</v>
      </c>
      <c r="D11" s="200">
        <v>13157</v>
      </c>
      <c r="E11" s="200">
        <v>2626</v>
      </c>
      <c r="F11" s="200">
        <v>1172</v>
      </c>
      <c r="G11" s="200">
        <v>260</v>
      </c>
    </row>
    <row r="12" spans="1:9" x14ac:dyDescent="0.2">
      <c r="A12" s="28" t="s">
        <v>11</v>
      </c>
      <c r="B12" s="200">
        <v>634</v>
      </c>
      <c r="C12" s="200">
        <v>279</v>
      </c>
      <c r="D12" s="200">
        <v>13323</v>
      </c>
      <c r="E12" s="200">
        <v>3390</v>
      </c>
      <c r="F12" s="200">
        <v>1393</v>
      </c>
      <c r="G12" s="200">
        <v>362</v>
      </c>
    </row>
    <row r="13" spans="1:9" x14ac:dyDescent="0.2">
      <c r="A13" s="28" t="s">
        <v>12</v>
      </c>
      <c r="B13" s="200">
        <v>932</v>
      </c>
      <c r="C13" s="200">
        <v>362</v>
      </c>
      <c r="D13" s="200">
        <v>9449</v>
      </c>
      <c r="E13" s="200">
        <v>1976</v>
      </c>
      <c r="F13" s="200">
        <v>1643</v>
      </c>
      <c r="G13" s="200">
        <v>321</v>
      </c>
    </row>
    <row r="14" spans="1:9" x14ac:dyDescent="0.2">
      <c r="A14" s="28" t="s">
        <v>13</v>
      </c>
      <c r="B14" s="200">
        <v>537</v>
      </c>
      <c r="C14" s="200">
        <v>262</v>
      </c>
      <c r="D14" s="200">
        <v>8396</v>
      </c>
      <c r="E14" s="200">
        <v>1726</v>
      </c>
      <c r="F14" s="200">
        <v>2078</v>
      </c>
      <c r="G14" s="200">
        <v>433</v>
      </c>
    </row>
    <row r="15" spans="1:9" x14ac:dyDescent="0.2">
      <c r="A15" s="28" t="s">
        <v>14</v>
      </c>
      <c r="B15" s="200">
        <v>466</v>
      </c>
      <c r="C15" s="200">
        <v>174</v>
      </c>
      <c r="D15" s="206">
        <v>10155</v>
      </c>
      <c r="E15" s="200">
        <v>2418</v>
      </c>
      <c r="F15" s="200">
        <v>1586</v>
      </c>
      <c r="G15" s="200">
        <v>513</v>
      </c>
    </row>
    <row r="16" spans="1:9" x14ac:dyDescent="0.2">
      <c r="A16" s="37" t="s">
        <v>15</v>
      </c>
      <c r="B16" s="198">
        <v>11615</v>
      </c>
      <c r="C16" s="198">
        <v>5404</v>
      </c>
      <c r="D16" s="198">
        <v>70443</v>
      </c>
      <c r="E16" s="198">
        <v>13536</v>
      </c>
      <c r="F16" s="198">
        <v>15728</v>
      </c>
      <c r="G16" s="198">
        <v>5335</v>
      </c>
    </row>
    <row r="17" spans="1:7" x14ac:dyDescent="0.2">
      <c r="A17" s="28" t="s">
        <v>16</v>
      </c>
      <c r="B17" s="200">
        <v>3064</v>
      </c>
      <c r="C17" s="200">
        <v>1496</v>
      </c>
      <c r="D17" s="200">
        <v>15299</v>
      </c>
      <c r="E17" s="200">
        <v>2872</v>
      </c>
      <c r="F17" s="200">
        <v>3452</v>
      </c>
      <c r="G17" s="200">
        <v>1417</v>
      </c>
    </row>
    <row r="18" spans="1:7" x14ac:dyDescent="0.2">
      <c r="A18" s="28" t="s">
        <v>17</v>
      </c>
      <c r="B18" s="200">
        <v>2098</v>
      </c>
      <c r="C18" s="200">
        <v>403</v>
      </c>
      <c r="D18" s="200">
        <v>11918</v>
      </c>
      <c r="E18" s="200">
        <v>2210</v>
      </c>
      <c r="F18" s="200">
        <v>2462</v>
      </c>
      <c r="G18" s="200">
        <v>1014</v>
      </c>
    </row>
    <row r="19" spans="1:7" x14ac:dyDescent="0.2">
      <c r="A19" s="28" t="s">
        <v>18</v>
      </c>
      <c r="B19" s="200">
        <v>1104</v>
      </c>
      <c r="C19" s="200">
        <v>583</v>
      </c>
      <c r="D19" s="200">
        <v>5767</v>
      </c>
      <c r="E19" s="200">
        <v>1097</v>
      </c>
      <c r="F19" s="200">
        <v>1065</v>
      </c>
      <c r="G19" s="200">
        <v>469</v>
      </c>
    </row>
    <row r="20" spans="1:7" x14ac:dyDescent="0.2">
      <c r="A20" s="28" t="s">
        <v>19</v>
      </c>
      <c r="B20" s="200">
        <v>1285</v>
      </c>
      <c r="C20" s="200">
        <v>705</v>
      </c>
      <c r="D20" s="200">
        <v>7473</v>
      </c>
      <c r="E20" s="200">
        <v>1457</v>
      </c>
      <c r="F20" s="200">
        <v>2683</v>
      </c>
      <c r="G20" s="200">
        <v>666</v>
      </c>
    </row>
    <row r="21" spans="1:7" x14ac:dyDescent="0.2">
      <c r="A21" s="28" t="s">
        <v>20</v>
      </c>
      <c r="B21" s="200">
        <v>1443</v>
      </c>
      <c r="C21" s="200">
        <v>1031</v>
      </c>
      <c r="D21" s="200">
        <v>7608</v>
      </c>
      <c r="E21" s="200">
        <v>1488</v>
      </c>
      <c r="F21" s="200">
        <v>1316</v>
      </c>
      <c r="G21" s="200">
        <v>366</v>
      </c>
    </row>
    <row r="22" spans="1:7" x14ac:dyDescent="0.2">
      <c r="A22" s="28" t="s">
        <v>21</v>
      </c>
      <c r="B22" s="200">
        <v>1195</v>
      </c>
      <c r="C22" s="200">
        <v>673</v>
      </c>
      <c r="D22" s="200">
        <v>6056</v>
      </c>
      <c r="E22" s="200">
        <v>1196</v>
      </c>
      <c r="F22" s="200">
        <v>1050</v>
      </c>
      <c r="G22" s="200">
        <v>236</v>
      </c>
    </row>
    <row r="23" spans="1:7" x14ac:dyDescent="0.2">
      <c r="A23" s="28" t="s">
        <v>22</v>
      </c>
      <c r="B23" s="200">
        <v>1426</v>
      </c>
      <c r="C23" s="200">
        <v>513</v>
      </c>
      <c r="D23" s="206">
        <v>16322</v>
      </c>
      <c r="E23" s="200">
        <v>3216</v>
      </c>
      <c r="F23" s="200">
        <v>3700</v>
      </c>
      <c r="G23" s="200">
        <v>1167</v>
      </c>
    </row>
    <row r="24" spans="1:7" x14ac:dyDescent="0.2">
      <c r="A24" s="37" t="s">
        <v>23</v>
      </c>
      <c r="B24" s="198">
        <v>11490</v>
      </c>
      <c r="C24" s="198">
        <v>7803</v>
      </c>
      <c r="D24" s="198">
        <v>71737</v>
      </c>
      <c r="E24" s="198">
        <v>14480</v>
      </c>
      <c r="F24" s="198">
        <v>17560</v>
      </c>
      <c r="G24" s="198">
        <v>4720</v>
      </c>
    </row>
    <row r="25" spans="1:7" x14ac:dyDescent="0.2">
      <c r="A25" s="28" t="s">
        <v>24</v>
      </c>
      <c r="B25" s="200">
        <v>847</v>
      </c>
      <c r="C25" s="200">
        <v>615</v>
      </c>
      <c r="D25" s="200">
        <v>4618</v>
      </c>
      <c r="E25" s="200">
        <v>888</v>
      </c>
      <c r="F25" s="200">
        <v>1376</v>
      </c>
      <c r="G25" s="200">
        <v>410</v>
      </c>
    </row>
    <row r="26" spans="1:7" x14ac:dyDescent="0.2">
      <c r="A26" s="28" t="s">
        <v>25</v>
      </c>
      <c r="B26" s="200">
        <v>1459</v>
      </c>
      <c r="C26" s="200">
        <v>744</v>
      </c>
      <c r="D26" s="200">
        <v>7417</v>
      </c>
      <c r="E26" s="200">
        <v>1424</v>
      </c>
      <c r="F26" s="200">
        <v>1378</v>
      </c>
      <c r="G26" s="200">
        <v>328</v>
      </c>
    </row>
    <row r="27" spans="1:7" x14ac:dyDescent="0.2">
      <c r="A27" s="28" t="s">
        <v>26</v>
      </c>
      <c r="B27" s="200">
        <v>445</v>
      </c>
      <c r="C27" s="200">
        <v>255</v>
      </c>
      <c r="D27" s="200">
        <v>3111</v>
      </c>
      <c r="E27" s="200">
        <v>583</v>
      </c>
      <c r="F27" s="200">
        <v>706</v>
      </c>
      <c r="G27" s="200">
        <v>156</v>
      </c>
    </row>
    <row r="28" spans="1:7" x14ac:dyDescent="0.2">
      <c r="A28" s="28" t="s">
        <v>27</v>
      </c>
      <c r="B28" s="200">
        <v>797</v>
      </c>
      <c r="C28" s="200">
        <v>575</v>
      </c>
      <c r="D28" s="200">
        <v>7502</v>
      </c>
      <c r="E28" s="200">
        <v>1449</v>
      </c>
      <c r="F28" s="200">
        <v>1700</v>
      </c>
      <c r="G28" s="200">
        <v>420</v>
      </c>
    </row>
    <row r="29" spans="1:7" x14ac:dyDescent="0.2">
      <c r="A29" s="28" t="s">
        <v>28</v>
      </c>
      <c r="B29" s="200">
        <v>1350</v>
      </c>
      <c r="C29" s="200">
        <v>754</v>
      </c>
      <c r="D29" s="200">
        <v>5306</v>
      </c>
      <c r="E29" s="200">
        <v>1072</v>
      </c>
      <c r="F29" s="200">
        <v>1621</v>
      </c>
      <c r="G29" s="200">
        <v>587</v>
      </c>
    </row>
    <row r="30" spans="1:7" x14ac:dyDescent="0.2">
      <c r="A30" s="28" t="s">
        <v>29</v>
      </c>
      <c r="B30" s="200">
        <v>1470</v>
      </c>
      <c r="C30" s="200">
        <v>1221</v>
      </c>
      <c r="D30" s="200">
        <v>8165</v>
      </c>
      <c r="E30" s="200">
        <v>1599</v>
      </c>
      <c r="F30" s="200">
        <v>2840</v>
      </c>
      <c r="G30" s="200">
        <v>566</v>
      </c>
    </row>
    <row r="31" spans="1:7" x14ac:dyDescent="0.2">
      <c r="A31" s="28" t="s">
        <v>30</v>
      </c>
      <c r="B31" s="200">
        <v>3014</v>
      </c>
      <c r="C31" s="200">
        <v>2331</v>
      </c>
      <c r="D31" s="200">
        <v>16098</v>
      </c>
      <c r="E31" s="200">
        <v>3768</v>
      </c>
      <c r="F31" s="200">
        <v>4304</v>
      </c>
      <c r="G31" s="200">
        <v>1033</v>
      </c>
    </row>
    <row r="32" spans="1:7" x14ac:dyDescent="0.2">
      <c r="A32" s="28" t="s">
        <v>31</v>
      </c>
      <c r="B32" s="200">
        <v>600</v>
      </c>
      <c r="C32" s="200">
        <v>456</v>
      </c>
      <c r="D32" s="200">
        <v>5742</v>
      </c>
      <c r="E32" s="200">
        <v>1111</v>
      </c>
      <c r="F32" s="200">
        <v>1453</v>
      </c>
      <c r="G32" s="200">
        <v>501</v>
      </c>
    </row>
    <row r="33" spans="1:7" x14ac:dyDescent="0.2">
      <c r="A33" s="36" t="s">
        <v>32</v>
      </c>
      <c r="B33" s="200">
        <v>1508</v>
      </c>
      <c r="C33" s="200">
        <v>852</v>
      </c>
      <c r="D33" s="206">
        <v>13778</v>
      </c>
      <c r="E33" s="200">
        <v>2586</v>
      </c>
      <c r="F33" s="200">
        <v>2182</v>
      </c>
      <c r="G33" s="200">
        <v>719</v>
      </c>
    </row>
    <row r="34" spans="1:7" x14ac:dyDescent="0.2">
      <c r="A34" s="37" t="s">
        <v>33</v>
      </c>
      <c r="B34" s="198">
        <v>23124</v>
      </c>
      <c r="C34" s="198">
        <v>12626</v>
      </c>
      <c r="D34" s="198">
        <v>84245</v>
      </c>
      <c r="E34" s="198">
        <v>16531</v>
      </c>
      <c r="F34" s="198">
        <v>22462</v>
      </c>
      <c r="G34" s="198">
        <v>9701</v>
      </c>
    </row>
    <row r="35" spans="1:7" x14ac:dyDescent="0.2">
      <c r="A35" s="25" t="s">
        <v>34</v>
      </c>
      <c r="B35" s="204">
        <v>4137</v>
      </c>
      <c r="C35" s="200">
        <v>2777</v>
      </c>
      <c r="D35" s="200">
        <v>12061</v>
      </c>
      <c r="E35" s="204">
        <v>2212</v>
      </c>
      <c r="F35" s="204">
        <v>3714</v>
      </c>
      <c r="G35" s="204">
        <v>1870</v>
      </c>
    </row>
    <row r="36" spans="1:7" x14ac:dyDescent="0.2">
      <c r="A36" s="28" t="s">
        <v>35</v>
      </c>
      <c r="B36" s="200">
        <v>5375</v>
      </c>
      <c r="C36" s="200">
        <v>3219</v>
      </c>
      <c r="D36" s="200">
        <v>13749</v>
      </c>
      <c r="E36" s="200">
        <v>2572</v>
      </c>
      <c r="F36" s="200">
        <v>5722</v>
      </c>
      <c r="G36" s="200">
        <v>2312</v>
      </c>
    </row>
    <row r="37" spans="1:7" x14ac:dyDescent="0.2">
      <c r="A37" s="28" t="s">
        <v>36</v>
      </c>
      <c r="B37" s="200">
        <v>3431</v>
      </c>
      <c r="C37" s="200">
        <v>1720</v>
      </c>
      <c r="D37" s="200">
        <v>21119</v>
      </c>
      <c r="E37" s="200">
        <v>4271</v>
      </c>
      <c r="F37" s="200">
        <v>3331</v>
      </c>
      <c r="G37" s="200">
        <v>1795</v>
      </c>
    </row>
    <row r="38" spans="1:7" x14ac:dyDescent="0.2">
      <c r="A38" s="28" t="s">
        <v>37</v>
      </c>
      <c r="B38" s="200">
        <v>5526</v>
      </c>
      <c r="C38" s="200">
        <v>2554</v>
      </c>
      <c r="D38" s="200">
        <v>16625</v>
      </c>
      <c r="E38" s="200">
        <v>3196</v>
      </c>
      <c r="F38" s="200">
        <v>3836</v>
      </c>
      <c r="G38" s="200">
        <v>1388</v>
      </c>
    </row>
    <row r="39" spans="1:7" x14ac:dyDescent="0.2">
      <c r="A39" s="28" t="s">
        <v>38</v>
      </c>
      <c r="B39" s="200">
        <v>1868</v>
      </c>
      <c r="C39" s="200">
        <v>444</v>
      </c>
      <c r="D39" s="200">
        <v>6762</v>
      </c>
      <c r="E39" s="200">
        <v>1317</v>
      </c>
      <c r="F39" s="200">
        <v>1028</v>
      </c>
      <c r="G39" s="200">
        <v>383</v>
      </c>
    </row>
    <row r="40" spans="1:7" x14ac:dyDescent="0.2">
      <c r="A40" s="28" t="s">
        <v>39</v>
      </c>
      <c r="B40" s="200">
        <v>1692</v>
      </c>
      <c r="C40" s="200">
        <v>1222</v>
      </c>
      <c r="D40" s="200">
        <v>8914</v>
      </c>
      <c r="E40" s="200">
        <v>1818</v>
      </c>
      <c r="F40" s="200">
        <v>3201</v>
      </c>
      <c r="G40" s="200">
        <v>1258</v>
      </c>
    </row>
    <row r="41" spans="1:7" x14ac:dyDescent="0.2">
      <c r="A41" s="36" t="s">
        <v>40</v>
      </c>
      <c r="B41" s="206">
        <v>1095</v>
      </c>
      <c r="C41" s="206">
        <v>690</v>
      </c>
      <c r="D41" s="206">
        <v>5016</v>
      </c>
      <c r="E41" s="206">
        <v>1145</v>
      </c>
      <c r="F41" s="206">
        <v>1630</v>
      </c>
      <c r="G41" s="206">
        <v>695</v>
      </c>
    </row>
    <row r="42" spans="1:7" x14ac:dyDescent="0.2">
      <c r="A42" s="37" t="s">
        <v>41</v>
      </c>
      <c r="B42" s="198">
        <v>15875</v>
      </c>
      <c r="C42" s="198">
        <v>11904</v>
      </c>
      <c r="D42" s="198">
        <v>90744</v>
      </c>
      <c r="E42" s="198">
        <v>19399</v>
      </c>
      <c r="F42" s="198">
        <v>27805</v>
      </c>
      <c r="G42" s="198">
        <v>10541</v>
      </c>
    </row>
    <row r="43" spans="1:7" x14ac:dyDescent="0.2">
      <c r="A43" s="28" t="s">
        <v>42</v>
      </c>
      <c r="B43" s="200">
        <v>865</v>
      </c>
      <c r="C43" s="200">
        <v>724</v>
      </c>
      <c r="D43" s="200">
        <v>4127</v>
      </c>
      <c r="E43" s="200">
        <v>784</v>
      </c>
      <c r="F43" s="200">
        <v>1302</v>
      </c>
      <c r="G43" s="200">
        <v>508</v>
      </c>
    </row>
    <row r="44" spans="1:7" x14ac:dyDescent="0.2">
      <c r="A44" s="28" t="s">
        <v>43</v>
      </c>
      <c r="B44" s="200">
        <v>2162</v>
      </c>
      <c r="C44" s="200">
        <v>1575</v>
      </c>
      <c r="D44" s="200">
        <v>11600</v>
      </c>
      <c r="E44" s="200">
        <v>2308</v>
      </c>
      <c r="F44" s="200">
        <v>4790</v>
      </c>
      <c r="G44" s="200">
        <v>2293</v>
      </c>
    </row>
    <row r="45" spans="1:7" x14ac:dyDescent="0.2">
      <c r="A45" s="28" t="s">
        <v>44</v>
      </c>
      <c r="B45" s="200">
        <v>1038</v>
      </c>
      <c r="C45" s="200">
        <v>875</v>
      </c>
      <c r="D45" s="200">
        <v>5221</v>
      </c>
      <c r="E45" s="200">
        <v>1249</v>
      </c>
      <c r="F45" s="200">
        <v>1140</v>
      </c>
      <c r="G45" s="200">
        <v>423</v>
      </c>
    </row>
    <row r="46" spans="1:7" x14ac:dyDescent="0.2">
      <c r="A46" s="28" t="s">
        <v>45</v>
      </c>
      <c r="B46" s="200">
        <v>976</v>
      </c>
      <c r="C46" s="200">
        <v>820</v>
      </c>
      <c r="D46" s="200">
        <v>4528</v>
      </c>
      <c r="E46" s="200">
        <v>889</v>
      </c>
      <c r="F46" s="200">
        <v>1021</v>
      </c>
      <c r="G46" s="200">
        <v>449</v>
      </c>
    </row>
    <row r="47" spans="1:7" x14ac:dyDescent="0.2">
      <c r="A47" s="28" t="s">
        <v>46</v>
      </c>
      <c r="B47" s="200">
        <v>1806</v>
      </c>
      <c r="C47" s="200">
        <v>1532</v>
      </c>
      <c r="D47" s="200">
        <v>9033</v>
      </c>
      <c r="E47" s="200">
        <v>1953</v>
      </c>
      <c r="F47" s="200">
        <v>3453</v>
      </c>
      <c r="G47" s="200">
        <v>1303</v>
      </c>
    </row>
    <row r="48" spans="1:7" x14ac:dyDescent="0.2">
      <c r="A48" s="28" t="s">
        <v>47</v>
      </c>
      <c r="B48" s="200">
        <v>2084</v>
      </c>
      <c r="C48" s="200">
        <v>1500</v>
      </c>
      <c r="D48" s="200">
        <v>12054</v>
      </c>
      <c r="E48" s="200">
        <v>2405</v>
      </c>
      <c r="F48" s="200">
        <v>4465</v>
      </c>
      <c r="G48" s="200">
        <v>1191</v>
      </c>
    </row>
    <row r="49" spans="1:8" x14ac:dyDescent="0.2">
      <c r="A49" s="28" t="s">
        <v>48</v>
      </c>
      <c r="B49" s="200">
        <v>1172</v>
      </c>
      <c r="C49" s="200">
        <v>977</v>
      </c>
      <c r="D49" s="200">
        <v>8858</v>
      </c>
      <c r="E49" s="200">
        <v>2453</v>
      </c>
      <c r="F49" s="200">
        <v>1756</v>
      </c>
      <c r="G49" s="200">
        <v>875</v>
      </c>
    </row>
    <row r="50" spans="1:8" x14ac:dyDescent="0.2">
      <c r="A50" s="28" t="s">
        <v>49</v>
      </c>
      <c r="B50" s="200">
        <v>1749</v>
      </c>
      <c r="C50" s="200">
        <v>1223</v>
      </c>
      <c r="D50" s="200">
        <v>7558</v>
      </c>
      <c r="E50" s="200">
        <v>1831</v>
      </c>
      <c r="F50" s="200">
        <v>3209</v>
      </c>
      <c r="G50" s="200">
        <v>1029</v>
      </c>
    </row>
    <row r="51" spans="1:8" x14ac:dyDescent="0.2">
      <c r="A51" s="28" t="s">
        <v>50</v>
      </c>
      <c r="B51" s="200">
        <v>557</v>
      </c>
      <c r="C51" s="200">
        <v>426</v>
      </c>
      <c r="D51" s="200">
        <v>1943</v>
      </c>
      <c r="E51" s="200">
        <v>367</v>
      </c>
      <c r="F51" s="200">
        <v>732</v>
      </c>
      <c r="G51" s="200">
        <v>194</v>
      </c>
    </row>
    <row r="52" spans="1:8" x14ac:dyDescent="0.2">
      <c r="A52" s="28" t="s">
        <v>51</v>
      </c>
      <c r="B52" s="200">
        <v>638</v>
      </c>
      <c r="C52" s="200">
        <v>559</v>
      </c>
      <c r="D52" s="200">
        <v>4799</v>
      </c>
      <c r="E52" s="200">
        <v>1120</v>
      </c>
      <c r="F52" s="200">
        <v>1311</v>
      </c>
      <c r="G52" s="200">
        <v>600</v>
      </c>
    </row>
    <row r="53" spans="1:8" x14ac:dyDescent="0.2">
      <c r="A53" s="36" t="s">
        <v>52</v>
      </c>
      <c r="B53" s="206">
        <v>2828</v>
      </c>
      <c r="C53" s="206">
        <v>1693</v>
      </c>
      <c r="D53" s="206">
        <v>21023</v>
      </c>
      <c r="E53" s="206">
        <v>4040</v>
      </c>
      <c r="F53" s="206">
        <v>4626</v>
      </c>
      <c r="G53" s="206">
        <v>1676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3" t="s">
        <v>458</v>
      </c>
      <c r="C58" s="253" t="s">
        <v>459</v>
      </c>
      <c r="D58" s="253" t="s">
        <v>4</v>
      </c>
      <c r="E58" s="253" t="s">
        <v>239</v>
      </c>
      <c r="F58" s="253" t="s">
        <v>139</v>
      </c>
      <c r="G58" s="253" t="s">
        <v>140</v>
      </c>
    </row>
    <row r="59" spans="1:8" s="6" customFormat="1" ht="12.75" customHeight="1" x14ac:dyDescent="0.2">
      <c r="A59" s="59"/>
      <c r="B59" s="254"/>
      <c r="C59" s="255"/>
      <c r="D59" s="254"/>
      <c r="E59" s="255"/>
      <c r="F59" s="254"/>
      <c r="G59" s="254"/>
    </row>
    <row r="60" spans="1:8" ht="12.75" customHeight="1" x14ac:dyDescent="0.2">
      <c r="A60" s="37" t="s">
        <v>53</v>
      </c>
      <c r="B60" s="206">
        <v>34936</v>
      </c>
      <c r="C60" s="206">
        <v>26790</v>
      </c>
      <c r="D60" s="206">
        <v>78034</v>
      </c>
      <c r="E60" s="206">
        <v>16076</v>
      </c>
      <c r="F60" s="206">
        <v>19982</v>
      </c>
      <c r="G60" s="206">
        <v>6397</v>
      </c>
    </row>
    <row r="61" spans="1:8" x14ac:dyDescent="0.2">
      <c r="A61" s="28" t="s">
        <v>54</v>
      </c>
      <c r="B61" s="200">
        <v>2238</v>
      </c>
      <c r="C61" s="200">
        <v>1455</v>
      </c>
      <c r="D61" s="200">
        <v>13696</v>
      </c>
      <c r="E61" s="200">
        <v>2415</v>
      </c>
      <c r="F61" s="200">
        <v>1768</v>
      </c>
      <c r="G61" s="200">
        <v>466</v>
      </c>
    </row>
    <row r="62" spans="1:8" ht="14.25" x14ac:dyDescent="0.2">
      <c r="A62" s="28" t="s">
        <v>55</v>
      </c>
      <c r="B62" s="200">
        <v>835</v>
      </c>
      <c r="C62" s="200">
        <v>639</v>
      </c>
      <c r="D62" s="200">
        <v>2047</v>
      </c>
      <c r="E62" s="200">
        <v>381</v>
      </c>
      <c r="F62" s="200">
        <v>419</v>
      </c>
      <c r="G62" s="200">
        <v>112</v>
      </c>
      <c r="H62" s="3"/>
    </row>
    <row r="63" spans="1:8" s="3" customFormat="1" ht="15" customHeight="1" x14ac:dyDescent="0.2">
      <c r="A63" s="28" t="s">
        <v>56</v>
      </c>
      <c r="B63" s="200">
        <v>2919</v>
      </c>
      <c r="C63" s="200">
        <v>2149</v>
      </c>
      <c r="D63" s="200">
        <v>7378</v>
      </c>
      <c r="E63" s="200">
        <v>1511</v>
      </c>
      <c r="F63" s="200">
        <v>1098</v>
      </c>
      <c r="G63" s="200">
        <v>354</v>
      </c>
    </row>
    <row r="64" spans="1:8" s="3" customFormat="1" ht="15" customHeight="1" x14ac:dyDescent="0.2">
      <c r="A64" s="28" t="s">
        <v>57</v>
      </c>
      <c r="B64" s="200">
        <v>1300</v>
      </c>
      <c r="C64" s="200">
        <v>785</v>
      </c>
      <c r="D64" s="200">
        <v>3853</v>
      </c>
      <c r="E64" s="200">
        <v>758</v>
      </c>
      <c r="F64" s="200">
        <v>604</v>
      </c>
      <c r="G64" s="200">
        <v>241</v>
      </c>
      <c r="H64" s="6"/>
    </row>
    <row r="65" spans="1:7" ht="15" customHeight="1" x14ac:dyDescent="0.2">
      <c r="A65" s="28" t="s">
        <v>58</v>
      </c>
      <c r="B65" s="200">
        <v>1315</v>
      </c>
      <c r="C65" s="200">
        <v>853</v>
      </c>
      <c r="D65" s="200">
        <v>2713</v>
      </c>
      <c r="E65" s="200">
        <v>514</v>
      </c>
      <c r="F65" s="200">
        <v>728</v>
      </c>
      <c r="G65" s="200">
        <v>219</v>
      </c>
    </row>
    <row r="66" spans="1:7" ht="12.75" customHeight="1" x14ac:dyDescent="0.2">
      <c r="A66" s="28" t="s">
        <v>59</v>
      </c>
      <c r="B66" s="200">
        <v>4972</v>
      </c>
      <c r="C66" s="200">
        <v>3760</v>
      </c>
      <c r="D66" s="200">
        <v>8572</v>
      </c>
      <c r="E66" s="200">
        <v>1884</v>
      </c>
      <c r="F66" s="200">
        <v>4313</v>
      </c>
      <c r="G66" s="200">
        <v>1453</v>
      </c>
    </row>
    <row r="67" spans="1:7" x14ac:dyDescent="0.2">
      <c r="A67" s="28" t="s">
        <v>60</v>
      </c>
      <c r="B67" s="200">
        <v>1695</v>
      </c>
      <c r="C67" s="200">
        <v>1474</v>
      </c>
      <c r="D67" s="200">
        <v>2427</v>
      </c>
      <c r="E67" s="200">
        <v>466</v>
      </c>
      <c r="F67" s="200">
        <v>1413</v>
      </c>
      <c r="G67" s="200">
        <v>432</v>
      </c>
    </row>
    <row r="68" spans="1:7" x14ac:dyDescent="0.2">
      <c r="A68" s="28" t="s">
        <v>61</v>
      </c>
      <c r="B68" s="200">
        <v>4075</v>
      </c>
      <c r="C68" s="200">
        <v>3354</v>
      </c>
      <c r="D68" s="200">
        <v>4867</v>
      </c>
      <c r="E68" s="200">
        <v>1150</v>
      </c>
      <c r="F68" s="200">
        <v>1573</v>
      </c>
      <c r="G68" s="200">
        <v>297</v>
      </c>
    </row>
    <row r="69" spans="1:7" x14ac:dyDescent="0.2">
      <c r="A69" s="28" t="s">
        <v>62</v>
      </c>
      <c r="B69" s="200">
        <v>7829</v>
      </c>
      <c r="C69" s="200">
        <v>6872</v>
      </c>
      <c r="D69" s="200">
        <v>10203</v>
      </c>
      <c r="E69" s="200">
        <v>2586</v>
      </c>
      <c r="F69" s="200">
        <v>3344</v>
      </c>
      <c r="G69" s="200">
        <v>1161</v>
      </c>
    </row>
    <row r="70" spans="1:7" x14ac:dyDescent="0.2">
      <c r="A70" s="28" t="s">
        <v>63</v>
      </c>
      <c r="B70" s="200">
        <v>2892</v>
      </c>
      <c r="C70" s="200">
        <v>2228</v>
      </c>
      <c r="D70" s="200">
        <v>5063</v>
      </c>
      <c r="E70" s="200">
        <v>1222</v>
      </c>
      <c r="F70" s="200">
        <v>1428</v>
      </c>
      <c r="G70" s="200">
        <v>571</v>
      </c>
    </row>
    <row r="71" spans="1:7" x14ac:dyDescent="0.2">
      <c r="A71" s="28" t="s">
        <v>64</v>
      </c>
      <c r="B71" s="200">
        <v>2051</v>
      </c>
      <c r="C71" s="200">
        <v>1166</v>
      </c>
      <c r="D71" s="200">
        <v>8457</v>
      </c>
      <c r="E71" s="200">
        <v>1514</v>
      </c>
      <c r="F71" s="200">
        <v>1240</v>
      </c>
      <c r="G71" s="200">
        <v>370</v>
      </c>
    </row>
    <row r="72" spans="1:7" x14ac:dyDescent="0.2">
      <c r="A72" s="28" t="s">
        <v>65</v>
      </c>
      <c r="B72" s="200">
        <v>1191</v>
      </c>
      <c r="C72" s="200">
        <v>891</v>
      </c>
      <c r="D72" s="200">
        <v>3092</v>
      </c>
      <c r="E72" s="200">
        <v>656</v>
      </c>
      <c r="F72" s="200">
        <v>907</v>
      </c>
      <c r="G72" s="200">
        <v>324</v>
      </c>
    </row>
    <row r="73" spans="1:7" x14ac:dyDescent="0.2">
      <c r="A73" s="28" t="s">
        <v>66</v>
      </c>
      <c r="B73" s="200">
        <v>1624</v>
      </c>
      <c r="C73" s="200">
        <v>1164</v>
      </c>
      <c r="D73" s="200">
        <v>5668</v>
      </c>
      <c r="E73" s="200">
        <v>1019</v>
      </c>
      <c r="F73" s="200">
        <v>1147</v>
      </c>
      <c r="G73" s="200">
        <v>397</v>
      </c>
    </row>
    <row r="74" spans="1:7" x14ac:dyDescent="0.2">
      <c r="A74" s="37" t="s">
        <v>67</v>
      </c>
      <c r="B74" s="198">
        <v>33196</v>
      </c>
      <c r="C74" s="198">
        <v>27944</v>
      </c>
      <c r="D74" s="198">
        <v>103137</v>
      </c>
      <c r="E74" s="198">
        <v>23463</v>
      </c>
      <c r="F74" s="198">
        <v>30262</v>
      </c>
      <c r="G74" s="198">
        <v>10024</v>
      </c>
    </row>
    <row r="75" spans="1:7" x14ac:dyDescent="0.2">
      <c r="A75" s="25" t="s">
        <v>68</v>
      </c>
      <c r="B75" s="204">
        <v>2701</v>
      </c>
      <c r="C75" s="204">
        <v>2370</v>
      </c>
      <c r="D75" s="204">
        <v>9605</v>
      </c>
      <c r="E75" s="204">
        <v>2042</v>
      </c>
      <c r="F75" s="204">
        <v>2967</v>
      </c>
      <c r="G75" s="204">
        <v>1297</v>
      </c>
    </row>
    <row r="76" spans="1:7" x14ac:dyDescent="0.2">
      <c r="A76" s="28" t="s">
        <v>69</v>
      </c>
      <c r="B76" s="200">
        <v>2469</v>
      </c>
      <c r="C76" s="200">
        <v>2024</v>
      </c>
      <c r="D76" s="200">
        <v>7623</v>
      </c>
      <c r="E76" s="200">
        <v>1383</v>
      </c>
      <c r="F76" s="200">
        <v>2854</v>
      </c>
      <c r="G76" s="200">
        <v>751</v>
      </c>
    </row>
    <row r="77" spans="1:7" x14ac:dyDescent="0.2">
      <c r="A77" s="28" t="s">
        <v>70</v>
      </c>
      <c r="B77" s="200">
        <v>3877</v>
      </c>
      <c r="C77" s="200">
        <v>3464</v>
      </c>
      <c r="D77" s="200">
        <v>9742</v>
      </c>
      <c r="E77" s="200">
        <v>2801</v>
      </c>
      <c r="F77" s="200">
        <v>1945</v>
      </c>
      <c r="G77" s="200">
        <v>512</v>
      </c>
    </row>
    <row r="78" spans="1:7" x14ac:dyDescent="0.2">
      <c r="A78" s="28" t="s">
        <v>71</v>
      </c>
      <c r="B78" s="200">
        <v>1764</v>
      </c>
      <c r="C78" s="200">
        <v>1481</v>
      </c>
      <c r="D78" s="200">
        <v>4239</v>
      </c>
      <c r="E78" s="200">
        <v>980</v>
      </c>
      <c r="F78" s="200">
        <v>1547</v>
      </c>
      <c r="G78" s="200">
        <v>399</v>
      </c>
    </row>
    <row r="79" spans="1:7" x14ac:dyDescent="0.2">
      <c r="A79" s="28" t="s">
        <v>72</v>
      </c>
      <c r="B79" s="200">
        <v>793</v>
      </c>
      <c r="C79" s="200">
        <v>684</v>
      </c>
      <c r="D79" s="200">
        <v>1286</v>
      </c>
      <c r="E79" s="200">
        <v>252</v>
      </c>
      <c r="F79" s="200">
        <v>879</v>
      </c>
      <c r="G79" s="200">
        <v>166</v>
      </c>
    </row>
    <row r="80" spans="1:7" x14ac:dyDescent="0.2">
      <c r="A80" s="28" t="s">
        <v>73</v>
      </c>
      <c r="B80" s="200">
        <v>3056</v>
      </c>
      <c r="C80" s="200">
        <v>2610</v>
      </c>
      <c r="D80" s="200">
        <v>13041</v>
      </c>
      <c r="E80" s="200">
        <v>2797</v>
      </c>
      <c r="F80" s="200">
        <v>3490</v>
      </c>
      <c r="G80" s="200">
        <v>1000</v>
      </c>
    </row>
    <row r="81" spans="1:7" x14ac:dyDescent="0.2">
      <c r="A81" s="28" t="s">
        <v>74</v>
      </c>
      <c r="B81" s="200">
        <v>5449</v>
      </c>
      <c r="C81" s="200">
        <v>4630</v>
      </c>
      <c r="D81" s="200">
        <v>21538</v>
      </c>
      <c r="E81" s="200">
        <v>4714</v>
      </c>
      <c r="F81" s="200">
        <v>5141</v>
      </c>
      <c r="G81" s="200">
        <v>1780</v>
      </c>
    </row>
    <row r="82" spans="1:7" x14ac:dyDescent="0.2">
      <c r="A82" s="28" t="s">
        <v>75</v>
      </c>
      <c r="B82" s="200">
        <v>2795</v>
      </c>
      <c r="C82" s="200">
        <v>2349</v>
      </c>
      <c r="D82" s="200">
        <v>7855</v>
      </c>
      <c r="E82" s="200">
        <v>2044</v>
      </c>
      <c r="F82" s="200">
        <v>1430</v>
      </c>
      <c r="G82" s="200">
        <v>742</v>
      </c>
    </row>
    <row r="83" spans="1:7" x14ac:dyDescent="0.2">
      <c r="A83" s="28" t="s">
        <v>76</v>
      </c>
      <c r="B83" s="200">
        <v>2044</v>
      </c>
      <c r="C83" s="200">
        <v>1608</v>
      </c>
      <c r="D83" s="200">
        <v>4475</v>
      </c>
      <c r="E83" s="200">
        <v>903</v>
      </c>
      <c r="F83" s="200">
        <v>2283</v>
      </c>
      <c r="G83" s="200">
        <v>512</v>
      </c>
    </row>
    <row r="84" spans="1:7" x14ac:dyDescent="0.2">
      <c r="A84" s="28" t="s">
        <v>77</v>
      </c>
      <c r="B84" s="200">
        <v>1390</v>
      </c>
      <c r="C84" s="200">
        <v>991</v>
      </c>
      <c r="D84" s="200">
        <v>6748</v>
      </c>
      <c r="E84" s="200">
        <v>1632</v>
      </c>
      <c r="F84" s="200">
        <v>1652</v>
      </c>
      <c r="G84" s="200">
        <v>684</v>
      </c>
    </row>
    <row r="85" spans="1:7" x14ac:dyDescent="0.2">
      <c r="A85" s="28" t="s">
        <v>78</v>
      </c>
      <c r="B85" s="200">
        <v>1085</v>
      </c>
      <c r="C85" s="200">
        <v>891</v>
      </c>
      <c r="D85" s="200">
        <v>2546</v>
      </c>
      <c r="E85" s="200">
        <v>483</v>
      </c>
      <c r="F85" s="200">
        <v>1083</v>
      </c>
      <c r="G85" s="200">
        <v>267</v>
      </c>
    </row>
    <row r="86" spans="1:7" x14ac:dyDescent="0.2">
      <c r="A86" s="28" t="s">
        <v>79</v>
      </c>
      <c r="B86" s="200">
        <v>1625</v>
      </c>
      <c r="C86" s="200">
        <v>1363</v>
      </c>
      <c r="D86" s="200">
        <v>4042</v>
      </c>
      <c r="E86" s="200">
        <v>877</v>
      </c>
      <c r="F86" s="200">
        <v>1516</v>
      </c>
      <c r="G86" s="200">
        <v>432</v>
      </c>
    </row>
    <row r="87" spans="1:7" x14ac:dyDescent="0.2">
      <c r="A87" s="36" t="s">
        <v>80</v>
      </c>
      <c r="B87" s="206">
        <v>4148</v>
      </c>
      <c r="C87" s="206">
        <v>3479</v>
      </c>
      <c r="D87" s="206">
        <v>10397</v>
      </c>
      <c r="E87" s="206">
        <v>2555</v>
      </c>
      <c r="F87" s="206">
        <v>3475</v>
      </c>
      <c r="G87" s="206">
        <v>1482</v>
      </c>
    </row>
    <row r="88" spans="1:7" x14ac:dyDescent="0.2">
      <c r="A88" s="37" t="s">
        <v>81</v>
      </c>
      <c r="B88" s="198">
        <v>39580</v>
      </c>
      <c r="C88" s="198">
        <v>29420</v>
      </c>
      <c r="D88" s="198">
        <v>94074</v>
      </c>
      <c r="E88" s="198">
        <v>21572</v>
      </c>
      <c r="F88" s="198">
        <v>25685</v>
      </c>
      <c r="G88" s="198">
        <v>9627</v>
      </c>
    </row>
    <row r="89" spans="1:7" x14ac:dyDescent="0.2">
      <c r="A89" s="28" t="s">
        <v>82</v>
      </c>
      <c r="B89" s="200">
        <v>1705</v>
      </c>
      <c r="C89" s="200">
        <v>1376</v>
      </c>
      <c r="D89" s="200">
        <v>3868</v>
      </c>
      <c r="E89" s="200">
        <v>1065</v>
      </c>
      <c r="F89" s="200">
        <v>2181</v>
      </c>
      <c r="G89" s="200">
        <v>705</v>
      </c>
    </row>
    <row r="90" spans="1:7" x14ac:dyDescent="0.2">
      <c r="A90" s="28" t="s">
        <v>83</v>
      </c>
      <c r="B90" s="200">
        <v>1758</v>
      </c>
      <c r="C90" s="200">
        <v>1032</v>
      </c>
      <c r="D90" s="200">
        <v>8609</v>
      </c>
      <c r="E90" s="200">
        <v>1397</v>
      </c>
      <c r="F90" s="200">
        <v>1454</v>
      </c>
      <c r="G90" s="200">
        <v>460</v>
      </c>
    </row>
    <row r="91" spans="1:7" x14ac:dyDescent="0.2">
      <c r="A91" s="28" t="s">
        <v>84</v>
      </c>
      <c r="B91" s="200">
        <v>2478</v>
      </c>
      <c r="C91" s="200">
        <v>1258</v>
      </c>
      <c r="D91" s="200">
        <v>9802</v>
      </c>
      <c r="E91" s="200">
        <v>1946</v>
      </c>
      <c r="F91" s="200">
        <v>2040</v>
      </c>
      <c r="G91" s="200">
        <v>533</v>
      </c>
    </row>
    <row r="92" spans="1:7" x14ac:dyDescent="0.2">
      <c r="A92" s="28" t="s">
        <v>85</v>
      </c>
      <c r="B92" s="200">
        <v>885</v>
      </c>
      <c r="C92" s="200">
        <v>481</v>
      </c>
      <c r="D92" s="200">
        <v>3537</v>
      </c>
      <c r="E92" s="200">
        <v>806</v>
      </c>
      <c r="F92" s="200">
        <v>729</v>
      </c>
      <c r="G92" s="200">
        <v>208</v>
      </c>
    </row>
    <row r="93" spans="1:7" x14ac:dyDescent="0.2">
      <c r="A93" s="28" t="s">
        <v>86</v>
      </c>
      <c r="B93" s="200">
        <v>1831</v>
      </c>
      <c r="C93" s="200">
        <v>794</v>
      </c>
      <c r="D93" s="200">
        <v>6771</v>
      </c>
      <c r="E93" s="200">
        <v>1305</v>
      </c>
      <c r="F93" s="200">
        <v>1398</v>
      </c>
      <c r="G93" s="200">
        <v>460</v>
      </c>
    </row>
    <row r="94" spans="1:7" x14ac:dyDescent="0.2">
      <c r="A94" s="28" t="s">
        <v>87</v>
      </c>
      <c r="B94" s="200">
        <v>6229</v>
      </c>
      <c r="C94" s="200">
        <v>4775</v>
      </c>
      <c r="D94" s="200">
        <v>15346</v>
      </c>
      <c r="E94" s="200">
        <v>3903</v>
      </c>
      <c r="F94" s="200">
        <v>4145</v>
      </c>
      <c r="G94" s="200">
        <v>1826</v>
      </c>
    </row>
    <row r="95" spans="1:7" x14ac:dyDescent="0.2">
      <c r="A95" s="28" t="s">
        <v>88</v>
      </c>
      <c r="B95" s="200">
        <v>5514</v>
      </c>
      <c r="C95" s="200">
        <v>4513</v>
      </c>
      <c r="D95" s="200">
        <v>12101</v>
      </c>
      <c r="E95" s="200">
        <v>2828</v>
      </c>
      <c r="F95" s="200">
        <v>3228</v>
      </c>
      <c r="G95" s="200">
        <v>1286</v>
      </c>
    </row>
    <row r="96" spans="1:7" x14ac:dyDescent="0.2">
      <c r="A96" s="28" t="s">
        <v>89</v>
      </c>
      <c r="B96" s="200">
        <v>5737</v>
      </c>
      <c r="C96" s="200">
        <v>4743</v>
      </c>
      <c r="D96" s="200">
        <v>7396</v>
      </c>
      <c r="E96" s="200">
        <v>1662</v>
      </c>
      <c r="F96" s="200">
        <v>2643</v>
      </c>
      <c r="G96" s="200">
        <v>1344</v>
      </c>
    </row>
    <row r="97" spans="1:8" x14ac:dyDescent="0.2">
      <c r="A97" s="28" t="s">
        <v>90</v>
      </c>
      <c r="B97" s="200">
        <v>1617</v>
      </c>
      <c r="C97" s="200">
        <v>1329</v>
      </c>
      <c r="D97" s="200">
        <v>2530</v>
      </c>
      <c r="E97" s="200">
        <v>580</v>
      </c>
      <c r="F97" s="200">
        <v>1025</v>
      </c>
      <c r="G97" s="200">
        <v>439</v>
      </c>
    </row>
    <row r="98" spans="1:8" x14ac:dyDescent="0.2">
      <c r="A98" s="28" t="s">
        <v>91</v>
      </c>
      <c r="B98" s="200">
        <v>4139</v>
      </c>
      <c r="C98" s="200">
        <v>3096</v>
      </c>
      <c r="D98" s="200">
        <v>12140</v>
      </c>
      <c r="E98" s="200">
        <v>3067</v>
      </c>
      <c r="F98" s="200">
        <v>3505</v>
      </c>
      <c r="G98" s="200">
        <v>793</v>
      </c>
    </row>
    <row r="99" spans="1:8" x14ac:dyDescent="0.2">
      <c r="A99" s="36" t="s">
        <v>92</v>
      </c>
      <c r="B99" s="206">
        <v>7687</v>
      </c>
      <c r="C99" s="206">
        <v>6023</v>
      </c>
      <c r="D99" s="206">
        <v>11976</v>
      </c>
      <c r="E99" s="206">
        <v>3013</v>
      </c>
      <c r="F99" s="206">
        <v>3338</v>
      </c>
      <c r="G99" s="206">
        <v>1573</v>
      </c>
    </row>
    <row r="100" spans="1:8" x14ac:dyDescent="0.2">
      <c r="A100" s="256" t="s">
        <v>461</v>
      </c>
      <c r="B100" s="256"/>
      <c r="C100" s="256"/>
      <c r="D100" s="256"/>
      <c r="E100" s="256"/>
      <c r="F100" s="256"/>
      <c r="G100" s="256"/>
      <c r="H100" s="256"/>
    </row>
    <row r="101" spans="1:8" x14ac:dyDescent="0.2">
      <c r="A101" s="256" t="s">
        <v>460</v>
      </c>
      <c r="B101" s="256"/>
      <c r="C101" s="256"/>
      <c r="D101" s="256"/>
      <c r="E101" s="256"/>
      <c r="F101" s="256"/>
      <c r="G101" s="256"/>
      <c r="H101" s="256"/>
    </row>
    <row r="102" spans="1:8" x14ac:dyDescent="0.2">
      <c r="A102" s="256" t="s">
        <v>182</v>
      </c>
      <c r="B102" s="256"/>
      <c r="C102" s="256"/>
      <c r="D102" s="256"/>
      <c r="E102" s="256"/>
      <c r="F102" s="256"/>
      <c r="G102" s="256"/>
      <c r="H102" s="256"/>
    </row>
    <row r="103" spans="1:8" x14ac:dyDescent="0.2">
      <c r="A103" s="256" t="s">
        <v>263</v>
      </c>
      <c r="B103" s="256"/>
      <c r="C103" s="256"/>
      <c r="D103" s="256"/>
      <c r="E103" s="256"/>
      <c r="F103" s="256"/>
      <c r="G103" s="256"/>
      <c r="H103" s="256"/>
    </row>
    <row r="104" spans="1:8" x14ac:dyDescent="0.2">
      <c r="A104" s="256" t="s">
        <v>264</v>
      </c>
      <c r="B104" s="256"/>
      <c r="C104" s="256"/>
      <c r="D104" s="256"/>
      <c r="E104" s="256"/>
      <c r="F104" s="256"/>
      <c r="G104" s="256"/>
      <c r="H104" s="256"/>
    </row>
    <row r="105" spans="1:8" x14ac:dyDescent="0.2">
      <c r="A105" s="256" t="s">
        <v>183</v>
      </c>
      <c r="B105" s="256"/>
      <c r="C105" s="256"/>
      <c r="D105" s="256"/>
      <c r="E105" s="256"/>
      <c r="F105" s="256"/>
      <c r="G105" s="256"/>
      <c r="H105" s="256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7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:G5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472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3" t="s">
        <v>458</v>
      </c>
      <c r="C4" s="253" t="s">
        <v>459</v>
      </c>
      <c r="D4" s="253" t="s">
        <v>4</v>
      </c>
      <c r="E4" s="253" t="s">
        <v>239</v>
      </c>
      <c r="F4" s="253" t="s">
        <v>139</v>
      </c>
      <c r="G4" s="253" t="s">
        <v>140</v>
      </c>
    </row>
    <row r="5" spans="1:7" s="6" customFormat="1" x14ac:dyDescent="0.2">
      <c r="A5" s="59"/>
      <c r="B5" s="254"/>
      <c r="C5" s="255"/>
      <c r="D5" s="254"/>
      <c r="E5" s="255"/>
      <c r="F5" s="254"/>
      <c r="G5" s="254"/>
    </row>
    <row r="6" spans="1:7" s="6" customFormat="1" x14ac:dyDescent="0.2">
      <c r="A6" s="33" t="s">
        <v>5</v>
      </c>
      <c r="B6" s="196">
        <v>21675443.699999999</v>
      </c>
      <c r="C6" s="196">
        <v>17560005.079999998</v>
      </c>
      <c r="D6" s="196">
        <v>26472264.620000001</v>
      </c>
      <c r="E6" s="196">
        <v>29129478.760000002</v>
      </c>
      <c r="F6" s="196">
        <v>10812432.130000001</v>
      </c>
      <c r="G6" s="196">
        <v>8552838.0099999998</v>
      </c>
    </row>
    <row r="7" spans="1:7" x14ac:dyDescent="0.2">
      <c r="A7" s="36" t="s">
        <v>6</v>
      </c>
      <c r="B7" s="198">
        <v>367167.9</v>
      </c>
      <c r="C7" s="198">
        <v>182110.84</v>
      </c>
      <c r="D7" s="198">
        <v>2928848.16</v>
      </c>
      <c r="E7" s="206">
        <v>3705724.65</v>
      </c>
      <c r="F7" s="198">
        <v>1152998.67</v>
      </c>
      <c r="G7" s="198">
        <v>356497.32</v>
      </c>
    </row>
    <row r="8" spans="1:7" x14ac:dyDescent="0.2">
      <c r="A8" s="28" t="s">
        <v>7</v>
      </c>
      <c r="B8" s="200">
        <v>18974.810000000001</v>
      </c>
      <c r="C8" s="200">
        <v>8665.6</v>
      </c>
      <c r="D8" s="200">
        <v>163534.56</v>
      </c>
      <c r="E8" s="200">
        <v>194834.92</v>
      </c>
      <c r="F8" s="200">
        <v>82724.259999999995</v>
      </c>
      <c r="G8" s="200">
        <v>16878.32</v>
      </c>
    </row>
    <row r="9" spans="1:7" x14ac:dyDescent="0.2">
      <c r="A9" s="28" t="s">
        <v>8</v>
      </c>
      <c r="B9" s="200">
        <v>65331.24</v>
      </c>
      <c r="C9" s="200">
        <v>33995.050000000003</v>
      </c>
      <c r="D9" s="200">
        <v>517369.44</v>
      </c>
      <c r="E9" s="200">
        <v>653037.21</v>
      </c>
      <c r="F9" s="200">
        <v>239725.56</v>
      </c>
      <c r="G9" s="200">
        <v>58390.23</v>
      </c>
    </row>
    <row r="10" spans="1:7" x14ac:dyDescent="0.2">
      <c r="A10" s="28" t="s">
        <v>9</v>
      </c>
      <c r="B10" s="200">
        <v>26850.65</v>
      </c>
      <c r="C10" s="200">
        <v>15541.86</v>
      </c>
      <c r="D10" s="200">
        <v>282451.68</v>
      </c>
      <c r="E10" s="200">
        <v>384348.4</v>
      </c>
      <c r="F10" s="200">
        <v>148482.95000000001</v>
      </c>
      <c r="G10" s="200">
        <v>25392.3</v>
      </c>
    </row>
    <row r="11" spans="1:7" x14ac:dyDescent="0.2">
      <c r="A11" s="28" t="s">
        <v>10</v>
      </c>
      <c r="B11" s="200">
        <v>31994.880000000001</v>
      </c>
      <c r="C11" s="200">
        <v>20516.96</v>
      </c>
      <c r="D11" s="200">
        <v>471528.96000000002</v>
      </c>
      <c r="E11" s="200">
        <v>535249.9</v>
      </c>
      <c r="F11" s="200">
        <v>156889.81</v>
      </c>
      <c r="G11" s="200">
        <v>32987.589999999997</v>
      </c>
    </row>
    <row r="12" spans="1:7" x14ac:dyDescent="0.2">
      <c r="A12" s="28" t="s">
        <v>11</v>
      </c>
      <c r="B12" s="200">
        <v>51137.11</v>
      </c>
      <c r="C12" s="200">
        <v>24134.36</v>
      </c>
      <c r="D12" s="200">
        <v>450688.98</v>
      </c>
      <c r="E12" s="200">
        <v>691196.7</v>
      </c>
      <c r="F12" s="200">
        <v>206578.14</v>
      </c>
      <c r="G12" s="200">
        <v>49405.61</v>
      </c>
    </row>
    <row r="13" spans="1:7" x14ac:dyDescent="0.2">
      <c r="A13" s="28" t="s">
        <v>12</v>
      </c>
      <c r="B13" s="200">
        <v>89246.09</v>
      </c>
      <c r="C13" s="200">
        <v>37655.51</v>
      </c>
      <c r="D13" s="200">
        <v>349836.48</v>
      </c>
      <c r="E13" s="200">
        <v>402799</v>
      </c>
      <c r="F13" s="200">
        <v>95493.16</v>
      </c>
      <c r="G13" s="200">
        <v>46021.53</v>
      </c>
    </row>
    <row r="14" spans="1:7" x14ac:dyDescent="0.2">
      <c r="A14" s="28" t="s">
        <v>13</v>
      </c>
      <c r="B14" s="200">
        <v>48428.87</v>
      </c>
      <c r="C14" s="200">
        <v>26763.73</v>
      </c>
      <c r="D14" s="200">
        <v>313098.23999999999</v>
      </c>
      <c r="E14" s="200">
        <v>351791.4</v>
      </c>
      <c r="F14" s="200">
        <v>127644.36</v>
      </c>
      <c r="G14" s="200">
        <v>57598.86</v>
      </c>
    </row>
    <row r="15" spans="1:7" x14ac:dyDescent="0.2">
      <c r="A15" s="28" t="s">
        <v>14</v>
      </c>
      <c r="B15" s="200">
        <v>35204.25</v>
      </c>
      <c r="C15" s="200">
        <v>14837.77</v>
      </c>
      <c r="D15" s="200">
        <v>380339.82</v>
      </c>
      <c r="E15" s="200">
        <v>492467.12</v>
      </c>
      <c r="F15" s="200">
        <v>95460.43</v>
      </c>
      <c r="G15" s="200">
        <v>69822.880000000005</v>
      </c>
    </row>
    <row r="16" spans="1:7" x14ac:dyDescent="0.2">
      <c r="A16" s="37" t="s">
        <v>15</v>
      </c>
      <c r="B16" s="198">
        <v>1115211.94</v>
      </c>
      <c r="C16" s="198">
        <v>579963.06000000006</v>
      </c>
      <c r="D16" s="198">
        <v>2571053.1</v>
      </c>
      <c r="E16" s="198">
        <v>2758452.14</v>
      </c>
      <c r="F16" s="198">
        <v>1120542.1200000001</v>
      </c>
      <c r="G16" s="198">
        <v>784187.21</v>
      </c>
    </row>
    <row r="17" spans="1:7" x14ac:dyDescent="0.2">
      <c r="A17" s="28" t="s">
        <v>16</v>
      </c>
      <c r="B17" s="200">
        <v>306392.12</v>
      </c>
      <c r="C17" s="200">
        <v>173641.35</v>
      </c>
      <c r="D17" s="200">
        <v>534808.68000000005</v>
      </c>
      <c r="E17" s="200">
        <v>584480.34</v>
      </c>
      <c r="F17" s="200">
        <v>244284.44</v>
      </c>
      <c r="G17" s="200">
        <v>219860.78</v>
      </c>
    </row>
    <row r="18" spans="1:7" x14ac:dyDescent="0.2">
      <c r="A18" s="28" t="s">
        <v>17</v>
      </c>
      <c r="B18" s="200">
        <v>196625.72</v>
      </c>
      <c r="C18" s="200">
        <v>39321.449999999997</v>
      </c>
      <c r="D18" s="200">
        <v>427331.52</v>
      </c>
      <c r="E18" s="200">
        <v>450198.96</v>
      </c>
      <c r="F18" s="200">
        <v>109579.07</v>
      </c>
      <c r="G18" s="200">
        <v>154868.24</v>
      </c>
    </row>
    <row r="19" spans="1:7" x14ac:dyDescent="0.2">
      <c r="A19" s="28" t="s">
        <v>18</v>
      </c>
      <c r="B19" s="200">
        <v>100247.98</v>
      </c>
      <c r="C19" s="200">
        <v>57267.37</v>
      </c>
      <c r="D19" s="200">
        <v>215137.44</v>
      </c>
      <c r="E19" s="200">
        <v>223486.8</v>
      </c>
      <c r="F19" s="200">
        <v>83904.1</v>
      </c>
      <c r="G19" s="200">
        <v>69551.02</v>
      </c>
    </row>
    <row r="20" spans="1:7" x14ac:dyDescent="0.2">
      <c r="A20" s="28" t="s">
        <v>19</v>
      </c>
      <c r="B20" s="200">
        <v>114576.65</v>
      </c>
      <c r="C20" s="200">
        <v>69962.13</v>
      </c>
      <c r="D20" s="200">
        <v>277630.08000000002</v>
      </c>
      <c r="E20" s="200">
        <v>296578.21999999997</v>
      </c>
      <c r="F20" s="200">
        <v>154592.32000000001</v>
      </c>
      <c r="G20" s="200">
        <v>91788.17</v>
      </c>
    </row>
    <row r="21" spans="1:7" x14ac:dyDescent="0.2">
      <c r="A21" s="28" t="s">
        <v>20</v>
      </c>
      <c r="B21" s="200">
        <v>153857.88</v>
      </c>
      <c r="C21" s="200">
        <v>116072.25</v>
      </c>
      <c r="D21" s="200">
        <v>283436.58</v>
      </c>
      <c r="E21" s="200">
        <v>303387.40000000002</v>
      </c>
      <c r="F21" s="200">
        <v>80337.87</v>
      </c>
      <c r="G21" s="200">
        <v>50934.62</v>
      </c>
    </row>
    <row r="22" spans="1:7" x14ac:dyDescent="0.2">
      <c r="A22" s="28" t="s">
        <v>21</v>
      </c>
      <c r="B22" s="200">
        <v>118634.2</v>
      </c>
      <c r="C22" s="200">
        <v>73300.600000000006</v>
      </c>
      <c r="D22" s="200">
        <v>225729</v>
      </c>
      <c r="E22" s="200">
        <v>244147.9</v>
      </c>
      <c r="F22" s="200">
        <v>77595.16</v>
      </c>
      <c r="G22" s="200">
        <v>33087.67</v>
      </c>
    </row>
    <row r="23" spans="1:7" x14ac:dyDescent="0.2">
      <c r="A23" s="28" t="s">
        <v>22</v>
      </c>
      <c r="B23" s="200">
        <v>124877.39</v>
      </c>
      <c r="C23" s="200">
        <v>50397.91</v>
      </c>
      <c r="D23" s="200">
        <v>606979.80000000005</v>
      </c>
      <c r="E23" s="200">
        <v>656172.52</v>
      </c>
      <c r="F23" s="200">
        <v>370249.16</v>
      </c>
      <c r="G23" s="200">
        <v>164096.71</v>
      </c>
    </row>
    <row r="24" spans="1:7" x14ac:dyDescent="0.2">
      <c r="A24" s="37" t="s">
        <v>23</v>
      </c>
      <c r="B24" s="198">
        <v>1092570.4099999999</v>
      </c>
      <c r="C24" s="198">
        <v>826784.4</v>
      </c>
      <c r="D24" s="198">
        <v>2685323.34</v>
      </c>
      <c r="E24" s="198">
        <v>2947316.14</v>
      </c>
      <c r="F24" s="198">
        <v>953165.52</v>
      </c>
      <c r="G24" s="198">
        <v>652616.95999999996</v>
      </c>
    </row>
    <row r="25" spans="1:7" x14ac:dyDescent="0.2">
      <c r="A25" s="28" t="s">
        <v>24</v>
      </c>
      <c r="B25" s="200">
        <v>85106.03</v>
      </c>
      <c r="C25" s="200">
        <v>68726.14</v>
      </c>
      <c r="D25" s="200">
        <v>173976.6</v>
      </c>
      <c r="E25" s="200">
        <v>180848.2</v>
      </c>
      <c r="F25" s="200">
        <v>83775.38</v>
      </c>
      <c r="G25" s="200">
        <v>52398.8</v>
      </c>
    </row>
    <row r="26" spans="1:7" x14ac:dyDescent="0.2">
      <c r="A26" s="28" t="s">
        <v>25</v>
      </c>
      <c r="B26" s="200">
        <v>129618.21</v>
      </c>
      <c r="C26" s="200">
        <v>72348.070000000007</v>
      </c>
      <c r="D26" s="200">
        <v>273584.64000000001</v>
      </c>
      <c r="E26" s="200">
        <v>290098.71999999997</v>
      </c>
      <c r="F26" s="200">
        <v>68232.100000000006</v>
      </c>
      <c r="G26" s="200">
        <v>48491.17</v>
      </c>
    </row>
    <row r="27" spans="1:7" x14ac:dyDescent="0.2">
      <c r="A27" s="28" t="s">
        <v>26</v>
      </c>
      <c r="B27" s="200">
        <v>37565.49</v>
      </c>
      <c r="C27" s="200">
        <v>24213.31</v>
      </c>
      <c r="D27" s="200">
        <v>111672.96000000001</v>
      </c>
      <c r="E27" s="200">
        <v>118652.4</v>
      </c>
      <c r="F27" s="200">
        <v>39571.75</v>
      </c>
      <c r="G27" s="200">
        <v>22237.26</v>
      </c>
    </row>
    <row r="28" spans="1:7" x14ac:dyDescent="0.2">
      <c r="A28" s="28" t="s">
        <v>27</v>
      </c>
      <c r="B28" s="200">
        <v>81665.5</v>
      </c>
      <c r="C28" s="200">
        <v>69146.8</v>
      </c>
      <c r="D28" s="200">
        <v>280428.96000000002</v>
      </c>
      <c r="E28" s="200">
        <v>295000.3</v>
      </c>
      <c r="F28" s="200">
        <v>76402.98</v>
      </c>
      <c r="G28" s="200">
        <v>54458.12</v>
      </c>
    </row>
    <row r="29" spans="1:7" x14ac:dyDescent="0.2">
      <c r="A29" s="28" t="s">
        <v>28</v>
      </c>
      <c r="B29" s="200">
        <v>135448.35</v>
      </c>
      <c r="C29" s="200">
        <v>85581.42</v>
      </c>
      <c r="D29" s="200">
        <v>196674.24</v>
      </c>
      <c r="E29" s="200">
        <v>218663.6</v>
      </c>
      <c r="F29" s="200">
        <v>96899.42</v>
      </c>
      <c r="G29" s="200">
        <v>77030.37</v>
      </c>
    </row>
    <row r="30" spans="1:7" x14ac:dyDescent="0.2">
      <c r="A30" s="28" t="s">
        <v>29</v>
      </c>
      <c r="B30" s="200">
        <v>144624.48000000001</v>
      </c>
      <c r="C30" s="200">
        <v>130510.48</v>
      </c>
      <c r="D30" s="200">
        <v>311804.64</v>
      </c>
      <c r="E30" s="200">
        <v>325406.3</v>
      </c>
      <c r="F30" s="200">
        <v>107740.12</v>
      </c>
      <c r="G30" s="200">
        <v>83849.83</v>
      </c>
    </row>
    <row r="31" spans="1:7" x14ac:dyDescent="0.2">
      <c r="A31" s="28" t="s">
        <v>30</v>
      </c>
      <c r="B31" s="200">
        <v>287982.15000000002</v>
      </c>
      <c r="C31" s="200">
        <v>243162.14</v>
      </c>
      <c r="D31" s="200">
        <v>590162.57999999996</v>
      </c>
      <c r="E31" s="200">
        <v>766958.7</v>
      </c>
      <c r="F31" s="200">
        <v>198241.87</v>
      </c>
      <c r="G31" s="200">
        <v>149125.92000000001</v>
      </c>
    </row>
    <row r="32" spans="1:7" x14ac:dyDescent="0.2">
      <c r="A32" s="28" t="s">
        <v>31</v>
      </c>
      <c r="B32" s="200">
        <v>56894.720000000001</v>
      </c>
      <c r="C32" s="200">
        <v>48881.55</v>
      </c>
      <c r="D32" s="200">
        <v>223557.6</v>
      </c>
      <c r="E32" s="200">
        <v>225807.8</v>
      </c>
      <c r="F32" s="200">
        <v>81086.73</v>
      </c>
      <c r="G32" s="200">
        <v>68733.72</v>
      </c>
    </row>
    <row r="33" spans="1:7" x14ac:dyDescent="0.2">
      <c r="A33" s="36" t="s">
        <v>32</v>
      </c>
      <c r="B33" s="200">
        <v>133665.48000000001</v>
      </c>
      <c r="C33" s="200">
        <v>84214.49</v>
      </c>
      <c r="D33" s="200">
        <v>523461.12</v>
      </c>
      <c r="E33" s="200">
        <v>525880.12</v>
      </c>
      <c r="F33" s="200">
        <v>201215.17</v>
      </c>
      <c r="G33" s="200">
        <v>96291.77</v>
      </c>
    </row>
    <row r="34" spans="1:7" x14ac:dyDescent="0.2">
      <c r="A34" s="37" t="s">
        <v>33</v>
      </c>
      <c r="B34" s="198">
        <v>2443361.92</v>
      </c>
      <c r="C34" s="198">
        <v>1571858.73</v>
      </c>
      <c r="D34" s="198">
        <v>3092312.36</v>
      </c>
      <c r="E34" s="198">
        <v>3358670.71</v>
      </c>
      <c r="F34" s="198">
        <v>1071538.47</v>
      </c>
      <c r="G34" s="198">
        <v>1447628.06</v>
      </c>
    </row>
    <row r="35" spans="1:7" x14ac:dyDescent="0.2">
      <c r="A35" s="25" t="s">
        <v>34</v>
      </c>
      <c r="B35" s="204">
        <v>455083.53</v>
      </c>
      <c r="C35" s="200">
        <v>353318.7</v>
      </c>
      <c r="D35" s="204">
        <v>430554.8</v>
      </c>
      <c r="E35" s="204">
        <v>449136.68</v>
      </c>
      <c r="F35" s="204">
        <v>188300.39</v>
      </c>
      <c r="G35" s="204">
        <v>304111.87</v>
      </c>
    </row>
    <row r="36" spans="1:7" x14ac:dyDescent="0.2">
      <c r="A36" s="28" t="s">
        <v>35</v>
      </c>
      <c r="B36" s="200">
        <v>631031.44999999995</v>
      </c>
      <c r="C36" s="200">
        <v>448282.82</v>
      </c>
      <c r="D36" s="200">
        <v>510101.76000000001</v>
      </c>
      <c r="E36" s="200">
        <v>522098.43</v>
      </c>
      <c r="F36" s="200">
        <v>241817.72</v>
      </c>
      <c r="G36" s="200">
        <v>338688.97</v>
      </c>
    </row>
    <row r="37" spans="1:7" x14ac:dyDescent="0.2">
      <c r="A37" s="28" t="s">
        <v>36</v>
      </c>
      <c r="B37" s="200">
        <v>336694.47</v>
      </c>
      <c r="C37" s="200">
        <v>195819.23</v>
      </c>
      <c r="D37" s="200">
        <v>780627.96</v>
      </c>
      <c r="E37" s="200">
        <v>869785.02</v>
      </c>
      <c r="F37" s="200">
        <v>185151.53</v>
      </c>
      <c r="G37" s="200">
        <v>265653.42</v>
      </c>
    </row>
    <row r="38" spans="1:7" x14ac:dyDescent="0.2">
      <c r="A38" s="28" t="s">
        <v>37</v>
      </c>
      <c r="B38" s="200">
        <v>555894.65</v>
      </c>
      <c r="C38" s="200">
        <v>312539.88</v>
      </c>
      <c r="D38" s="200">
        <v>600559.68000000005</v>
      </c>
      <c r="E38" s="200">
        <v>647106.86</v>
      </c>
      <c r="F38" s="200">
        <v>161733.72</v>
      </c>
      <c r="G38" s="200">
        <v>209434.99</v>
      </c>
    </row>
    <row r="39" spans="1:7" x14ac:dyDescent="0.2">
      <c r="A39" s="28" t="s">
        <v>38</v>
      </c>
      <c r="B39" s="200">
        <v>186174.79</v>
      </c>
      <c r="C39" s="200">
        <v>48426.36</v>
      </c>
      <c r="D39" s="200">
        <v>247359.84</v>
      </c>
      <c r="E39" s="200">
        <v>267255.62</v>
      </c>
      <c r="F39" s="200">
        <v>35137.910000000003</v>
      </c>
      <c r="G39" s="200">
        <v>62698.95</v>
      </c>
    </row>
    <row r="40" spans="1:7" x14ac:dyDescent="0.2">
      <c r="A40" s="28" t="s">
        <v>39</v>
      </c>
      <c r="B40" s="200">
        <v>167038.6</v>
      </c>
      <c r="C40" s="200">
        <v>133708.82999999999</v>
      </c>
      <c r="D40" s="200">
        <v>330526.56</v>
      </c>
      <c r="E40" s="200">
        <v>369883.7</v>
      </c>
      <c r="F40" s="200">
        <v>170041.46</v>
      </c>
      <c r="G40" s="200">
        <v>171804.81</v>
      </c>
    </row>
    <row r="41" spans="1:7" x14ac:dyDescent="0.2">
      <c r="A41" s="36" t="s">
        <v>40</v>
      </c>
      <c r="B41" s="206">
        <v>111444.43</v>
      </c>
      <c r="C41" s="206">
        <v>79762.91</v>
      </c>
      <c r="D41" s="206">
        <v>192581.76000000001</v>
      </c>
      <c r="E41" s="206">
        <v>233404.4</v>
      </c>
      <c r="F41" s="206">
        <v>89355.74</v>
      </c>
      <c r="G41" s="206">
        <v>95235.05</v>
      </c>
    </row>
    <row r="42" spans="1:7" x14ac:dyDescent="0.2">
      <c r="A42" s="37" t="s">
        <v>41</v>
      </c>
      <c r="B42" s="198">
        <v>1659564.54</v>
      </c>
      <c r="C42" s="198">
        <v>1362333.07</v>
      </c>
      <c r="D42" s="198">
        <v>3674360.34</v>
      </c>
      <c r="E42" s="198">
        <v>3940214.53</v>
      </c>
      <c r="F42" s="198">
        <v>1581049.27</v>
      </c>
      <c r="G42" s="198">
        <v>1461053.88</v>
      </c>
    </row>
    <row r="43" spans="1:7" x14ac:dyDescent="0.2">
      <c r="A43" s="28" t="s">
        <v>42</v>
      </c>
      <c r="B43" s="200">
        <v>91933.45</v>
      </c>
      <c r="C43" s="200">
        <v>82458.7</v>
      </c>
      <c r="D43" s="200">
        <v>169832.04</v>
      </c>
      <c r="E43" s="200">
        <v>159230.26999999999</v>
      </c>
      <c r="F43" s="200">
        <v>70802.03</v>
      </c>
      <c r="G43" s="200">
        <v>71218.210000000006</v>
      </c>
    </row>
    <row r="44" spans="1:7" x14ac:dyDescent="0.2">
      <c r="A44" s="28" t="s">
        <v>43</v>
      </c>
      <c r="B44" s="200">
        <v>217935.76</v>
      </c>
      <c r="C44" s="200">
        <v>174938.15</v>
      </c>
      <c r="D44" s="200">
        <v>465069.78</v>
      </c>
      <c r="E44" s="200">
        <v>466373.74</v>
      </c>
      <c r="F44" s="200">
        <v>244350.73</v>
      </c>
      <c r="G44" s="200">
        <v>329777.65999999997</v>
      </c>
    </row>
    <row r="45" spans="1:7" x14ac:dyDescent="0.2">
      <c r="A45" s="28" t="s">
        <v>44</v>
      </c>
      <c r="B45" s="200">
        <v>112083.87</v>
      </c>
      <c r="C45" s="200">
        <v>100747.57</v>
      </c>
      <c r="D45" s="200">
        <v>224004.48000000001</v>
      </c>
      <c r="E45" s="200">
        <v>254210.09</v>
      </c>
      <c r="F45" s="200">
        <v>72366.37</v>
      </c>
      <c r="G45" s="200">
        <v>57347.55</v>
      </c>
    </row>
    <row r="46" spans="1:7" x14ac:dyDescent="0.2">
      <c r="A46" s="28" t="s">
        <v>45</v>
      </c>
      <c r="B46" s="200">
        <v>99493.89</v>
      </c>
      <c r="C46" s="200">
        <v>89049.93</v>
      </c>
      <c r="D46" s="200">
        <v>176494.07999999999</v>
      </c>
      <c r="E46" s="200">
        <v>180272.12</v>
      </c>
      <c r="F46" s="200">
        <v>44259.44</v>
      </c>
      <c r="G46" s="200">
        <v>62735.06</v>
      </c>
    </row>
    <row r="47" spans="1:7" x14ac:dyDescent="0.2">
      <c r="A47" s="28" t="s">
        <v>46</v>
      </c>
      <c r="B47" s="200">
        <v>211816.82</v>
      </c>
      <c r="C47" s="200">
        <v>192765.79</v>
      </c>
      <c r="D47" s="200">
        <v>341769.12</v>
      </c>
      <c r="E47" s="200">
        <v>398068.8</v>
      </c>
      <c r="F47" s="200">
        <v>160319.10999999999</v>
      </c>
      <c r="G47" s="200">
        <v>172910.09</v>
      </c>
    </row>
    <row r="48" spans="1:7" x14ac:dyDescent="0.2">
      <c r="A48" s="28" t="s">
        <v>47</v>
      </c>
      <c r="B48" s="200">
        <v>206038.53</v>
      </c>
      <c r="C48" s="200">
        <v>163043.04</v>
      </c>
      <c r="D48" s="200">
        <v>446194.98</v>
      </c>
      <c r="E48" s="200">
        <v>489161.32</v>
      </c>
      <c r="F48" s="200">
        <v>323359.96000000002</v>
      </c>
      <c r="G48" s="200">
        <v>153108.63</v>
      </c>
    </row>
    <row r="49" spans="1:8" x14ac:dyDescent="0.2">
      <c r="A49" s="28" t="s">
        <v>48</v>
      </c>
      <c r="B49" s="200">
        <v>139888.43</v>
      </c>
      <c r="C49" s="200">
        <v>124548.26</v>
      </c>
      <c r="D49" s="200">
        <v>438855.9</v>
      </c>
      <c r="E49" s="200">
        <v>495607.23</v>
      </c>
      <c r="F49" s="200">
        <v>142075.59</v>
      </c>
      <c r="G49" s="200">
        <v>142216.20000000001</v>
      </c>
    </row>
    <row r="50" spans="1:8" x14ac:dyDescent="0.2">
      <c r="A50" s="28" t="s">
        <v>49</v>
      </c>
      <c r="B50" s="200">
        <v>190864.46</v>
      </c>
      <c r="C50" s="200">
        <v>147057.96</v>
      </c>
      <c r="D50" s="200">
        <v>305265.24</v>
      </c>
      <c r="E50" s="200">
        <v>372544.2</v>
      </c>
      <c r="F50" s="200">
        <v>207896.05</v>
      </c>
      <c r="G50" s="200">
        <v>141066.21</v>
      </c>
    </row>
    <row r="51" spans="1:8" x14ac:dyDescent="0.2">
      <c r="A51" s="28" t="s">
        <v>50</v>
      </c>
      <c r="B51" s="200">
        <v>57679.8</v>
      </c>
      <c r="C51" s="200">
        <v>49425.49</v>
      </c>
      <c r="D51" s="200">
        <v>72394.559999999998</v>
      </c>
      <c r="E51" s="200">
        <v>74930</v>
      </c>
      <c r="F51" s="200">
        <v>28712.03</v>
      </c>
      <c r="G51" s="200">
        <v>24967.65</v>
      </c>
    </row>
    <row r="52" spans="1:8" x14ac:dyDescent="0.2">
      <c r="A52" s="28" t="s">
        <v>51</v>
      </c>
      <c r="B52" s="200">
        <v>64218.49</v>
      </c>
      <c r="C52" s="200">
        <v>60175.69</v>
      </c>
      <c r="D52" s="200">
        <v>221111.52</v>
      </c>
      <c r="E52" s="200">
        <v>227996.02</v>
      </c>
      <c r="F52" s="200">
        <v>58417.07</v>
      </c>
      <c r="G52" s="200">
        <v>82090.149999999994</v>
      </c>
    </row>
    <row r="53" spans="1:8" x14ac:dyDescent="0.2">
      <c r="A53" s="36" t="s">
        <v>52</v>
      </c>
      <c r="B53" s="206">
        <v>267611.03999999998</v>
      </c>
      <c r="C53" s="206">
        <v>178122.49</v>
      </c>
      <c r="D53" s="206">
        <v>813368.64</v>
      </c>
      <c r="E53" s="206">
        <v>821820.74</v>
      </c>
      <c r="F53" s="206">
        <v>228490.89</v>
      </c>
      <c r="G53" s="206">
        <v>223616.47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3" t="s">
        <v>458</v>
      </c>
      <c r="C58" s="253" t="s">
        <v>459</v>
      </c>
      <c r="D58" s="253" t="s">
        <v>4</v>
      </c>
      <c r="E58" s="253" t="s">
        <v>239</v>
      </c>
      <c r="F58" s="253" t="s">
        <v>139</v>
      </c>
      <c r="G58" s="253" t="s">
        <v>140</v>
      </c>
    </row>
    <row r="59" spans="1:8" s="6" customFormat="1" x14ac:dyDescent="0.2">
      <c r="A59" s="59"/>
      <c r="B59" s="254"/>
      <c r="C59" s="255"/>
      <c r="D59" s="254"/>
      <c r="E59" s="255"/>
      <c r="F59" s="254"/>
      <c r="G59" s="254"/>
    </row>
    <row r="60" spans="1:8" ht="12.75" customHeight="1" x14ac:dyDescent="0.2">
      <c r="A60" s="37" t="s">
        <v>53</v>
      </c>
      <c r="B60" s="206">
        <v>4857290.58</v>
      </c>
      <c r="C60" s="206">
        <v>4148448.8</v>
      </c>
      <c r="D60" s="198">
        <v>3004834.56</v>
      </c>
      <c r="E60" s="206">
        <v>3264158.06</v>
      </c>
      <c r="F60" s="206">
        <v>1148361.1000000001</v>
      </c>
      <c r="G60" s="206">
        <v>954128.97</v>
      </c>
    </row>
    <row r="61" spans="1:8" x14ac:dyDescent="0.2">
      <c r="A61" s="28" t="s">
        <v>54</v>
      </c>
      <c r="B61" s="200">
        <v>210236.2</v>
      </c>
      <c r="C61" s="200">
        <v>150144.82999999999</v>
      </c>
      <c r="D61" s="200">
        <v>488439</v>
      </c>
      <c r="E61" s="200">
        <v>491361.8</v>
      </c>
      <c r="F61" s="200">
        <v>98042.41</v>
      </c>
      <c r="G61" s="200">
        <v>61637.02</v>
      </c>
    </row>
    <row r="62" spans="1:8" x14ac:dyDescent="0.2">
      <c r="A62" s="28" t="s">
        <v>55</v>
      </c>
      <c r="B62" s="200">
        <v>95014.98</v>
      </c>
      <c r="C62" s="200">
        <v>78946.990000000005</v>
      </c>
      <c r="D62" s="200">
        <v>77757.119999999995</v>
      </c>
      <c r="E62" s="200">
        <v>77507.7</v>
      </c>
      <c r="F62" s="200">
        <v>38619.97</v>
      </c>
      <c r="G62" s="200">
        <v>17124.63</v>
      </c>
    </row>
    <row r="63" spans="1:8" s="3" customFormat="1" ht="15" customHeight="1" x14ac:dyDescent="0.2">
      <c r="A63" s="28" t="s">
        <v>56</v>
      </c>
      <c r="B63" s="200">
        <v>357007.75</v>
      </c>
      <c r="C63" s="200">
        <v>285763.87</v>
      </c>
      <c r="D63" s="200">
        <v>293270.88</v>
      </c>
      <c r="E63" s="200">
        <v>306958.53999999998</v>
      </c>
      <c r="F63" s="200">
        <v>63303.57</v>
      </c>
      <c r="G63" s="200">
        <v>55155.23</v>
      </c>
    </row>
    <row r="64" spans="1:8" s="3" customFormat="1" ht="15" customHeight="1" x14ac:dyDescent="0.2">
      <c r="A64" s="28" t="s">
        <v>57</v>
      </c>
      <c r="B64" s="200">
        <v>152868.34</v>
      </c>
      <c r="C64" s="200">
        <v>104234.28</v>
      </c>
      <c r="D64" s="200">
        <v>148928.64000000001</v>
      </c>
      <c r="E64" s="200">
        <v>153746.6</v>
      </c>
      <c r="F64" s="200">
        <v>48415.67</v>
      </c>
      <c r="G64" s="200">
        <v>36871.730000000003</v>
      </c>
    </row>
    <row r="65" spans="1:7" s="6" customFormat="1" ht="15" customHeight="1" x14ac:dyDescent="0.2">
      <c r="A65" s="28" t="s">
        <v>58</v>
      </c>
      <c r="B65" s="200">
        <v>153639.37</v>
      </c>
      <c r="C65" s="200">
        <v>113475.1</v>
      </c>
      <c r="D65" s="200">
        <v>114612.96</v>
      </c>
      <c r="E65" s="200">
        <v>104441.3</v>
      </c>
      <c r="F65" s="200">
        <v>33046.949999999997</v>
      </c>
      <c r="G65" s="200">
        <v>31146.39</v>
      </c>
    </row>
    <row r="66" spans="1:7" s="6" customFormat="1" ht="12.75" customHeight="1" x14ac:dyDescent="0.2">
      <c r="A66" s="28" t="s">
        <v>59</v>
      </c>
      <c r="B66" s="200">
        <v>698045.97</v>
      </c>
      <c r="C66" s="200">
        <v>591966.99</v>
      </c>
      <c r="D66" s="200">
        <v>331535.82</v>
      </c>
      <c r="E66" s="200">
        <v>382210.43</v>
      </c>
      <c r="F66" s="200">
        <v>230716.94</v>
      </c>
      <c r="G66" s="200">
        <v>217003.09</v>
      </c>
    </row>
    <row r="67" spans="1:7" s="6" customFormat="1" x14ac:dyDescent="0.2">
      <c r="A67" s="28" t="s">
        <v>60</v>
      </c>
      <c r="B67" s="200">
        <v>227769.55</v>
      </c>
      <c r="C67" s="200">
        <v>211359.09</v>
      </c>
      <c r="D67" s="200">
        <v>94620.96</v>
      </c>
      <c r="E67" s="200">
        <v>94796.6</v>
      </c>
      <c r="F67" s="200">
        <v>78985.91</v>
      </c>
      <c r="G67" s="200">
        <v>60827.03</v>
      </c>
    </row>
    <row r="68" spans="1:7" x14ac:dyDescent="0.2">
      <c r="A68" s="28" t="s">
        <v>61</v>
      </c>
      <c r="B68" s="200">
        <v>659065.93999999994</v>
      </c>
      <c r="C68" s="200">
        <v>586817.98</v>
      </c>
      <c r="D68" s="200">
        <v>202812.96</v>
      </c>
      <c r="E68" s="200">
        <v>233088.72</v>
      </c>
      <c r="F68" s="200">
        <v>76318.8</v>
      </c>
      <c r="G68" s="200">
        <v>47220.97</v>
      </c>
    </row>
    <row r="69" spans="1:7" x14ac:dyDescent="0.2">
      <c r="A69" s="28" t="s">
        <v>62</v>
      </c>
      <c r="B69" s="200">
        <v>1394618.04</v>
      </c>
      <c r="C69" s="200">
        <v>1309139.2</v>
      </c>
      <c r="D69" s="200">
        <v>416986.08</v>
      </c>
      <c r="E69" s="200">
        <v>522895.77</v>
      </c>
      <c r="F69" s="200">
        <v>183736.92</v>
      </c>
      <c r="G69" s="200">
        <v>184084.57</v>
      </c>
    </row>
    <row r="70" spans="1:7" x14ac:dyDescent="0.2">
      <c r="A70" s="28" t="s">
        <v>63</v>
      </c>
      <c r="B70" s="200">
        <v>386316.4</v>
      </c>
      <c r="C70" s="200">
        <v>331278.40000000002</v>
      </c>
      <c r="D70" s="200">
        <v>190930.74</v>
      </c>
      <c r="E70" s="200">
        <v>248655.1</v>
      </c>
      <c r="F70" s="200">
        <v>69583.77</v>
      </c>
      <c r="G70" s="200">
        <v>84622.9</v>
      </c>
    </row>
    <row r="71" spans="1:7" x14ac:dyDescent="0.2">
      <c r="A71" s="28" t="s">
        <v>64</v>
      </c>
      <c r="B71" s="200">
        <v>210603.25</v>
      </c>
      <c r="C71" s="200">
        <v>132007.01</v>
      </c>
      <c r="D71" s="200">
        <v>311099.03999999998</v>
      </c>
      <c r="E71" s="200">
        <v>307645.5</v>
      </c>
      <c r="F71" s="200">
        <v>102302.68</v>
      </c>
      <c r="G71" s="200">
        <v>52205.2</v>
      </c>
    </row>
    <row r="72" spans="1:7" x14ac:dyDescent="0.2">
      <c r="A72" s="28" t="s">
        <v>65</v>
      </c>
      <c r="B72" s="200">
        <v>140783.60999999999</v>
      </c>
      <c r="C72" s="200">
        <v>117271.71</v>
      </c>
      <c r="D72" s="200">
        <v>122560.2</v>
      </c>
      <c r="E72" s="200">
        <v>133577.1</v>
      </c>
      <c r="F72" s="200">
        <v>53162.44</v>
      </c>
      <c r="G72" s="200">
        <v>46078.74</v>
      </c>
    </row>
    <row r="73" spans="1:7" x14ac:dyDescent="0.2">
      <c r="A73" s="28" t="s">
        <v>66</v>
      </c>
      <c r="B73" s="200">
        <v>171321.18</v>
      </c>
      <c r="C73" s="200">
        <v>136043.35</v>
      </c>
      <c r="D73" s="200">
        <v>211280.16</v>
      </c>
      <c r="E73" s="200">
        <v>207272.9</v>
      </c>
      <c r="F73" s="200">
        <v>72125.070000000007</v>
      </c>
      <c r="G73" s="200">
        <v>60151.47</v>
      </c>
    </row>
    <row r="74" spans="1:7" x14ac:dyDescent="0.2">
      <c r="A74" s="37" t="s">
        <v>67</v>
      </c>
      <c r="B74" s="198">
        <v>4895067.66</v>
      </c>
      <c r="C74" s="198">
        <v>4506708.1500000004</v>
      </c>
      <c r="D74" s="198">
        <v>4606441.1399999997</v>
      </c>
      <c r="E74" s="198">
        <v>4771525.87</v>
      </c>
      <c r="F74" s="198">
        <v>1913333.63</v>
      </c>
      <c r="G74" s="198">
        <v>1492114.23</v>
      </c>
    </row>
    <row r="75" spans="1:7" x14ac:dyDescent="0.2">
      <c r="A75" s="25" t="s">
        <v>68</v>
      </c>
      <c r="B75" s="204">
        <v>402211.91</v>
      </c>
      <c r="C75" s="204">
        <v>376389.12</v>
      </c>
      <c r="D75" s="200">
        <v>436670.64</v>
      </c>
      <c r="E75" s="204">
        <v>414418.03</v>
      </c>
      <c r="F75" s="204">
        <v>137125.03</v>
      </c>
      <c r="G75" s="204">
        <v>185990.62</v>
      </c>
    </row>
    <row r="76" spans="1:7" x14ac:dyDescent="0.2">
      <c r="A76" s="28" t="s">
        <v>69</v>
      </c>
      <c r="B76" s="200">
        <v>286610.06</v>
      </c>
      <c r="C76" s="200">
        <v>256542.29</v>
      </c>
      <c r="D76" s="200">
        <v>298656.53999999998</v>
      </c>
      <c r="E76" s="200">
        <v>281655.59999999998</v>
      </c>
      <c r="F76" s="200">
        <v>151061.16</v>
      </c>
      <c r="G76" s="200">
        <v>109478.05</v>
      </c>
    </row>
    <row r="77" spans="1:7" x14ac:dyDescent="0.2">
      <c r="A77" s="28" t="s">
        <v>70</v>
      </c>
      <c r="B77" s="200">
        <v>714780.16000000003</v>
      </c>
      <c r="C77" s="200">
        <v>684726.98</v>
      </c>
      <c r="D77" s="200">
        <v>486158.4</v>
      </c>
      <c r="E77" s="200">
        <v>570839.4</v>
      </c>
      <c r="F77" s="200">
        <v>100019.13</v>
      </c>
      <c r="G77" s="200">
        <v>83674.960000000006</v>
      </c>
    </row>
    <row r="78" spans="1:7" x14ac:dyDescent="0.2">
      <c r="A78" s="28" t="s">
        <v>71</v>
      </c>
      <c r="B78" s="200">
        <v>247570.27</v>
      </c>
      <c r="C78" s="200">
        <v>227262.39</v>
      </c>
      <c r="D78" s="200">
        <v>190276.8</v>
      </c>
      <c r="E78" s="200">
        <v>199580.1</v>
      </c>
      <c r="F78" s="200">
        <v>113233.83</v>
      </c>
      <c r="G78" s="200">
        <v>58445.74</v>
      </c>
    </row>
    <row r="79" spans="1:7" x14ac:dyDescent="0.2">
      <c r="A79" s="28" t="s">
        <v>72</v>
      </c>
      <c r="B79" s="200">
        <v>105334.43</v>
      </c>
      <c r="C79" s="200">
        <v>98328.24</v>
      </c>
      <c r="D79" s="200">
        <v>55907.040000000001</v>
      </c>
      <c r="E79" s="200">
        <v>51206.400000000001</v>
      </c>
      <c r="F79" s="200">
        <v>41763.040000000001</v>
      </c>
      <c r="G79" s="200">
        <v>22726.01</v>
      </c>
    </row>
    <row r="80" spans="1:7" x14ac:dyDescent="0.2">
      <c r="A80" s="28" t="s">
        <v>73</v>
      </c>
      <c r="B80" s="200">
        <v>384881.99</v>
      </c>
      <c r="C80" s="200">
        <v>355882.02</v>
      </c>
      <c r="D80" s="200">
        <v>542159.52</v>
      </c>
      <c r="E80" s="200">
        <v>569985.9</v>
      </c>
      <c r="F80" s="200">
        <v>272206.46000000002</v>
      </c>
      <c r="G80" s="200">
        <v>140553.39000000001</v>
      </c>
    </row>
    <row r="81" spans="1:7" x14ac:dyDescent="0.2">
      <c r="A81" s="28" t="s">
        <v>74</v>
      </c>
      <c r="B81" s="200">
        <v>746117.28</v>
      </c>
      <c r="C81" s="200">
        <v>681906.08</v>
      </c>
      <c r="D81" s="200">
        <v>936187.14</v>
      </c>
      <c r="E81" s="200">
        <v>959330.27</v>
      </c>
      <c r="F81" s="200">
        <v>401724.96</v>
      </c>
      <c r="G81" s="200">
        <v>261778.28</v>
      </c>
    </row>
    <row r="82" spans="1:7" x14ac:dyDescent="0.2">
      <c r="A82" s="28" t="s">
        <v>75</v>
      </c>
      <c r="B82" s="200">
        <v>444174.19</v>
      </c>
      <c r="C82" s="200">
        <v>407694.08000000002</v>
      </c>
      <c r="D82" s="200">
        <v>401320.5</v>
      </c>
      <c r="E82" s="200">
        <v>414466</v>
      </c>
      <c r="F82" s="200">
        <v>73278.7</v>
      </c>
      <c r="G82" s="200">
        <v>122537.05</v>
      </c>
    </row>
    <row r="83" spans="1:7" x14ac:dyDescent="0.2">
      <c r="A83" s="28" t="s">
        <v>76</v>
      </c>
      <c r="B83" s="200">
        <v>257605.35</v>
      </c>
      <c r="C83" s="200">
        <v>230553.11</v>
      </c>
      <c r="D83" s="200">
        <v>178493.28</v>
      </c>
      <c r="E83" s="200">
        <v>183586.8</v>
      </c>
      <c r="F83" s="200">
        <v>135260.79</v>
      </c>
      <c r="G83" s="200">
        <v>75533.240000000005</v>
      </c>
    </row>
    <row r="84" spans="1:7" x14ac:dyDescent="0.2">
      <c r="A84" s="28" t="s">
        <v>77</v>
      </c>
      <c r="B84" s="200">
        <v>198385.89</v>
      </c>
      <c r="C84" s="200">
        <v>156076.66</v>
      </c>
      <c r="D84" s="200">
        <v>333372.48</v>
      </c>
      <c r="E84" s="200">
        <v>331964.07</v>
      </c>
      <c r="F84" s="200">
        <v>105564.11</v>
      </c>
      <c r="G84" s="200">
        <v>105209.04</v>
      </c>
    </row>
    <row r="85" spans="1:7" x14ac:dyDescent="0.2">
      <c r="A85" s="28" t="s">
        <v>78</v>
      </c>
      <c r="B85" s="200">
        <v>156975.94</v>
      </c>
      <c r="C85" s="200">
        <v>145781.73000000001</v>
      </c>
      <c r="D85" s="200">
        <v>107603.58</v>
      </c>
      <c r="E85" s="200">
        <v>98032.2</v>
      </c>
      <c r="F85" s="200">
        <v>101974.14</v>
      </c>
      <c r="G85" s="200">
        <v>34661.47</v>
      </c>
    </row>
    <row r="86" spans="1:7" x14ac:dyDescent="0.2">
      <c r="A86" s="28" t="s">
        <v>79</v>
      </c>
      <c r="B86" s="200">
        <v>250928.02</v>
      </c>
      <c r="C86" s="200">
        <v>237030.89</v>
      </c>
      <c r="D86" s="200">
        <v>169505.7</v>
      </c>
      <c r="E86" s="200">
        <v>177980.4</v>
      </c>
      <c r="F86" s="200">
        <v>77652.12</v>
      </c>
      <c r="G86" s="200">
        <v>63059.7</v>
      </c>
    </row>
    <row r="87" spans="1:7" x14ac:dyDescent="0.2">
      <c r="A87" s="36" t="s">
        <v>80</v>
      </c>
      <c r="B87" s="206">
        <v>699492.17</v>
      </c>
      <c r="C87" s="206">
        <v>648534.56000000006</v>
      </c>
      <c r="D87" s="200">
        <v>470129.52</v>
      </c>
      <c r="E87" s="206">
        <v>518480.7</v>
      </c>
      <c r="F87" s="206">
        <v>202470.16</v>
      </c>
      <c r="G87" s="206">
        <v>228466.68</v>
      </c>
    </row>
    <row r="88" spans="1:7" x14ac:dyDescent="0.2">
      <c r="A88" s="37" t="s">
        <v>81</v>
      </c>
      <c r="B88" s="198">
        <v>5245208.75</v>
      </c>
      <c r="C88" s="198">
        <v>4381798.03</v>
      </c>
      <c r="D88" s="198">
        <v>3909091.62</v>
      </c>
      <c r="E88" s="198">
        <v>4383416.66</v>
      </c>
      <c r="F88" s="198">
        <v>1871443.35</v>
      </c>
      <c r="G88" s="198">
        <v>1404611.38</v>
      </c>
    </row>
    <row r="89" spans="1:7" x14ac:dyDescent="0.2">
      <c r="A89" s="28" t="s">
        <v>82</v>
      </c>
      <c r="B89" s="200">
        <v>259861.1</v>
      </c>
      <c r="C89" s="200">
        <v>228650.74</v>
      </c>
      <c r="D89" s="200">
        <v>186231.36</v>
      </c>
      <c r="E89" s="200">
        <v>216462.5</v>
      </c>
      <c r="F89" s="200">
        <v>154700.98000000001</v>
      </c>
      <c r="G89" s="200">
        <v>101011.75</v>
      </c>
    </row>
    <row r="90" spans="1:7" x14ac:dyDescent="0.2">
      <c r="A90" s="28" t="s">
        <v>83</v>
      </c>
      <c r="B90" s="200">
        <v>165198.01</v>
      </c>
      <c r="C90" s="200">
        <v>108383.05</v>
      </c>
      <c r="D90" s="200">
        <v>316576.26</v>
      </c>
      <c r="E90" s="200">
        <v>284347.12</v>
      </c>
      <c r="F90" s="200">
        <v>150073.10999999999</v>
      </c>
      <c r="G90" s="200">
        <v>62005.35</v>
      </c>
    </row>
    <row r="91" spans="1:7" x14ac:dyDescent="0.2">
      <c r="A91" s="28" t="s">
        <v>84</v>
      </c>
      <c r="B91" s="200">
        <v>244118.97</v>
      </c>
      <c r="C91" s="200">
        <v>135460.5</v>
      </c>
      <c r="D91" s="200">
        <v>370731.48</v>
      </c>
      <c r="E91" s="200">
        <v>395256.2</v>
      </c>
      <c r="F91" s="200">
        <v>187560.92</v>
      </c>
      <c r="G91" s="200">
        <v>74281.45</v>
      </c>
    </row>
    <row r="92" spans="1:7" x14ac:dyDescent="0.2">
      <c r="A92" s="28" t="s">
        <v>85</v>
      </c>
      <c r="B92" s="200">
        <v>80213.600000000006</v>
      </c>
      <c r="C92" s="200">
        <v>49328.62</v>
      </c>
      <c r="D92" s="200">
        <v>128394</v>
      </c>
      <c r="E92" s="200">
        <v>164108.29999999999</v>
      </c>
      <c r="F92" s="200">
        <v>63129.13</v>
      </c>
      <c r="G92" s="200">
        <v>29535.94</v>
      </c>
    </row>
    <row r="93" spans="1:7" x14ac:dyDescent="0.2">
      <c r="A93" s="28" t="s">
        <v>86</v>
      </c>
      <c r="B93" s="200">
        <v>168154.65</v>
      </c>
      <c r="C93" s="200">
        <v>79107.05</v>
      </c>
      <c r="D93" s="200">
        <v>252181.44</v>
      </c>
      <c r="E93" s="200">
        <v>265592.59999999998</v>
      </c>
      <c r="F93" s="200">
        <v>176240.65</v>
      </c>
      <c r="G93" s="200">
        <v>59385</v>
      </c>
    </row>
    <row r="94" spans="1:7" x14ac:dyDescent="0.2">
      <c r="A94" s="28" t="s">
        <v>87</v>
      </c>
      <c r="B94" s="200">
        <v>882399.83</v>
      </c>
      <c r="C94" s="200">
        <v>755117.73</v>
      </c>
      <c r="D94" s="200">
        <v>686452.2</v>
      </c>
      <c r="E94" s="200">
        <v>791873.84</v>
      </c>
      <c r="F94" s="200">
        <v>304374.65000000002</v>
      </c>
      <c r="G94" s="200">
        <v>265845.44</v>
      </c>
    </row>
    <row r="95" spans="1:7" x14ac:dyDescent="0.2">
      <c r="A95" s="28" t="s">
        <v>88</v>
      </c>
      <c r="B95" s="200">
        <v>725630.51</v>
      </c>
      <c r="C95" s="200">
        <v>652149.17000000004</v>
      </c>
      <c r="D95" s="200">
        <v>494363.52</v>
      </c>
      <c r="E95" s="200">
        <v>575397.37</v>
      </c>
      <c r="F95" s="200">
        <v>195440.96</v>
      </c>
      <c r="G95" s="200">
        <v>193082.87</v>
      </c>
    </row>
    <row r="96" spans="1:7" x14ac:dyDescent="0.2">
      <c r="A96" s="28" t="s">
        <v>89</v>
      </c>
      <c r="B96" s="200">
        <v>867070.64</v>
      </c>
      <c r="C96" s="200">
        <v>787176.5</v>
      </c>
      <c r="D96" s="200">
        <v>307006.56</v>
      </c>
      <c r="E96" s="200">
        <v>337889.5</v>
      </c>
      <c r="F96" s="200">
        <v>202303.89</v>
      </c>
      <c r="G96" s="200">
        <v>191929.56</v>
      </c>
    </row>
    <row r="97" spans="1:9" x14ac:dyDescent="0.2">
      <c r="A97" s="28" t="s">
        <v>90</v>
      </c>
      <c r="B97" s="200">
        <v>220375.97</v>
      </c>
      <c r="C97" s="200">
        <v>197979.14</v>
      </c>
      <c r="D97" s="200">
        <v>104358.24</v>
      </c>
      <c r="E97" s="200">
        <v>117703.5</v>
      </c>
      <c r="F97" s="200">
        <v>41565.14</v>
      </c>
      <c r="G97" s="200">
        <v>62917.51</v>
      </c>
    </row>
    <row r="98" spans="1:9" x14ac:dyDescent="0.2">
      <c r="A98" s="28" t="s">
        <v>91</v>
      </c>
      <c r="B98" s="200">
        <v>577969.72</v>
      </c>
      <c r="C98" s="200">
        <v>470471.52</v>
      </c>
      <c r="D98" s="200">
        <v>550296.6</v>
      </c>
      <c r="E98" s="200">
        <v>623576.9</v>
      </c>
      <c r="F98" s="200">
        <v>223164.96</v>
      </c>
      <c r="G98" s="200">
        <v>114983.07</v>
      </c>
    </row>
    <row r="99" spans="1:9" x14ac:dyDescent="0.2">
      <c r="A99" s="36" t="s">
        <v>92</v>
      </c>
      <c r="B99" s="206">
        <v>1054215.75</v>
      </c>
      <c r="C99" s="206">
        <v>917974.01</v>
      </c>
      <c r="D99" s="206">
        <v>512499.96</v>
      </c>
      <c r="E99" s="206">
        <v>611208.82999999996</v>
      </c>
      <c r="F99" s="206">
        <v>172888.95999999999</v>
      </c>
      <c r="G99" s="206">
        <v>249633.44</v>
      </c>
    </row>
    <row r="100" spans="1:9" x14ac:dyDescent="0.2">
      <c r="A100" s="256" t="s">
        <v>461</v>
      </c>
      <c r="B100" s="256"/>
      <c r="C100" s="256"/>
      <c r="D100" s="256"/>
      <c r="E100" s="256"/>
      <c r="F100" s="256"/>
      <c r="G100" s="256"/>
      <c r="H100" s="256"/>
      <c r="I100" s="9"/>
    </row>
    <row r="101" spans="1:9" x14ac:dyDescent="0.2">
      <c r="A101" s="256" t="s">
        <v>460</v>
      </c>
      <c r="B101" s="256"/>
      <c r="C101" s="256"/>
      <c r="D101" s="256"/>
      <c r="E101" s="256"/>
      <c r="F101" s="256"/>
      <c r="G101" s="256"/>
      <c r="H101" s="256"/>
      <c r="I101" s="9"/>
    </row>
    <row r="102" spans="1:9" x14ac:dyDescent="0.2">
      <c r="A102" s="256" t="s">
        <v>182</v>
      </c>
      <c r="B102" s="256"/>
      <c r="C102" s="256"/>
      <c r="D102" s="256"/>
      <c r="E102" s="256"/>
      <c r="F102" s="256"/>
      <c r="G102" s="256"/>
      <c r="H102" s="256"/>
      <c r="I102" s="9"/>
    </row>
    <row r="103" spans="1:9" x14ac:dyDescent="0.2">
      <c r="A103" s="256" t="s">
        <v>263</v>
      </c>
      <c r="B103" s="256"/>
      <c r="C103" s="256"/>
      <c r="D103" s="256"/>
      <c r="E103" s="256"/>
      <c r="F103" s="256"/>
      <c r="G103" s="256"/>
      <c r="H103" s="256"/>
      <c r="I103" s="9"/>
    </row>
    <row r="104" spans="1:9" x14ac:dyDescent="0.2">
      <c r="A104" s="256" t="s">
        <v>264</v>
      </c>
      <c r="B104" s="256"/>
      <c r="C104" s="256"/>
      <c r="D104" s="256"/>
      <c r="E104" s="256"/>
      <c r="F104" s="256"/>
      <c r="G104" s="256"/>
      <c r="H104" s="256"/>
      <c r="I104" s="9"/>
    </row>
    <row r="105" spans="1:9" x14ac:dyDescent="0.2">
      <c r="A105" s="256" t="s">
        <v>183</v>
      </c>
      <c r="B105" s="256"/>
      <c r="C105" s="256"/>
      <c r="D105" s="256"/>
      <c r="E105" s="256"/>
      <c r="F105" s="256"/>
      <c r="G105" s="256"/>
      <c r="H105" s="256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C111" sqref="C111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465</v>
      </c>
      <c r="B1" s="9"/>
      <c r="D1" s="229"/>
    </row>
    <row r="2" spans="1:8" ht="14.25" customHeight="1" x14ac:dyDescent="0.2">
      <c r="A2" s="43" t="s">
        <v>94</v>
      </c>
      <c r="B2" s="9"/>
      <c r="D2" s="229"/>
    </row>
    <row r="3" spans="1:8" ht="14.25" customHeight="1" x14ac:dyDescent="0.2">
      <c r="A3" s="44"/>
      <c r="B3" s="9"/>
      <c r="D3" s="229"/>
    </row>
    <row r="4" spans="1:8" ht="14.25" customHeight="1" x14ac:dyDescent="0.2">
      <c r="A4" s="32" t="s">
        <v>472</v>
      </c>
      <c r="B4" s="9"/>
      <c r="D4" s="230" t="s">
        <v>95</v>
      </c>
      <c r="E4" s="44" t="s">
        <v>188</v>
      </c>
    </row>
    <row r="5" spans="1:8" ht="12.75" customHeight="1" x14ac:dyDescent="0.2">
      <c r="A5" s="257" t="s">
        <v>96</v>
      </c>
      <c r="B5" s="260" t="s">
        <v>97</v>
      </c>
      <c r="C5" s="263" t="s">
        <v>464</v>
      </c>
      <c r="D5" s="266" t="s">
        <v>384</v>
      </c>
      <c r="E5" s="263" t="s">
        <v>98</v>
      </c>
    </row>
    <row r="6" spans="1:8" ht="24.75" customHeight="1" x14ac:dyDescent="0.2">
      <c r="A6" s="258"/>
      <c r="B6" s="261"/>
      <c r="C6" s="264"/>
      <c r="D6" s="269"/>
      <c r="E6" s="264"/>
    </row>
    <row r="7" spans="1:8" s="44" customFormat="1" ht="15.75" customHeight="1" x14ac:dyDescent="0.2">
      <c r="A7" s="259"/>
      <c r="B7" s="262"/>
      <c r="C7" s="265"/>
      <c r="D7" s="270"/>
      <c r="E7" s="265"/>
    </row>
    <row r="8" spans="1:8" s="44" customFormat="1" x14ac:dyDescent="0.2">
      <c r="A8" s="54"/>
      <c r="B8" s="57" t="s">
        <v>5</v>
      </c>
      <c r="C8" s="211">
        <v>343369</v>
      </c>
      <c r="D8" s="240">
        <v>5415949</v>
      </c>
      <c r="E8" s="212">
        <v>6.34</v>
      </c>
      <c r="F8" s="122"/>
    </row>
    <row r="9" spans="1:8" x14ac:dyDescent="0.2">
      <c r="A9" s="45">
        <v>1</v>
      </c>
      <c r="B9" s="10" t="s">
        <v>268</v>
      </c>
      <c r="C9" s="200">
        <v>9438</v>
      </c>
      <c r="D9" s="236">
        <v>40237</v>
      </c>
      <c r="E9" s="47">
        <v>23.46</v>
      </c>
      <c r="F9" s="38"/>
      <c r="G9" s="44"/>
      <c r="H9" s="41"/>
    </row>
    <row r="10" spans="1:8" x14ac:dyDescent="0.2">
      <c r="A10" s="45">
        <v>2</v>
      </c>
      <c r="B10" s="10" t="s">
        <v>269</v>
      </c>
      <c r="C10" s="200">
        <v>18168</v>
      </c>
      <c r="D10" s="235">
        <v>84764</v>
      </c>
      <c r="E10" s="47">
        <v>21.43</v>
      </c>
      <c r="F10" s="38"/>
      <c r="G10" s="44"/>
      <c r="H10" s="41"/>
    </row>
    <row r="11" spans="1:8" x14ac:dyDescent="0.2">
      <c r="A11" s="45">
        <v>3</v>
      </c>
      <c r="B11" s="10" t="s">
        <v>270</v>
      </c>
      <c r="C11" s="200">
        <v>11881</v>
      </c>
      <c r="D11" s="235">
        <v>63082</v>
      </c>
      <c r="E11" s="47">
        <v>18.829999999999998</v>
      </c>
      <c r="F11" s="38"/>
      <c r="G11" s="44"/>
      <c r="H11" s="210"/>
    </row>
    <row r="12" spans="1:8" x14ac:dyDescent="0.2">
      <c r="A12" s="45">
        <v>4</v>
      </c>
      <c r="B12" s="10" t="s">
        <v>271</v>
      </c>
      <c r="C12" s="200">
        <v>12462</v>
      </c>
      <c r="D12" s="235">
        <v>71947</v>
      </c>
      <c r="E12" s="47">
        <v>17.32</v>
      </c>
      <c r="F12" s="38"/>
      <c r="G12" s="44"/>
      <c r="H12" s="210"/>
    </row>
    <row r="13" spans="1:8" x14ac:dyDescent="0.2">
      <c r="A13" s="45">
        <v>5</v>
      </c>
      <c r="B13" s="10" t="s">
        <v>273</v>
      </c>
      <c r="C13" s="200">
        <v>4850</v>
      </c>
      <c r="D13" s="235">
        <v>31421</v>
      </c>
      <c r="E13" s="47">
        <v>15.44</v>
      </c>
      <c r="F13" s="38"/>
      <c r="G13" s="44"/>
      <c r="H13" s="210"/>
    </row>
    <row r="14" spans="1:8" x14ac:dyDescent="0.2">
      <c r="A14" s="45">
        <v>6</v>
      </c>
      <c r="B14" s="10" t="s">
        <v>272</v>
      </c>
      <c r="C14" s="200">
        <v>9021</v>
      </c>
      <c r="D14" s="235">
        <v>58721</v>
      </c>
      <c r="E14" s="47">
        <v>15.36</v>
      </c>
      <c r="F14" s="38"/>
      <c r="G14" s="44"/>
      <c r="H14" s="210"/>
    </row>
    <row r="15" spans="1:8" x14ac:dyDescent="0.2">
      <c r="A15" s="45">
        <v>7</v>
      </c>
      <c r="B15" s="10" t="s">
        <v>274</v>
      </c>
      <c r="C15" s="200">
        <v>15780</v>
      </c>
      <c r="D15" s="235">
        <v>106082</v>
      </c>
      <c r="E15" s="47">
        <v>14.88</v>
      </c>
      <c r="F15" s="38"/>
      <c r="G15" s="44"/>
      <c r="H15" s="210"/>
    </row>
    <row r="16" spans="1:8" x14ac:dyDescent="0.2">
      <c r="A16" s="45">
        <v>8</v>
      </c>
      <c r="B16" s="10" t="s">
        <v>275</v>
      </c>
      <c r="C16" s="200">
        <v>11788</v>
      </c>
      <c r="D16" s="235">
        <v>80227</v>
      </c>
      <c r="E16" s="47">
        <v>14.69</v>
      </c>
      <c r="F16" s="38"/>
      <c r="G16" s="44"/>
      <c r="H16" s="210"/>
    </row>
    <row r="17" spans="1:8" x14ac:dyDescent="0.2">
      <c r="A17" s="45">
        <v>9</v>
      </c>
      <c r="B17" s="10" t="s">
        <v>276</v>
      </c>
      <c r="C17" s="200">
        <v>3078</v>
      </c>
      <c r="D17" s="235">
        <v>22226</v>
      </c>
      <c r="E17" s="47">
        <v>13.85</v>
      </c>
      <c r="F17" s="38"/>
      <c r="G17" s="44"/>
      <c r="H17" s="210"/>
    </row>
    <row r="18" spans="1:8" x14ac:dyDescent="0.2">
      <c r="A18" s="45">
        <v>10</v>
      </c>
      <c r="B18" s="10" t="s">
        <v>279</v>
      </c>
      <c r="C18" s="200">
        <v>10089</v>
      </c>
      <c r="D18" s="235">
        <v>74548</v>
      </c>
      <c r="E18" s="47">
        <v>13.53</v>
      </c>
      <c r="F18" s="38"/>
      <c r="G18" s="44"/>
      <c r="H18" s="210"/>
    </row>
    <row r="19" spans="1:8" x14ac:dyDescent="0.2">
      <c r="A19" s="45">
        <v>11</v>
      </c>
      <c r="B19" s="10" t="s">
        <v>280</v>
      </c>
      <c r="C19" s="200">
        <v>1653</v>
      </c>
      <c r="D19" s="235">
        <v>12310</v>
      </c>
      <c r="E19" s="47">
        <v>13.43</v>
      </c>
      <c r="F19" s="38"/>
      <c r="G19" s="44"/>
      <c r="H19" s="210"/>
    </row>
    <row r="20" spans="1:8" x14ac:dyDescent="0.2">
      <c r="A20" s="45">
        <v>12</v>
      </c>
      <c r="B20" s="10" t="s">
        <v>277</v>
      </c>
      <c r="C20" s="200">
        <v>3024</v>
      </c>
      <c r="D20" s="235">
        <v>22840</v>
      </c>
      <c r="E20" s="47">
        <v>13.24</v>
      </c>
      <c r="F20" s="38"/>
      <c r="G20" s="44"/>
      <c r="H20" s="210"/>
    </row>
    <row r="21" spans="1:8" x14ac:dyDescent="0.2">
      <c r="A21" s="45">
        <v>13</v>
      </c>
      <c r="B21" s="10" t="s">
        <v>281</v>
      </c>
      <c r="C21" s="200">
        <v>15911</v>
      </c>
      <c r="D21" s="235">
        <v>122248</v>
      </c>
      <c r="E21" s="47">
        <v>13.02</v>
      </c>
      <c r="F21" s="38"/>
      <c r="G21" s="44"/>
      <c r="H21" s="210"/>
    </row>
    <row r="22" spans="1:8" x14ac:dyDescent="0.2">
      <c r="A22" s="45">
        <v>14</v>
      </c>
      <c r="B22" s="10" t="s">
        <v>278</v>
      </c>
      <c r="C22" s="200">
        <v>4329</v>
      </c>
      <c r="D22" s="235">
        <v>33444</v>
      </c>
      <c r="E22" s="47">
        <v>12.94</v>
      </c>
      <c r="F22" s="38"/>
      <c r="G22" s="44"/>
      <c r="H22" s="210"/>
    </row>
    <row r="23" spans="1:8" x14ac:dyDescent="0.2">
      <c r="A23" s="45">
        <v>15</v>
      </c>
      <c r="B23" s="10" t="s">
        <v>283</v>
      </c>
      <c r="C23" s="200">
        <v>2540</v>
      </c>
      <c r="D23" s="235">
        <v>20787</v>
      </c>
      <c r="E23" s="47">
        <v>12.22</v>
      </c>
      <c r="F23" s="38"/>
      <c r="G23" s="44"/>
      <c r="H23" s="210"/>
    </row>
    <row r="24" spans="1:8" x14ac:dyDescent="0.2">
      <c r="A24" s="45">
        <v>16</v>
      </c>
      <c r="B24" s="10" t="s">
        <v>284</v>
      </c>
      <c r="C24" s="200">
        <v>5468</v>
      </c>
      <c r="D24" s="235">
        <v>45086</v>
      </c>
      <c r="E24" s="47">
        <v>12.13</v>
      </c>
      <c r="F24" s="38"/>
      <c r="G24" s="44"/>
      <c r="H24" s="210"/>
    </row>
    <row r="25" spans="1:8" x14ac:dyDescent="0.2">
      <c r="A25" s="45">
        <v>17</v>
      </c>
      <c r="B25" s="10" t="s">
        <v>282</v>
      </c>
      <c r="C25" s="200">
        <v>4009</v>
      </c>
      <c r="D25" s="235">
        <v>33094</v>
      </c>
      <c r="E25" s="47">
        <v>12.11</v>
      </c>
      <c r="F25" s="38"/>
      <c r="G25" s="44"/>
      <c r="H25" s="210"/>
    </row>
    <row r="26" spans="1:8" x14ac:dyDescent="0.2">
      <c r="A26" s="45">
        <v>18</v>
      </c>
      <c r="B26" s="10" t="s">
        <v>285</v>
      </c>
      <c r="C26" s="200">
        <v>11514</v>
      </c>
      <c r="D26" s="235">
        <v>98518</v>
      </c>
      <c r="E26" s="47">
        <v>11.69</v>
      </c>
      <c r="F26" s="38"/>
      <c r="G26" s="44"/>
      <c r="H26" s="210"/>
    </row>
    <row r="27" spans="1:8" x14ac:dyDescent="0.2">
      <c r="A27" s="45">
        <v>19</v>
      </c>
      <c r="B27" s="10" t="s">
        <v>286</v>
      </c>
      <c r="C27" s="200">
        <v>2505</v>
      </c>
      <c r="D27" s="235">
        <v>22710</v>
      </c>
      <c r="E27" s="47">
        <v>11.03</v>
      </c>
      <c r="F27" s="38"/>
      <c r="G27" s="44"/>
      <c r="H27" s="210"/>
    </row>
    <row r="28" spans="1:8" x14ac:dyDescent="0.2">
      <c r="A28" s="45">
        <v>20</v>
      </c>
      <c r="B28" s="10" t="s">
        <v>287</v>
      </c>
      <c r="C28" s="200">
        <v>3927</v>
      </c>
      <c r="D28" s="235">
        <v>37739</v>
      </c>
      <c r="E28" s="47">
        <v>10.41</v>
      </c>
      <c r="F28" s="38"/>
      <c r="G28" s="44"/>
      <c r="H28" s="210"/>
    </row>
    <row r="29" spans="1:8" x14ac:dyDescent="0.2">
      <c r="A29" s="45">
        <v>21</v>
      </c>
      <c r="B29" s="10" t="s">
        <v>288</v>
      </c>
      <c r="C29" s="200">
        <v>11000</v>
      </c>
      <c r="D29" s="235">
        <v>110768</v>
      </c>
      <c r="E29" s="47">
        <v>9.93</v>
      </c>
      <c r="F29" s="38"/>
      <c r="G29" s="44"/>
      <c r="H29" s="210"/>
    </row>
    <row r="30" spans="1:8" ht="12" customHeight="1" x14ac:dyDescent="0.2">
      <c r="A30" s="45">
        <v>22</v>
      </c>
      <c r="B30" s="10" t="s">
        <v>290</v>
      </c>
      <c r="C30" s="200">
        <v>6171</v>
      </c>
      <c r="D30" s="235">
        <v>63326</v>
      </c>
      <c r="E30" s="47">
        <v>9.74</v>
      </c>
      <c r="F30" s="38"/>
      <c r="G30" s="44"/>
      <c r="H30" s="210"/>
    </row>
    <row r="31" spans="1:8" ht="12.75" customHeight="1" x14ac:dyDescent="0.2">
      <c r="A31" s="45">
        <v>23</v>
      </c>
      <c r="B31" s="10" t="s">
        <v>289</v>
      </c>
      <c r="C31" s="200">
        <v>7286</v>
      </c>
      <c r="D31" s="235">
        <v>77858</v>
      </c>
      <c r="E31" s="47">
        <v>9.36</v>
      </c>
      <c r="F31" s="38"/>
      <c r="G31" s="44"/>
      <c r="H31" s="210"/>
    </row>
    <row r="32" spans="1:8" x14ac:dyDescent="0.2">
      <c r="A32" s="45">
        <v>24</v>
      </c>
      <c r="B32" s="10" t="s">
        <v>291</v>
      </c>
      <c r="C32" s="200">
        <v>4538</v>
      </c>
      <c r="D32" s="235">
        <v>53271</v>
      </c>
      <c r="E32" s="47">
        <v>8.52</v>
      </c>
      <c r="F32" s="38"/>
      <c r="G32" s="44"/>
      <c r="H32" s="210"/>
    </row>
    <row r="33" spans="1:8" x14ac:dyDescent="0.2">
      <c r="A33" s="45">
        <v>25</v>
      </c>
      <c r="B33" s="10" t="s">
        <v>293</v>
      </c>
      <c r="C33" s="200">
        <v>1386</v>
      </c>
      <c r="D33" s="235">
        <v>16414</v>
      </c>
      <c r="E33" s="47">
        <v>8.44</v>
      </c>
      <c r="F33" s="38"/>
      <c r="G33" s="44"/>
      <c r="H33" s="210"/>
    </row>
    <row r="34" spans="1:8" x14ac:dyDescent="0.2">
      <c r="A34" s="45">
        <v>26</v>
      </c>
      <c r="B34" s="10" t="s">
        <v>292</v>
      </c>
      <c r="C34" s="200">
        <v>9176</v>
      </c>
      <c r="D34" s="235">
        <v>113913</v>
      </c>
      <c r="E34" s="47">
        <v>8.06</v>
      </c>
      <c r="F34" s="38"/>
      <c r="G34" s="44"/>
      <c r="H34" s="210"/>
    </row>
    <row r="35" spans="1:8" x14ac:dyDescent="0.2">
      <c r="A35" s="45">
        <v>27</v>
      </c>
      <c r="B35" s="10" t="s">
        <v>294</v>
      </c>
      <c r="C35" s="200">
        <v>13345</v>
      </c>
      <c r="D35" s="235">
        <v>171202</v>
      </c>
      <c r="E35" s="47">
        <v>7.79</v>
      </c>
      <c r="F35" s="38"/>
      <c r="G35" s="44"/>
      <c r="H35" s="210"/>
    </row>
    <row r="36" spans="1:8" x14ac:dyDescent="0.2">
      <c r="A36" s="45">
        <v>28</v>
      </c>
      <c r="B36" s="10" t="s">
        <v>295</v>
      </c>
      <c r="C36" s="200">
        <v>2020</v>
      </c>
      <c r="D36" s="235">
        <v>26805</v>
      </c>
      <c r="E36" s="47">
        <v>7.54</v>
      </c>
      <c r="F36" s="38"/>
      <c r="G36" s="44"/>
      <c r="H36" s="210"/>
    </row>
    <row r="37" spans="1:8" x14ac:dyDescent="0.2">
      <c r="A37" s="45">
        <v>29</v>
      </c>
      <c r="B37" s="10" t="s">
        <v>298</v>
      </c>
      <c r="C37" s="200">
        <v>4459</v>
      </c>
      <c r="D37" s="235">
        <v>63905</v>
      </c>
      <c r="E37" s="47">
        <v>6.98</v>
      </c>
      <c r="F37" s="38"/>
      <c r="G37" s="44"/>
      <c r="H37" s="210"/>
    </row>
    <row r="38" spans="1:8" x14ac:dyDescent="0.2">
      <c r="A38" s="45">
        <v>30</v>
      </c>
      <c r="B38" s="10" t="s">
        <v>297</v>
      </c>
      <c r="C38" s="200">
        <v>7175</v>
      </c>
      <c r="D38" s="235">
        <v>104411</v>
      </c>
      <c r="E38" s="47">
        <v>6.87</v>
      </c>
      <c r="F38" s="38"/>
      <c r="G38" s="44"/>
      <c r="H38" s="210"/>
    </row>
    <row r="39" spans="1:8" x14ac:dyDescent="0.2">
      <c r="A39" s="45">
        <v>31</v>
      </c>
      <c r="B39" s="10" t="s">
        <v>296</v>
      </c>
      <c r="C39" s="200">
        <v>6961</v>
      </c>
      <c r="D39" s="235">
        <v>103709</v>
      </c>
      <c r="E39" s="47">
        <v>6.71</v>
      </c>
      <c r="F39" s="38"/>
      <c r="G39" s="44"/>
      <c r="H39" s="210"/>
    </row>
    <row r="40" spans="1:8" x14ac:dyDescent="0.2">
      <c r="A40" s="45">
        <v>32</v>
      </c>
      <c r="B40" s="10" t="s">
        <v>299</v>
      </c>
      <c r="C40" s="200">
        <v>2164</v>
      </c>
      <c r="D40" s="235">
        <v>32722</v>
      </c>
      <c r="E40" s="47">
        <v>6.61</v>
      </c>
      <c r="F40" s="38"/>
      <c r="G40" s="44"/>
      <c r="H40" s="210"/>
    </row>
    <row r="41" spans="1:8" x14ac:dyDescent="0.2">
      <c r="A41" s="45">
        <v>33</v>
      </c>
      <c r="B41" s="10" t="s">
        <v>300</v>
      </c>
      <c r="C41" s="200">
        <v>9079</v>
      </c>
      <c r="D41" s="235">
        <v>142964</v>
      </c>
      <c r="E41" s="47">
        <v>6.35</v>
      </c>
      <c r="F41" s="38"/>
      <c r="G41" s="44"/>
      <c r="H41" s="210"/>
    </row>
    <row r="42" spans="1:8" x14ac:dyDescent="0.2">
      <c r="A42" s="45">
        <v>34</v>
      </c>
      <c r="B42" s="10" t="s">
        <v>301</v>
      </c>
      <c r="C42" s="200">
        <v>3146</v>
      </c>
      <c r="D42" s="235">
        <v>52938</v>
      </c>
      <c r="E42" s="47">
        <v>5.94</v>
      </c>
      <c r="F42" s="38"/>
      <c r="G42" s="44"/>
      <c r="H42" s="210"/>
    </row>
    <row r="43" spans="1:8" x14ac:dyDescent="0.2">
      <c r="A43" s="45">
        <v>35</v>
      </c>
      <c r="B43" s="10" t="s">
        <v>302</v>
      </c>
      <c r="C43" s="200">
        <v>2666</v>
      </c>
      <c r="D43" s="235">
        <v>47874</v>
      </c>
      <c r="E43" s="47">
        <v>5.57</v>
      </c>
      <c r="F43" s="38"/>
      <c r="G43" s="44"/>
      <c r="H43" s="210"/>
    </row>
    <row r="44" spans="1:8" x14ac:dyDescent="0.2">
      <c r="A44" s="45">
        <v>36</v>
      </c>
      <c r="B44" s="10" t="s">
        <v>303</v>
      </c>
      <c r="C44" s="200">
        <v>4450</v>
      </c>
      <c r="D44" s="235">
        <v>82662</v>
      </c>
      <c r="E44" s="47">
        <v>5.38</v>
      </c>
      <c r="F44" s="38"/>
      <c r="G44" s="44"/>
      <c r="H44" s="210"/>
    </row>
    <row r="45" spans="1:8" x14ac:dyDescent="0.2">
      <c r="A45" s="45">
        <v>37</v>
      </c>
      <c r="B45" s="10" t="s">
        <v>308</v>
      </c>
      <c r="C45" s="200">
        <v>3318</v>
      </c>
      <c r="D45" s="235">
        <v>68989</v>
      </c>
      <c r="E45" s="47">
        <v>4.8099999999999996</v>
      </c>
      <c r="F45" s="38"/>
      <c r="G45" s="44"/>
      <c r="H45" s="210"/>
    </row>
    <row r="46" spans="1:8" x14ac:dyDescent="0.2">
      <c r="A46" s="45">
        <v>38</v>
      </c>
      <c r="B46" s="10" t="s">
        <v>304</v>
      </c>
      <c r="C46" s="200">
        <v>773</v>
      </c>
      <c r="D46" s="235">
        <v>16244</v>
      </c>
      <c r="E46" s="47">
        <v>4.76</v>
      </c>
      <c r="F46" s="38"/>
      <c r="G46" s="44"/>
      <c r="H46" s="210"/>
    </row>
    <row r="47" spans="1:8" x14ac:dyDescent="0.2">
      <c r="A47" s="45">
        <v>39</v>
      </c>
      <c r="B47" s="10" t="s">
        <v>306</v>
      </c>
      <c r="C47" s="200">
        <v>2782</v>
      </c>
      <c r="D47" s="235">
        <v>59421</v>
      </c>
      <c r="E47" s="47">
        <v>4.68</v>
      </c>
      <c r="F47" s="38"/>
      <c r="G47" s="44"/>
      <c r="H47" s="210"/>
    </row>
    <row r="48" spans="1:8" x14ac:dyDescent="0.2">
      <c r="A48" s="45">
        <v>40</v>
      </c>
      <c r="B48" s="10" t="s">
        <v>305</v>
      </c>
      <c r="C48" s="200">
        <v>1402</v>
      </c>
      <c r="D48" s="235">
        <v>30672</v>
      </c>
      <c r="E48" s="47">
        <v>4.57</v>
      </c>
      <c r="F48" s="38"/>
      <c r="G48" s="44"/>
      <c r="H48" s="210"/>
    </row>
    <row r="49" spans="1:8" x14ac:dyDescent="0.2">
      <c r="A49" s="45">
        <v>41</v>
      </c>
      <c r="B49" s="10" t="s">
        <v>307</v>
      </c>
      <c r="C49" s="200">
        <v>2579</v>
      </c>
      <c r="D49" s="235">
        <v>57543</v>
      </c>
      <c r="E49" s="47">
        <v>4.4800000000000004</v>
      </c>
      <c r="F49" s="38"/>
      <c r="G49" s="44"/>
      <c r="H49" s="210"/>
    </row>
    <row r="50" spans="1:8" x14ac:dyDescent="0.2">
      <c r="A50" s="45">
        <v>42</v>
      </c>
      <c r="B50" s="10" t="s">
        <v>311</v>
      </c>
      <c r="C50" s="200">
        <v>1481</v>
      </c>
      <c r="D50" s="235">
        <v>33241</v>
      </c>
      <c r="E50" s="47">
        <v>4.46</v>
      </c>
      <c r="F50" s="38"/>
      <c r="G50" s="44"/>
      <c r="H50" s="210"/>
    </row>
    <row r="51" spans="1:8" ht="12.75" customHeight="1" x14ac:dyDescent="0.2">
      <c r="A51" s="45">
        <v>43</v>
      </c>
      <c r="B51" s="10" t="s">
        <v>309</v>
      </c>
      <c r="C51" s="200">
        <v>1309</v>
      </c>
      <c r="D51" s="235">
        <v>29592</v>
      </c>
      <c r="E51" s="47">
        <v>4.42</v>
      </c>
      <c r="F51" s="38"/>
      <c r="G51" s="44"/>
      <c r="H51" s="210"/>
    </row>
    <row r="52" spans="1:8" ht="12.75" customHeight="1" x14ac:dyDescent="0.2">
      <c r="A52" s="45">
        <v>44</v>
      </c>
      <c r="B52" s="10" t="s">
        <v>312</v>
      </c>
      <c r="C52" s="200">
        <v>5115</v>
      </c>
      <c r="D52" s="235">
        <v>117884</v>
      </c>
      <c r="E52" s="47">
        <v>4.34</v>
      </c>
      <c r="F52" s="38"/>
      <c r="G52" s="44"/>
      <c r="H52" s="210"/>
    </row>
    <row r="53" spans="1:8" s="44" customFormat="1" x14ac:dyDescent="0.2">
      <c r="A53" s="45">
        <v>45</v>
      </c>
      <c r="B53" s="10" t="s">
        <v>310</v>
      </c>
      <c r="C53" s="200">
        <v>3143</v>
      </c>
      <c r="D53" s="235">
        <v>72592</v>
      </c>
      <c r="E53" s="47">
        <v>4.33</v>
      </c>
      <c r="F53" s="38"/>
    </row>
    <row r="54" spans="1:8" x14ac:dyDescent="0.2">
      <c r="A54" s="45">
        <v>46</v>
      </c>
      <c r="B54" s="10" t="s">
        <v>314</v>
      </c>
      <c r="C54" s="200">
        <v>2023</v>
      </c>
      <c r="D54" s="235">
        <v>46735</v>
      </c>
      <c r="E54" s="47">
        <v>4.33</v>
      </c>
      <c r="F54" s="38"/>
      <c r="G54" s="44"/>
      <c r="H54" s="210"/>
    </row>
    <row r="55" spans="1:8" ht="12.75" customHeight="1" x14ac:dyDescent="0.2">
      <c r="A55" s="48">
        <v>47</v>
      </c>
      <c r="B55" s="62" t="s">
        <v>315</v>
      </c>
      <c r="C55" s="206">
        <v>1741</v>
      </c>
      <c r="D55" s="234">
        <v>41251</v>
      </c>
      <c r="E55" s="49">
        <v>4.22</v>
      </c>
      <c r="F55" s="38"/>
      <c r="G55" s="44"/>
      <c r="H55" s="210"/>
    </row>
    <row r="56" spans="1:8" ht="12.75" customHeight="1" x14ac:dyDescent="0.2">
      <c r="A56" s="55"/>
      <c r="B56" s="11"/>
      <c r="C56" s="38"/>
      <c r="D56" s="232"/>
      <c r="E56" s="63"/>
      <c r="G56" s="210"/>
    </row>
    <row r="57" spans="1:8" ht="12.75" customHeight="1" x14ac:dyDescent="0.2">
      <c r="A57" s="55"/>
      <c r="B57" s="11"/>
      <c r="C57" s="38"/>
      <c r="D57" s="232"/>
      <c r="E57" s="63"/>
      <c r="G57" s="210"/>
      <c r="H57" s="44">
        <v>10</v>
      </c>
    </row>
    <row r="58" spans="1:8" ht="14.25" customHeight="1" x14ac:dyDescent="0.2">
      <c r="A58" s="32"/>
      <c r="B58" s="9"/>
      <c r="D58" s="229"/>
      <c r="E58" s="52" t="s">
        <v>189</v>
      </c>
    </row>
    <row r="59" spans="1:8" ht="12.75" customHeight="1" x14ac:dyDescent="0.2">
      <c r="A59" s="257" t="s">
        <v>96</v>
      </c>
      <c r="B59" s="260" t="s">
        <v>97</v>
      </c>
      <c r="C59" s="263" t="s">
        <v>464</v>
      </c>
      <c r="D59" s="266" t="s">
        <v>384</v>
      </c>
      <c r="E59" s="263" t="s">
        <v>98</v>
      </c>
    </row>
    <row r="60" spans="1:8" ht="24.75" customHeight="1" x14ac:dyDescent="0.2">
      <c r="A60" s="258"/>
      <c r="B60" s="261"/>
      <c r="C60" s="264"/>
      <c r="D60" s="267"/>
      <c r="E60" s="264"/>
    </row>
    <row r="61" spans="1:8" s="44" customFormat="1" ht="15.75" customHeight="1" x14ac:dyDescent="0.2">
      <c r="A61" s="259"/>
      <c r="B61" s="262"/>
      <c r="C61" s="265"/>
      <c r="D61" s="268"/>
      <c r="E61" s="265"/>
    </row>
    <row r="62" spans="1:8" ht="12.75" customHeight="1" x14ac:dyDescent="0.2">
      <c r="A62" s="46">
        <v>48</v>
      </c>
      <c r="B62" s="64" t="s">
        <v>313</v>
      </c>
      <c r="C62" s="204">
        <v>1960</v>
      </c>
      <c r="D62" s="236">
        <v>46887</v>
      </c>
      <c r="E62" s="65">
        <v>4.18</v>
      </c>
      <c r="F62" s="38"/>
      <c r="G62" s="44"/>
      <c r="H62" s="41"/>
    </row>
    <row r="63" spans="1:8" s="44" customFormat="1" x14ac:dyDescent="0.2">
      <c r="A63" s="45">
        <v>49</v>
      </c>
      <c r="B63" s="10" t="s">
        <v>316</v>
      </c>
      <c r="C63" s="200">
        <v>2436</v>
      </c>
      <c r="D63" s="235">
        <v>60686</v>
      </c>
      <c r="E63" s="47">
        <v>4.01</v>
      </c>
      <c r="F63" s="38"/>
    </row>
    <row r="64" spans="1:8" x14ac:dyDescent="0.2">
      <c r="A64" s="45">
        <v>50</v>
      </c>
      <c r="B64" s="10" t="s">
        <v>319</v>
      </c>
      <c r="C64" s="200">
        <v>2402</v>
      </c>
      <c r="D64" s="235">
        <v>60653</v>
      </c>
      <c r="E64" s="47">
        <v>3.96</v>
      </c>
      <c r="F64" s="38"/>
      <c r="G64" s="44"/>
      <c r="H64" s="41"/>
    </row>
    <row r="65" spans="1:8" x14ac:dyDescent="0.2">
      <c r="A65" s="45">
        <v>51</v>
      </c>
      <c r="B65" s="10" t="s">
        <v>318</v>
      </c>
      <c r="C65" s="200">
        <v>1565</v>
      </c>
      <c r="D65" s="235">
        <v>39530</v>
      </c>
      <c r="E65" s="47">
        <v>3.96</v>
      </c>
      <c r="F65" s="38"/>
      <c r="G65" s="44"/>
      <c r="H65" s="41"/>
    </row>
    <row r="66" spans="1:8" x14ac:dyDescent="0.2">
      <c r="A66" s="45">
        <v>52</v>
      </c>
      <c r="B66" s="10" t="s">
        <v>317</v>
      </c>
      <c r="C66" s="200">
        <v>2564</v>
      </c>
      <c r="D66" s="235">
        <v>68122</v>
      </c>
      <c r="E66" s="47">
        <v>3.76</v>
      </c>
      <c r="F66" s="38"/>
      <c r="G66" s="44"/>
      <c r="H66" s="41"/>
    </row>
    <row r="67" spans="1:8" x14ac:dyDescent="0.2">
      <c r="A67" s="45">
        <v>53</v>
      </c>
      <c r="B67" s="10" t="s">
        <v>320</v>
      </c>
      <c r="C67" s="200">
        <v>3403</v>
      </c>
      <c r="D67" s="235">
        <v>93623</v>
      </c>
      <c r="E67" s="47">
        <v>3.63</v>
      </c>
      <c r="F67" s="38"/>
      <c r="G67" s="44"/>
      <c r="H67" s="41"/>
    </row>
    <row r="68" spans="1:8" x14ac:dyDescent="0.2">
      <c r="A68" s="45">
        <v>54</v>
      </c>
      <c r="B68" s="10" t="s">
        <v>323</v>
      </c>
      <c r="C68" s="200">
        <v>3082</v>
      </c>
      <c r="D68" s="235">
        <v>91263</v>
      </c>
      <c r="E68" s="47">
        <v>3.38</v>
      </c>
      <c r="F68" s="38"/>
      <c r="G68" s="44"/>
      <c r="H68" s="41"/>
    </row>
    <row r="69" spans="1:8" x14ac:dyDescent="0.2">
      <c r="A69" s="45">
        <v>55</v>
      </c>
      <c r="B69" s="10" t="s">
        <v>326</v>
      </c>
      <c r="C69" s="200">
        <v>1246</v>
      </c>
      <c r="D69" s="235">
        <v>36963</v>
      </c>
      <c r="E69" s="47">
        <v>3.37</v>
      </c>
      <c r="F69" s="38"/>
      <c r="G69" s="44"/>
      <c r="H69" s="41"/>
    </row>
    <row r="70" spans="1:8" x14ac:dyDescent="0.2">
      <c r="A70" s="45">
        <v>56</v>
      </c>
      <c r="B70" s="10" t="s">
        <v>321</v>
      </c>
      <c r="C70" s="200">
        <v>5390</v>
      </c>
      <c r="D70" s="235">
        <v>160040</v>
      </c>
      <c r="E70" s="47">
        <v>3.37</v>
      </c>
      <c r="F70" s="38"/>
      <c r="G70" s="44"/>
      <c r="H70" s="41"/>
    </row>
    <row r="71" spans="1:8" x14ac:dyDescent="0.2">
      <c r="A71" s="45">
        <v>57</v>
      </c>
      <c r="B71" s="10" t="s">
        <v>322</v>
      </c>
      <c r="C71" s="200">
        <v>1518</v>
      </c>
      <c r="D71" s="235">
        <v>45682</v>
      </c>
      <c r="E71" s="47">
        <v>3.32</v>
      </c>
      <c r="F71" s="38"/>
      <c r="G71" s="44"/>
      <c r="H71" s="41"/>
    </row>
    <row r="72" spans="1:8" x14ac:dyDescent="0.2">
      <c r="A72" s="45">
        <v>58</v>
      </c>
      <c r="B72" s="10" t="s">
        <v>324</v>
      </c>
      <c r="C72" s="200">
        <v>2366</v>
      </c>
      <c r="D72" s="235">
        <v>71847</v>
      </c>
      <c r="E72" s="47">
        <v>3.29</v>
      </c>
      <c r="F72" s="38"/>
      <c r="G72" s="44"/>
      <c r="H72" s="41"/>
    </row>
    <row r="73" spans="1:8" x14ac:dyDescent="0.2">
      <c r="A73" s="45">
        <v>59</v>
      </c>
      <c r="B73" s="10" t="s">
        <v>325</v>
      </c>
      <c r="C73" s="200">
        <v>1983</v>
      </c>
      <c r="D73" s="235">
        <v>60428</v>
      </c>
      <c r="E73" s="47">
        <v>3.28</v>
      </c>
      <c r="F73" s="38"/>
      <c r="G73" s="44"/>
      <c r="H73" s="41"/>
    </row>
    <row r="74" spans="1:8" x14ac:dyDescent="0.2">
      <c r="A74" s="45">
        <v>60</v>
      </c>
      <c r="B74" s="10" t="s">
        <v>327</v>
      </c>
      <c r="C74" s="200">
        <v>2033</v>
      </c>
      <c r="D74" s="235">
        <v>63263</v>
      </c>
      <c r="E74" s="47">
        <v>3.21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200">
        <v>3044</v>
      </c>
      <c r="D75" s="235">
        <v>97071</v>
      </c>
      <c r="E75" s="47">
        <v>3.14</v>
      </c>
      <c r="F75" s="38"/>
      <c r="G75" s="44"/>
      <c r="H75" s="41"/>
    </row>
    <row r="76" spans="1:8" x14ac:dyDescent="0.2">
      <c r="A76" s="45">
        <v>62</v>
      </c>
      <c r="B76" s="10" t="s">
        <v>328</v>
      </c>
      <c r="C76" s="200">
        <v>4268</v>
      </c>
      <c r="D76" s="235">
        <v>137050</v>
      </c>
      <c r="E76" s="47">
        <v>3.11</v>
      </c>
      <c r="F76" s="38"/>
      <c r="G76" s="44"/>
      <c r="H76" s="41"/>
    </row>
    <row r="77" spans="1:8" x14ac:dyDescent="0.2">
      <c r="A77" s="45">
        <v>63</v>
      </c>
      <c r="B77" s="10" t="s">
        <v>330</v>
      </c>
      <c r="C77" s="200">
        <v>3227</v>
      </c>
      <c r="D77" s="235">
        <v>111112</v>
      </c>
      <c r="E77" s="47">
        <v>2.9</v>
      </c>
      <c r="F77" s="38"/>
      <c r="G77" s="44"/>
      <c r="H77" s="41"/>
    </row>
    <row r="78" spans="1:8" x14ac:dyDescent="0.2">
      <c r="A78" s="45">
        <v>64</v>
      </c>
      <c r="B78" s="10" t="s">
        <v>332</v>
      </c>
      <c r="C78" s="200">
        <v>1737</v>
      </c>
      <c r="D78" s="235">
        <v>63141</v>
      </c>
      <c r="E78" s="47">
        <v>2.75</v>
      </c>
      <c r="F78" s="38"/>
      <c r="G78" s="44"/>
      <c r="H78" s="41"/>
    </row>
    <row r="79" spans="1:8" x14ac:dyDescent="0.2">
      <c r="A79" s="45">
        <v>65</v>
      </c>
      <c r="B79" s="10" t="s">
        <v>331</v>
      </c>
      <c r="C79" s="200">
        <v>987</v>
      </c>
      <c r="D79" s="235">
        <v>36037</v>
      </c>
      <c r="E79" s="47">
        <v>2.74</v>
      </c>
      <c r="F79" s="38"/>
      <c r="G79" s="44"/>
      <c r="H79" s="41"/>
    </row>
    <row r="80" spans="1:8" x14ac:dyDescent="0.2">
      <c r="A80" s="45">
        <v>66</v>
      </c>
      <c r="B80" s="10" t="s">
        <v>334</v>
      </c>
      <c r="C80" s="200">
        <v>3858</v>
      </c>
      <c r="D80" s="235">
        <v>155574</v>
      </c>
      <c r="E80" s="47">
        <v>2.48</v>
      </c>
      <c r="F80" s="38"/>
      <c r="G80" s="44"/>
      <c r="H80" s="41"/>
    </row>
    <row r="81" spans="1:8" x14ac:dyDescent="0.2">
      <c r="A81" s="45">
        <v>67</v>
      </c>
      <c r="B81" s="10" t="s">
        <v>333</v>
      </c>
      <c r="C81" s="200">
        <v>1635</v>
      </c>
      <c r="D81" s="235">
        <v>69222</v>
      </c>
      <c r="E81" s="47">
        <v>2.36</v>
      </c>
      <c r="F81" s="38"/>
      <c r="G81" s="44"/>
      <c r="H81" s="41"/>
    </row>
    <row r="82" spans="1:8" x14ac:dyDescent="0.2">
      <c r="A82" s="45">
        <v>68</v>
      </c>
      <c r="B82" s="10" t="s">
        <v>335</v>
      </c>
      <c r="C82" s="200">
        <v>575</v>
      </c>
      <c r="D82" s="235">
        <v>27229</v>
      </c>
      <c r="E82" s="47">
        <v>2.11</v>
      </c>
      <c r="F82" s="38"/>
      <c r="G82" s="44"/>
      <c r="H82" s="41"/>
    </row>
    <row r="83" spans="1:8" x14ac:dyDescent="0.2">
      <c r="A83" s="45">
        <v>69</v>
      </c>
      <c r="B83" s="10" t="s">
        <v>338</v>
      </c>
      <c r="C83" s="200">
        <v>823</v>
      </c>
      <c r="D83" s="235">
        <v>44596</v>
      </c>
      <c r="E83" s="47">
        <v>1.85</v>
      </c>
      <c r="F83" s="38"/>
      <c r="G83" s="44"/>
      <c r="H83" s="41"/>
    </row>
    <row r="84" spans="1:8" x14ac:dyDescent="0.2">
      <c r="A84" s="45">
        <v>70</v>
      </c>
      <c r="B84" s="10" t="s">
        <v>336</v>
      </c>
      <c r="C84" s="200">
        <v>1140</v>
      </c>
      <c r="D84" s="235">
        <v>62468</v>
      </c>
      <c r="E84" s="47">
        <v>1.82</v>
      </c>
      <c r="F84" s="38"/>
      <c r="G84" s="44"/>
      <c r="H84" s="41"/>
    </row>
    <row r="85" spans="1:8" x14ac:dyDescent="0.2">
      <c r="A85" s="45">
        <v>71</v>
      </c>
      <c r="B85" s="10" t="s">
        <v>337</v>
      </c>
      <c r="C85" s="200">
        <v>1920</v>
      </c>
      <c r="D85" s="235">
        <v>113662</v>
      </c>
      <c r="E85" s="47">
        <v>1.69</v>
      </c>
      <c r="F85" s="38"/>
      <c r="G85" s="44"/>
      <c r="H85" s="41"/>
    </row>
    <row r="86" spans="1:8" x14ac:dyDescent="0.2">
      <c r="A86" s="45">
        <v>72</v>
      </c>
      <c r="B86" s="10" t="s">
        <v>339</v>
      </c>
      <c r="C86" s="200">
        <v>1953</v>
      </c>
      <c r="D86" s="235">
        <v>129705</v>
      </c>
      <c r="E86" s="47">
        <v>1.51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340</v>
      </c>
      <c r="C87" s="200">
        <v>696</v>
      </c>
      <c r="D87" s="235">
        <v>59602</v>
      </c>
      <c r="E87" s="47">
        <v>1.17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341</v>
      </c>
      <c r="C88" s="200">
        <v>986</v>
      </c>
      <c r="D88" s="235">
        <v>111051</v>
      </c>
      <c r="E88" s="47">
        <v>0.89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200">
        <v>584</v>
      </c>
      <c r="D89" s="235">
        <v>72167</v>
      </c>
      <c r="E89" s="47">
        <v>0.81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343</v>
      </c>
      <c r="C90" s="200">
        <v>279</v>
      </c>
      <c r="D90" s="235">
        <v>38823</v>
      </c>
      <c r="E90" s="47">
        <v>0.72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200">
        <v>738</v>
      </c>
      <c r="D91" s="235">
        <v>111021</v>
      </c>
      <c r="E91" s="47">
        <v>0.66</v>
      </c>
      <c r="F91" s="38"/>
    </row>
    <row r="92" spans="1:8" x14ac:dyDescent="0.2">
      <c r="A92" s="45">
        <v>78</v>
      </c>
      <c r="B92" s="10" t="s">
        <v>345</v>
      </c>
      <c r="C92" s="200">
        <v>372</v>
      </c>
      <c r="D92" s="235">
        <v>62546</v>
      </c>
      <c r="E92" s="47">
        <v>0.59</v>
      </c>
      <c r="F92" s="38"/>
      <c r="G92" s="44"/>
      <c r="H92" s="41"/>
    </row>
    <row r="93" spans="1:8" x14ac:dyDescent="0.2">
      <c r="A93" s="48">
        <v>79</v>
      </c>
      <c r="B93" s="206" t="s">
        <v>346</v>
      </c>
      <c r="C93" s="206">
        <v>476</v>
      </c>
      <c r="D93" s="234">
        <v>93948</v>
      </c>
      <c r="E93" s="49">
        <v>0.51</v>
      </c>
      <c r="F93" s="38"/>
      <c r="G93" s="44"/>
      <c r="H93" s="41"/>
    </row>
    <row r="94" spans="1:8" ht="12.75" customHeight="1" x14ac:dyDescent="0.2">
      <c r="A94" s="32"/>
      <c r="B94" s="9"/>
      <c r="D94" s="230"/>
      <c r="E94" s="44"/>
    </row>
    <row r="95" spans="1:8" ht="12.75" customHeight="1" x14ac:dyDescent="0.2">
      <c r="A95" s="257" t="s">
        <v>96</v>
      </c>
      <c r="B95" s="260" t="s">
        <v>97</v>
      </c>
      <c r="C95" s="263" t="s">
        <v>464</v>
      </c>
      <c r="D95" s="266" t="s">
        <v>265</v>
      </c>
      <c r="E95" s="263" t="s">
        <v>98</v>
      </c>
    </row>
    <row r="96" spans="1:8" ht="24.75" customHeight="1" x14ac:dyDescent="0.2">
      <c r="A96" s="258"/>
      <c r="B96" s="261"/>
      <c r="C96" s="271"/>
      <c r="D96" s="269"/>
      <c r="E96" s="271"/>
    </row>
    <row r="97" spans="1:8" s="44" customFormat="1" ht="15.75" customHeight="1" x14ac:dyDescent="0.2">
      <c r="A97" s="259"/>
      <c r="B97" s="262"/>
      <c r="C97" s="272"/>
      <c r="D97" s="270"/>
      <c r="E97" s="272"/>
    </row>
    <row r="98" spans="1:8" s="44" customFormat="1" x14ac:dyDescent="0.2">
      <c r="A98" s="54"/>
      <c r="B98" s="211" t="s">
        <v>5</v>
      </c>
      <c r="C98" s="238">
        <v>343369</v>
      </c>
      <c r="D98" s="240">
        <v>5415949</v>
      </c>
      <c r="E98" s="239">
        <v>6.34</v>
      </c>
    </row>
    <row r="99" spans="1:8" x14ac:dyDescent="0.2">
      <c r="A99" s="46">
        <v>1</v>
      </c>
      <c r="B99" s="223" t="s">
        <v>356</v>
      </c>
      <c r="C99" s="227">
        <v>85065</v>
      </c>
      <c r="D99" s="235">
        <v>794756</v>
      </c>
      <c r="E99" s="171">
        <v>10.7</v>
      </c>
    </row>
    <row r="100" spans="1:8" x14ac:dyDescent="0.2">
      <c r="A100" s="45">
        <v>2</v>
      </c>
      <c r="B100" s="172" t="s">
        <v>358</v>
      </c>
      <c r="C100" s="215">
        <v>69698</v>
      </c>
      <c r="D100" s="235">
        <v>656813</v>
      </c>
      <c r="E100" s="173">
        <v>10.61</v>
      </c>
    </row>
    <row r="101" spans="1:8" x14ac:dyDescent="0.2">
      <c r="A101" s="45">
        <v>3</v>
      </c>
      <c r="B101" s="172" t="s">
        <v>357</v>
      </c>
      <c r="C101" s="215">
        <v>86532</v>
      </c>
      <c r="D101" s="235">
        <v>818916</v>
      </c>
      <c r="E101" s="173">
        <v>10.57</v>
      </c>
    </row>
    <row r="102" spans="1:8" x14ac:dyDescent="0.2">
      <c r="A102" s="45">
        <v>4</v>
      </c>
      <c r="B102" s="172" t="s">
        <v>359</v>
      </c>
      <c r="C102" s="215">
        <v>37859</v>
      </c>
      <c r="D102" s="235">
        <v>686662</v>
      </c>
      <c r="E102" s="173">
        <v>5.51</v>
      </c>
    </row>
    <row r="103" spans="1:8" x14ac:dyDescent="0.2">
      <c r="A103" s="45">
        <v>5</v>
      </c>
      <c r="B103" s="172" t="s">
        <v>360</v>
      </c>
      <c r="C103" s="215">
        <v>24316</v>
      </c>
      <c r="D103" s="235">
        <v>690420</v>
      </c>
      <c r="E103" s="173">
        <v>3.52</v>
      </c>
      <c r="F103" s="186"/>
    </row>
    <row r="104" spans="1:8" x14ac:dyDescent="0.2">
      <c r="A104" s="45">
        <v>6</v>
      </c>
      <c r="B104" s="172" t="s">
        <v>361</v>
      </c>
      <c r="C104" s="215">
        <v>18122</v>
      </c>
      <c r="D104" s="235">
        <v>557608</v>
      </c>
      <c r="E104" s="173">
        <v>3.25</v>
      </c>
    </row>
    <row r="105" spans="1:8" x14ac:dyDescent="0.2">
      <c r="A105" s="45">
        <v>7</v>
      </c>
      <c r="B105" s="172" t="s">
        <v>362</v>
      </c>
      <c r="C105" s="215">
        <v>16011</v>
      </c>
      <c r="D105" s="235">
        <v>592394</v>
      </c>
      <c r="E105" s="173">
        <v>2.7</v>
      </c>
    </row>
    <row r="106" spans="1:8" x14ac:dyDescent="0.2">
      <c r="A106" s="48">
        <v>8</v>
      </c>
      <c r="B106" s="174" t="s">
        <v>363</v>
      </c>
      <c r="C106" s="216">
        <v>5766</v>
      </c>
      <c r="D106" s="234">
        <v>618380</v>
      </c>
      <c r="E106" s="175">
        <v>0.93</v>
      </c>
    </row>
    <row r="107" spans="1:8" x14ac:dyDescent="0.2">
      <c r="A107" s="50"/>
      <c r="C107" s="40"/>
      <c r="D107" s="233"/>
      <c r="E107" s="51"/>
    </row>
    <row r="108" spans="1:8" x14ac:dyDescent="0.2">
      <c r="A108" s="50"/>
      <c r="D108" s="231"/>
    </row>
    <row r="109" spans="1:8" x14ac:dyDescent="0.2">
      <c r="A109" s="50"/>
      <c r="C109" s="51"/>
      <c r="D109" s="229"/>
      <c r="F109" s="44"/>
      <c r="H109" s="41"/>
    </row>
    <row r="110" spans="1:8" x14ac:dyDescent="0.2">
      <c r="A110" s="50"/>
      <c r="C110" s="51"/>
      <c r="D110" s="229"/>
      <c r="F110" s="44"/>
      <c r="H110" s="41"/>
    </row>
    <row r="111" spans="1:8" x14ac:dyDescent="0.2">
      <c r="A111" s="50"/>
      <c r="C111" s="51"/>
      <c r="D111" s="229"/>
      <c r="F111" s="44"/>
      <c r="H111" s="41"/>
    </row>
    <row r="112" spans="1:8" x14ac:dyDescent="0.2">
      <c r="A112" s="50"/>
      <c r="C112" s="51"/>
      <c r="D112" s="229"/>
      <c r="F112" s="44"/>
      <c r="H112" s="41"/>
    </row>
    <row r="113" spans="1:8" x14ac:dyDescent="0.2">
      <c r="A113" s="50"/>
      <c r="C113" s="51"/>
      <c r="D113" s="229"/>
      <c r="H113" s="44">
        <v>11</v>
      </c>
    </row>
    <row r="114" spans="1:8" x14ac:dyDescent="0.2">
      <c r="A114" s="50"/>
      <c r="C114" s="51"/>
      <c r="D114" s="229"/>
      <c r="F114" s="44"/>
      <c r="H114" s="41"/>
    </row>
    <row r="115" spans="1:8" x14ac:dyDescent="0.2">
      <c r="A115" s="50"/>
      <c r="C115" s="51"/>
      <c r="D115" s="229"/>
      <c r="F115" s="44"/>
      <c r="H115" s="41"/>
    </row>
    <row r="116" spans="1:8" x14ac:dyDescent="0.2">
      <c r="A116" s="50"/>
      <c r="C116" s="51"/>
      <c r="D116" s="229"/>
      <c r="F116" s="44"/>
      <c r="H116" s="41"/>
    </row>
    <row r="117" spans="1:8" x14ac:dyDescent="0.2">
      <c r="A117" s="50"/>
      <c r="C117" s="51"/>
      <c r="D117" s="229"/>
      <c r="F117" s="44"/>
      <c r="H117" s="41"/>
    </row>
    <row r="118" spans="1:8" x14ac:dyDescent="0.2">
      <c r="A118" s="50"/>
      <c r="C118" s="51"/>
      <c r="D118" s="229"/>
      <c r="F118" s="44"/>
      <c r="H118" s="41"/>
    </row>
    <row r="119" spans="1:8" x14ac:dyDescent="0.2">
      <c r="A119" s="50"/>
      <c r="D119" s="231"/>
      <c r="E119" s="51"/>
    </row>
    <row r="120" spans="1:8" x14ac:dyDescent="0.2">
      <c r="A120" s="50"/>
      <c r="D120" s="231"/>
      <c r="E120" s="51"/>
    </row>
    <row r="121" spans="1:8" x14ac:dyDescent="0.2">
      <c r="A121" s="50"/>
      <c r="D121" s="231"/>
      <c r="E121" s="51"/>
    </row>
    <row r="122" spans="1:8" x14ac:dyDescent="0.2">
      <c r="A122" s="50"/>
      <c r="D122" s="231"/>
      <c r="E122" s="51"/>
    </row>
    <row r="123" spans="1:8" x14ac:dyDescent="0.2">
      <c r="A123" s="50"/>
      <c r="D123" s="231"/>
      <c r="E123" s="51"/>
    </row>
    <row r="124" spans="1:8" x14ac:dyDescent="0.2">
      <c r="A124" s="50"/>
      <c r="D124" s="231"/>
      <c r="E124" s="51"/>
    </row>
    <row r="125" spans="1:8" x14ac:dyDescent="0.2">
      <c r="A125" s="50"/>
      <c r="D125" s="231"/>
      <c r="E125" s="51"/>
    </row>
    <row r="126" spans="1:8" x14ac:dyDescent="0.2">
      <c r="A126" s="50"/>
      <c r="D126" s="231"/>
      <c r="E126" s="51"/>
    </row>
    <row r="127" spans="1:8" x14ac:dyDescent="0.2">
      <c r="A127" s="50"/>
      <c r="D127" s="231"/>
      <c r="E127" s="51"/>
    </row>
    <row r="128" spans="1:8" x14ac:dyDescent="0.2">
      <c r="A128" s="50"/>
      <c r="D128" s="231"/>
      <c r="E128" s="51"/>
    </row>
    <row r="129" spans="1:5" x14ac:dyDescent="0.2">
      <c r="A129" s="50"/>
      <c r="D129" s="231"/>
      <c r="E129" s="51"/>
    </row>
    <row r="130" spans="1:5" x14ac:dyDescent="0.2">
      <c r="A130" s="50"/>
      <c r="D130" s="231"/>
      <c r="E130" s="51"/>
    </row>
    <row r="131" spans="1:5" x14ac:dyDescent="0.2">
      <c r="A131" s="50"/>
      <c r="D131" s="231"/>
      <c r="E131" s="51"/>
    </row>
    <row r="132" spans="1:5" x14ac:dyDescent="0.2">
      <c r="A132" s="50"/>
      <c r="D132" s="231"/>
      <c r="E132" s="51"/>
    </row>
    <row r="133" spans="1:5" x14ac:dyDescent="0.2">
      <c r="A133" s="50"/>
      <c r="D133" s="231"/>
      <c r="E133" s="51"/>
    </row>
    <row r="134" spans="1:5" x14ac:dyDescent="0.2">
      <c r="A134" s="50"/>
      <c r="D134" s="231"/>
      <c r="E134" s="51"/>
    </row>
    <row r="135" spans="1:5" x14ac:dyDescent="0.2">
      <c r="A135" s="50"/>
      <c r="D135" s="231"/>
      <c r="E135" s="51"/>
    </row>
    <row r="136" spans="1:5" x14ac:dyDescent="0.2">
      <c r="A136" s="50"/>
      <c r="D136" s="231"/>
      <c r="E136" s="51"/>
    </row>
    <row r="137" spans="1:5" x14ac:dyDescent="0.2">
      <c r="A137" s="50"/>
      <c r="D137" s="231"/>
      <c r="E137" s="51"/>
    </row>
    <row r="138" spans="1:5" x14ac:dyDescent="0.2">
      <c r="A138" s="50"/>
      <c r="D138" s="231"/>
      <c r="E138" s="51"/>
    </row>
    <row r="139" spans="1:5" x14ac:dyDescent="0.2">
      <c r="A139" s="50"/>
      <c r="D139" s="231"/>
      <c r="E139" s="51"/>
    </row>
    <row r="140" spans="1:5" x14ac:dyDescent="0.2">
      <c r="A140" s="50"/>
      <c r="D140" s="231"/>
      <c r="E140" s="51"/>
    </row>
    <row r="141" spans="1:5" x14ac:dyDescent="0.2">
      <c r="A141" s="50"/>
      <c r="D141" s="231"/>
      <c r="E141" s="51"/>
    </row>
    <row r="142" spans="1:5" x14ac:dyDescent="0.2">
      <c r="A142" s="50"/>
      <c r="D142" s="231"/>
      <c r="E142" s="51"/>
    </row>
    <row r="143" spans="1:5" x14ac:dyDescent="0.2">
      <c r="A143" s="50"/>
      <c r="D143" s="231"/>
      <c r="E143" s="51"/>
    </row>
    <row r="144" spans="1:5" x14ac:dyDescent="0.2">
      <c r="A144" s="50"/>
      <c r="D144" s="231"/>
      <c r="E144" s="51"/>
    </row>
    <row r="145" spans="1:5" x14ac:dyDescent="0.2">
      <c r="A145" s="50"/>
      <c r="D145" s="231"/>
      <c r="E145" s="51"/>
    </row>
    <row r="146" spans="1:5" x14ac:dyDescent="0.2">
      <c r="A146" s="50"/>
      <c r="D146" s="231"/>
      <c r="E146" s="51"/>
    </row>
    <row r="147" spans="1:5" x14ac:dyDescent="0.2">
      <c r="A147" s="50"/>
      <c r="D147" s="231"/>
      <c r="E147" s="51"/>
    </row>
    <row r="148" spans="1:5" x14ac:dyDescent="0.2">
      <c r="A148" s="50"/>
      <c r="D148" s="231"/>
      <c r="E148" s="51"/>
    </row>
    <row r="149" spans="1:5" x14ac:dyDescent="0.2">
      <c r="A149" s="50"/>
      <c r="D149" s="231"/>
      <c r="E149" s="51"/>
    </row>
    <row r="150" spans="1:5" x14ac:dyDescent="0.2">
      <c r="A150" s="50"/>
      <c r="D150" s="231"/>
      <c r="E150" s="51"/>
    </row>
    <row r="151" spans="1:5" x14ac:dyDescent="0.2">
      <c r="A151" s="50"/>
      <c r="D151" s="231"/>
      <c r="E151" s="51"/>
    </row>
    <row r="152" spans="1:5" x14ac:dyDescent="0.2">
      <c r="A152" s="50"/>
      <c r="D152" s="231"/>
      <c r="E152" s="51"/>
    </row>
    <row r="153" spans="1:5" x14ac:dyDescent="0.2">
      <c r="A153" s="50"/>
      <c r="D153" s="231"/>
      <c r="E153" s="51"/>
    </row>
    <row r="154" spans="1:5" x14ac:dyDescent="0.2">
      <c r="A154" s="50"/>
      <c r="D154" s="231"/>
      <c r="E154" s="51"/>
    </row>
    <row r="155" spans="1:5" x14ac:dyDescent="0.2">
      <c r="A155" s="50"/>
      <c r="D155" s="231"/>
      <c r="E155" s="51"/>
    </row>
    <row r="156" spans="1:5" x14ac:dyDescent="0.2">
      <c r="A156" s="50"/>
      <c r="D156" s="231"/>
      <c r="E156" s="51"/>
    </row>
    <row r="157" spans="1:5" x14ac:dyDescent="0.2">
      <c r="A157" s="50"/>
      <c r="D157" s="231"/>
      <c r="E157" s="51"/>
    </row>
    <row r="158" spans="1:5" x14ac:dyDescent="0.2">
      <c r="A158" s="50"/>
      <c r="D158" s="231"/>
      <c r="E158" s="51"/>
    </row>
    <row r="159" spans="1:5" x14ac:dyDescent="0.2">
      <c r="A159" s="50"/>
      <c r="D159" s="231"/>
      <c r="E159" s="51"/>
    </row>
    <row r="160" spans="1:5" x14ac:dyDescent="0.2">
      <c r="A160" s="50"/>
      <c r="D160" s="231"/>
      <c r="E160" s="51"/>
    </row>
    <row r="161" spans="1:5" x14ac:dyDescent="0.2">
      <c r="A161" s="50"/>
      <c r="D161" s="231"/>
      <c r="E161" s="51"/>
    </row>
    <row r="162" spans="1:5" x14ac:dyDescent="0.2">
      <c r="A162" s="50"/>
      <c r="D162" s="231"/>
      <c r="E162" s="51"/>
    </row>
    <row r="163" spans="1:5" x14ac:dyDescent="0.2">
      <c r="A163" s="50"/>
      <c r="D163" s="231"/>
      <c r="E163" s="51"/>
    </row>
    <row r="164" spans="1:5" x14ac:dyDescent="0.2">
      <c r="A164" s="50"/>
      <c r="D164" s="231"/>
      <c r="E164" s="51"/>
    </row>
    <row r="165" spans="1:5" x14ac:dyDescent="0.2">
      <c r="A165" s="50"/>
      <c r="D165" s="231"/>
      <c r="E165" s="51"/>
    </row>
    <row r="166" spans="1:5" x14ac:dyDescent="0.2">
      <c r="A166" s="50"/>
      <c r="D166" s="231"/>
      <c r="E166" s="51"/>
    </row>
    <row r="167" spans="1:5" x14ac:dyDescent="0.2">
      <c r="A167" s="50"/>
      <c r="D167" s="231"/>
      <c r="E167" s="51"/>
    </row>
    <row r="168" spans="1:5" x14ac:dyDescent="0.2">
      <c r="A168" s="50"/>
      <c r="D168" s="231"/>
      <c r="E168" s="51"/>
    </row>
    <row r="169" spans="1:5" x14ac:dyDescent="0.2">
      <c r="A169" s="50"/>
      <c r="D169" s="231"/>
      <c r="E169" s="51"/>
    </row>
    <row r="170" spans="1:5" x14ac:dyDescent="0.2">
      <c r="A170" s="50"/>
      <c r="D170" s="231"/>
      <c r="E170" s="51"/>
    </row>
    <row r="171" spans="1:5" x14ac:dyDescent="0.2">
      <c r="A171" s="50"/>
      <c r="D171" s="231"/>
      <c r="E171" s="51"/>
    </row>
    <row r="172" spans="1:5" x14ac:dyDescent="0.2">
      <c r="A172" s="50"/>
      <c r="D172" s="231"/>
      <c r="E172" s="51"/>
    </row>
    <row r="173" spans="1:5" x14ac:dyDescent="0.2">
      <c r="A173" s="50"/>
      <c r="D173" s="231"/>
      <c r="E173" s="51"/>
    </row>
    <row r="174" spans="1:5" x14ac:dyDescent="0.2">
      <c r="A174" s="50"/>
      <c r="D174" s="231"/>
      <c r="E174" s="51"/>
    </row>
    <row r="175" spans="1:5" x14ac:dyDescent="0.2">
      <c r="A175" s="50"/>
      <c r="D175" s="231"/>
      <c r="E175" s="51"/>
    </row>
    <row r="176" spans="1:5" x14ac:dyDescent="0.2">
      <c r="A176" s="50"/>
      <c r="D176" s="231"/>
      <c r="E176" s="51"/>
    </row>
    <row r="177" spans="1:5" x14ac:dyDescent="0.2">
      <c r="A177" s="50"/>
      <c r="D177" s="231"/>
      <c r="E177" s="51"/>
    </row>
    <row r="178" spans="1:5" x14ac:dyDescent="0.2">
      <c r="A178" s="50"/>
      <c r="D178" s="231"/>
      <c r="E178" s="51"/>
    </row>
    <row r="179" spans="1:5" x14ac:dyDescent="0.2">
      <c r="A179" s="50"/>
      <c r="D179" s="231"/>
      <c r="E179" s="51"/>
    </row>
    <row r="180" spans="1:5" x14ac:dyDescent="0.2">
      <c r="A180" s="50"/>
      <c r="D180" s="231"/>
      <c r="E180" s="51"/>
    </row>
    <row r="181" spans="1:5" x14ac:dyDescent="0.2">
      <c r="A181" s="50"/>
      <c r="D181" s="231"/>
      <c r="E181" s="51"/>
    </row>
    <row r="182" spans="1:5" x14ac:dyDescent="0.2">
      <c r="A182" s="50"/>
      <c r="D182" s="231"/>
      <c r="E182" s="51"/>
    </row>
    <row r="183" spans="1:5" x14ac:dyDescent="0.2">
      <c r="A183" s="50"/>
      <c r="D183" s="231"/>
      <c r="E183" s="51"/>
    </row>
    <row r="184" spans="1:5" x14ac:dyDescent="0.2">
      <c r="A184" s="50"/>
      <c r="D184" s="231"/>
      <c r="E184" s="51"/>
    </row>
    <row r="185" spans="1:5" x14ac:dyDescent="0.2">
      <c r="A185" s="50"/>
      <c r="D185" s="231"/>
      <c r="E185" s="51"/>
    </row>
    <row r="186" spans="1:5" x14ac:dyDescent="0.2">
      <c r="A186" s="50"/>
      <c r="D186" s="231"/>
      <c r="E186" s="51"/>
    </row>
    <row r="187" spans="1:5" x14ac:dyDescent="0.2">
      <c r="A187" s="50"/>
      <c r="D187" s="231"/>
      <c r="E187" s="51"/>
    </row>
    <row r="188" spans="1:5" x14ac:dyDescent="0.2">
      <c r="A188" s="50"/>
      <c r="D188" s="231"/>
      <c r="E188" s="51"/>
    </row>
    <row r="189" spans="1:5" x14ac:dyDescent="0.2">
      <c r="A189" s="50"/>
      <c r="D189" s="231"/>
      <c r="E189" s="51"/>
    </row>
    <row r="190" spans="1:5" x14ac:dyDescent="0.2">
      <c r="A190" s="50"/>
      <c r="D190" s="231"/>
      <c r="E190" s="51"/>
    </row>
    <row r="191" spans="1:5" x14ac:dyDescent="0.2">
      <c r="A191" s="50"/>
      <c r="D191" s="231"/>
      <c r="E191" s="51"/>
    </row>
    <row r="192" spans="1:5" x14ac:dyDescent="0.2">
      <c r="A192" s="50"/>
      <c r="D192" s="231"/>
      <c r="E192" s="51"/>
    </row>
    <row r="193" spans="1:5" x14ac:dyDescent="0.2">
      <c r="A193" s="50"/>
      <c r="D193" s="231"/>
      <c r="E193" s="51"/>
    </row>
    <row r="194" spans="1:5" x14ac:dyDescent="0.2">
      <c r="A194" s="50"/>
      <c r="D194" s="231"/>
      <c r="E194" s="51"/>
    </row>
    <row r="195" spans="1:5" x14ac:dyDescent="0.2">
      <c r="A195" s="50"/>
      <c r="D195" s="231"/>
      <c r="E195" s="51"/>
    </row>
    <row r="196" spans="1:5" x14ac:dyDescent="0.2">
      <c r="A196" s="50"/>
      <c r="D196" s="231"/>
      <c r="E196" s="51"/>
    </row>
    <row r="197" spans="1:5" x14ac:dyDescent="0.2">
      <c r="A197" s="50"/>
      <c r="D197" s="231"/>
      <c r="E197" s="51"/>
    </row>
    <row r="198" spans="1:5" x14ac:dyDescent="0.2">
      <c r="A198" s="50"/>
      <c r="D198" s="231"/>
      <c r="E198" s="51"/>
    </row>
    <row r="199" spans="1:5" x14ac:dyDescent="0.2">
      <c r="A199" s="50"/>
      <c r="D199" s="231"/>
      <c r="E199" s="51"/>
    </row>
    <row r="200" spans="1:5" x14ac:dyDescent="0.2">
      <c r="A200" s="50"/>
      <c r="D200" s="231"/>
      <c r="E200" s="51"/>
    </row>
    <row r="201" spans="1:5" x14ac:dyDescent="0.2">
      <c r="A201" s="50"/>
      <c r="D201" s="231"/>
      <c r="E201" s="51"/>
    </row>
    <row r="202" spans="1:5" x14ac:dyDescent="0.2">
      <c r="A202" s="50"/>
      <c r="D202" s="231"/>
      <c r="E202" s="51"/>
    </row>
    <row r="203" spans="1:5" x14ac:dyDescent="0.2">
      <c r="A203" s="50"/>
      <c r="D203" s="231"/>
      <c r="E203" s="51"/>
    </row>
    <row r="204" spans="1:5" x14ac:dyDescent="0.2">
      <c r="A204" s="50"/>
      <c r="D204" s="231"/>
      <c r="E204" s="51"/>
    </row>
    <row r="205" spans="1:5" x14ac:dyDescent="0.2">
      <c r="A205" s="50"/>
      <c r="D205" s="231"/>
      <c r="E205" s="51"/>
    </row>
    <row r="206" spans="1:5" x14ac:dyDescent="0.2">
      <c r="A206" s="50"/>
      <c r="D206" s="231"/>
      <c r="E206" s="51"/>
    </row>
    <row r="207" spans="1:5" x14ac:dyDescent="0.2">
      <c r="A207" s="50"/>
      <c r="D207" s="231"/>
      <c r="E207" s="51"/>
    </row>
    <row r="208" spans="1:5" x14ac:dyDescent="0.2">
      <c r="A208" s="50"/>
      <c r="D208" s="231"/>
      <c r="E208" s="51"/>
    </row>
    <row r="209" spans="1:5" x14ac:dyDescent="0.2">
      <c r="A209" s="50"/>
      <c r="D209" s="231"/>
      <c r="E209" s="51"/>
    </row>
    <row r="210" spans="1:5" x14ac:dyDescent="0.2">
      <c r="A210" s="50"/>
      <c r="D210" s="231"/>
      <c r="E210" s="51"/>
    </row>
    <row r="211" spans="1:5" x14ac:dyDescent="0.2">
      <c r="A211" s="50"/>
      <c r="D211" s="231"/>
      <c r="E211" s="51"/>
    </row>
    <row r="212" spans="1:5" x14ac:dyDescent="0.2">
      <c r="A212" s="50"/>
      <c r="D212" s="231"/>
      <c r="E212" s="51"/>
    </row>
    <row r="213" spans="1:5" x14ac:dyDescent="0.2">
      <c r="A213" s="50"/>
      <c r="D213" s="231"/>
      <c r="E213" s="51"/>
    </row>
    <row r="214" spans="1:5" x14ac:dyDescent="0.2">
      <c r="A214" s="50"/>
      <c r="D214" s="231"/>
      <c r="E214" s="51"/>
    </row>
    <row r="215" spans="1:5" x14ac:dyDescent="0.2">
      <c r="A215" s="50"/>
      <c r="D215" s="231"/>
      <c r="E215" s="51"/>
    </row>
    <row r="216" spans="1:5" x14ac:dyDescent="0.2">
      <c r="A216" s="50"/>
      <c r="D216" s="231"/>
      <c r="E216" s="51"/>
    </row>
    <row r="217" spans="1:5" x14ac:dyDescent="0.2">
      <c r="A217" s="50"/>
      <c r="D217" s="231"/>
      <c r="E217" s="51"/>
    </row>
    <row r="218" spans="1:5" x14ac:dyDescent="0.2">
      <c r="A218" s="50"/>
      <c r="D218" s="231"/>
      <c r="E218" s="51"/>
    </row>
    <row r="219" spans="1:5" x14ac:dyDescent="0.2">
      <c r="A219" s="50"/>
      <c r="D219" s="231"/>
      <c r="E219" s="51"/>
    </row>
    <row r="220" spans="1:5" x14ac:dyDescent="0.2">
      <c r="A220" s="50"/>
      <c r="D220" s="231"/>
      <c r="E220" s="51"/>
    </row>
    <row r="221" spans="1:5" x14ac:dyDescent="0.2">
      <c r="A221" s="50"/>
      <c r="D221" s="231"/>
      <c r="E221" s="51"/>
    </row>
    <row r="222" spans="1:5" x14ac:dyDescent="0.2">
      <c r="A222" s="50"/>
      <c r="D222" s="231"/>
      <c r="E222" s="51"/>
    </row>
    <row r="223" spans="1:5" x14ac:dyDescent="0.2">
      <c r="A223" s="50"/>
      <c r="D223" s="231"/>
      <c r="E223" s="51"/>
    </row>
    <row r="224" spans="1:5" x14ac:dyDescent="0.2">
      <c r="A224" s="50"/>
      <c r="D224" s="231"/>
      <c r="E224" s="51"/>
    </row>
    <row r="225" spans="1:5" x14ac:dyDescent="0.2">
      <c r="A225" s="50"/>
      <c r="D225" s="231"/>
      <c r="E225" s="51"/>
    </row>
    <row r="226" spans="1:5" x14ac:dyDescent="0.2">
      <c r="A226" s="50"/>
      <c r="D226" s="231"/>
      <c r="E226" s="51"/>
    </row>
    <row r="227" spans="1:5" x14ac:dyDescent="0.2">
      <c r="A227" s="50"/>
      <c r="D227" s="231"/>
      <c r="E227" s="51"/>
    </row>
    <row r="228" spans="1:5" x14ac:dyDescent="0.2">
      <c r="A228" s="50"/>
      <c r="D228" s="231"/>
      <c r="E228" s="51"/>
    </row>
    <row r="229" spans="1:5" x14ac:dyDescent="0.2">
      <c r="A229" s="50"/>
      <c r="D229" s="231"/>
      <c r="E229" s="51"/>
    </row>
    <row r="230" spans="1:5" x14ac:dyDescent="0.2">
      <c r="A230" s="50"/>
      <c r="D230" s="231"/>
      <c r="E230" s="51"/>
    </row>
    <row r="231" spans="1:5" x14ac:dyDescent="0.2">
      <c r="A231" s="50"/>
      <c r="D231" s="231"/>
      <c r="E231" s="51"/>
    </row>
    <row r="232" spans="1:5" x14ac:dyDescent="0.2">
      <c r="A232" s="50"/>
      <c r="D232" s="231"/>
      <c r="E232" s="51"/>
    </row>
    <row r="233" spans="1:5" x14ac:dyDescent="0.2">
      <c r="A233" s="50"/>
      <c r="D233" s="231"/>
      <c r="E233" s="51"/>
    </row>
    <row r="234" spans="1:5" x14ac:dyDescent="0.2">
      <c r="A234" s="50"/>
      <c r="D234" s="231"/>
      <c r="E234" s="51"/>
    </row>
    <row r="235" spans="1:5" x14ac:dyDescent="0.2">
      <c r="A235" s="50"/>
      <c r="D235" s="231"/>
      <c r="E235" s="51"/>
    </row>
    <row r="236" spans="1:5" x14ac:dyDescent="0.2">
      <c r="A236" s="50"/>
      <c r="D236" s="231"/>
      <c r="E236" s="51"/>
    </row>
    <row r="237" spans="1:5" x14ac:dyDescent="0.2">
      <c r="A237" s="50"/>
      <c r="D237" s="231"/>
      <c r="E237" s="51"/>
    </row>
    <row r="238" spans="1:5" x14ac:dyDescent="0.2">
      <c r="A238" s="50"/>
      <c r="D238" s="231"/>
      <c r="E238" s="51"/>
    </row>
    <row r="239" spans="1:5" x14ac:dyDescent="0.2">
      <c r="A239" s="50"/>
      <c r="D239" s="231"/>
      <c r="E239" s="51"/>
    </row>
    <row r="240" spans="1:5" x14ac:dyDescent="0.2">
      <c r="A240" s="50"/>
      <c r="D240" s="231"/>
      <c r="E240" s="51"/>
    </row>
    <row r="241" spans="1:5" x14ac:dyDescent="0.2">
      <c r="A241" s="50"/>
      <c r="D241" s="229"/>
      <c r="E241" s="50"/>
    </row>
    <row r="242" spans="1:5" x14ac:dyDescent="0.2">
      <c r="A242" s="50"/>
      <c r="D242" s="229"/>
      <c r="E242" s="50"/>
    </row>
    <row r="243" spans="1:5" x14ac:dyDescent="0.2">
      <c r="A243" s="50"/>
      <c r="D243" s="229"/>
      <c r="E243" s="50"/>
    </row>
    <row r="244" spans="1:5" x14ac:dyDescent="0.2">
      <c r="A244" s="50"/>
      <c r="D244" s="229"/>
      <c r="E244" s="50"/>
    </row>
    <row r="245" spans="1:5" x14ac:dyDescent="0.2">
      <c r="A245" s="50"/>
      <c r="D245" s="229"/>
      <c r="E245" s="50"/>
    </row>
    <row r="246" spans="1:5" x14ac:dyDescent="0.2">
      <c r="A246" s="50"/>
      <c r="D246" s="229"/>
      <c r="E246" s="50"/>
    </row>
    <row r="247" spans="1:5" x14ac:dyDescent="0.2">
      <c r="A247" s="50"/>
      <c r="D247" s="229"/>
      <c r="E247" s="50"/>
    </row>
    <row r="248" spans="1:5" x14ac:dyDescent="0.2">
      <c r="A248" s="50"/>
      <c r="D248" s="229"/>
      <c r="E248" s="50"/>
    </row>
    <row r="249" spans="1:5" x14ac:dyDescent="0.2">
      <c r="A249" s="50"/>
      <c r="D249" s="229"/>
      <c r="E249" s="50"/>
    </row>
    <row r="250" spans="1:5" x14ac:dyDescent="0.2">
      <c r="A250" s="50"/>
      <c r="D250" s="229"/>
      <c r="E250" s="50"/>
    </row>
    <row r="251" spans="1:5" x14ac:dyDescent="0.2">
      <c r="A251" s="50"/>
      <c r="D251" s="229"/>
      <c r="E251" s="50"/>
    </row>
    <row r="252" spans="1:5" x14ac:dyDescent="0.2">
      <c r="A252" s="50"/>
      <c r="D252" s="229"/>
      <c r="E252" s="50"/>
    </row>
    <row r="253" spans="1:5" x14ac:dyDescent="0.2">
      <c r="A253" s="50"/>
      <c r="D253" s="229"/>
      <c r="E253" s="50"/>
    </row>
    <row r="254" spans="1:5" x14ac:dyDescent="0.2">
      <c r="A254" s="50"/>
      <c r="D254" s="229"/>
      <c r="E254" s="50"/>
    </row>
    <row r="255" spans="1:5" x14ac:dyDescent="0.2">
      <c r="A255" s="50"/>
      <c r="D255" s="229"/>
      <c r="E255" s="50"/>
    </row>
    <row r="256" spans="1:5" x14ac:dyDescent="0.2">
      <c r="A256" s="50"/>
      <c r="D256" s="229"/>
      <c r="E256" s="50"/>
    </row>
    <row r="257" spans="1:5" x14ac:dyDescent="0.2">
      <c r="A257" s="50"/>
      <c r="D257" s="229"/>
      <c r="E257" s="50"/>
    </row>
    <row r="258" spans="1:5" x14ac:dyDescent="0.2">
      <c r="A258" s="50"/>
      <c r="D258" s="229"/>
      <c r="E258" s="50"/>
    </row>
    <row r="259" spans="1:5" x14ac:dyDescent="0.2">
      <c r="A259" s="50"/>
      <c r="D259" s="229"/>
      <c r="E259" s="50"/>
    </row>
    <row r="260" spans="1:5" x14ac:dyDescent="0.2">
      <c r="A260" s="50"/>
      <c r="D260" s="229"/>
      <c r="E260" s="50"/>
    </row>
    <row r="261" spans="1:5" x14ac:dyDescent="0.2">
      <c r="A261" s="50"/>
      <c r="D261" s="229"/>
      <c r="E261" s="50"/>
    </row>
    <row r="262" spans="1:5" x14ac:dyDescent="0.2">
      <c r="A262" s="50"/>
      <c r="D262" s="229"/>
      <c r="E262" s="50"/>
    </row>
    <row r="263" spans="1:5" x14ac:dyDescent="0.2">
      <c r="A263" s="50"/>
      <c r="D263" s="229"/>
      <c r="E263" s="50"/>
    </row>
    <row r="264" spans="1:5" x14ac:dyDescent="0.2">
      <c r="A264" s="50"/>
      <c r="D264" s="229"/>
      <c r="E264" s="50"/>
    </row>
    <row r="265" spans="1:5" x14ac:dyDescent="0.2">
      <c r="A265" s="50"/>
      <c r="D265" s="229"/>
      <c r="E265" s="50"/>
    </row>
    <row r="266" spans="1:5" x14ac:dyDescent="0.2">
      <c r="A266" s="50"/>
      <c r="D266" s="229"/>
      <c r="E266" s="50"/>
    </row>
    <row r="267" spans="1:5" x14ac:dyDescent="0.2">
      <c r="A267" s="50"/>
      <c r="D267" s="229"/>
      <c r="E267" s="50"/>
    </row>
    <row r="268" spans="1:5" x14ac:dyDescent="0.2">
      <c r="A268" s="50"/>
      <c r="D268" s="229"/>
      <c r="E268" s="50"/>
    </row>
    <row r="269" spans="1:5" x14ac:dyDescent="0.2">
      <c r="A269" s="50"/>
      <c r="D269" s="229"/>
      <c r="E269" s="50"/>
    </row>
    <row r="270" spans="1:5" x14ac:dyDescent="0.2">
      <c r="A270" s="50"/>
      <c r="D270" s="229"/>
      <c r="E270" s="50"/>
    </row>
    <row r="271" spans="1:5" x14ac:dyDescent="0.2">
      <c r="A271" s="50"/>
      <c r="D271" s="229"/>
      <c r="E271" s="50"/>
    </row>
    <row r="272" spans="1:5" x14ac:dyDescent="0.2">
      <c r="A272" s="50"/>
      <c r="D272" s="229"/>
    </row>
    <row r="273" spans="1:4" x14ac:dyDescent="0.2">
      <c r="A273" s="50"/>
      <c r="D273" s="210"/>
    </row>
    <row r="274" spans="1:4" x14ac:dyDescent="0.2">
      <c r="A274" s="50"/>
      <c r="D274" s="210"/>
    </row>
    <row r="275" spans="1:4" x14ac:dyDescent="0.2">
      <c r="A275" s="50"/>
      <c r="D275" s="210"/>
    </row>
    <row r="276" spans="1:4" x14ac:dyDescent="0.2">
      <c r="A276" s="50"/>
      <c r="D276" s="210"/>
    </row>
    <row r="277" spans="1:4" x14ac:dyDescent="0.2">
      <c r="A277" s="50"/>
      <c r="D277" s="210"/>
    </row>
    <row r="278" spans="1:4" x14ac:dyDescent="0.2">
      <c r="A278" s="50"/>
      <c r="D278" s="210"/>
    </row>
    <row r="279" spans="1:4" x14ac:dyDescent="0.2">
      <c r="A279" s="50"/>
      <c r="D279" s="210"/>
    </row>
    <row r="280" spans="1:4" x14ac:dyDescent="0.2">
      <c r="A280" s="50"/>
      <c r="D280" s="210"/>
    </row>
    <row r="281" spans="1:4" x14ac:dyDescent="0.2">
      <c r="A281" s="50"/>
      <c r="D281" s="210"/>
    </row>
    <row r="282" spans="1:4" x14ac:dyDescent="0.2">
      <c r="A282" s="50"/>
      <c r="D282" s="210"/>
    </row>
    <row r="283" spans="1:4" x14ac:dyDescent="0.2">
      <c r="A283" s="50"/>
      <c r="D283" s="210"/>
    </row>
    <row r="284" spans="1:4" x14ac:dyDescent="0.2">
      <c r="A284" s="50"/>
      <c r="D284" s="210"/>
    </row>
    <row r="285" spans="1:4" x14ac:dyDescent="0.2">
      <c r="A285" s="50"/>
      <c r="D285" s="210"/>
    </row>
    <row r="286" spans="1:4" x14ac:dyDescent="0.2">
      <c r="A286" s="50"/>
      <c r="D286" s="210"/>
    </row>
    <row r="287" spans="1:4" x14ac:dyDescent="0.2">
      <c r="A287" s="50"/>
      <c r="D287" s="210"/>
    </row>
    <row r="288" spans="1:4" x14ac:dyDescent="0.2">
      <c r="A288" s="50"/>
      <c r="D288" s="210"/>
    </row>
    <row r="289" spans="1:4" x14ac:dyDescent="0.2">
      <c r="A289" s="50"/>
      <c r="D289" s="210"/>
    </row>
    <row r="290" spans="1:4" x14ac:dyDescent="0.2">
      <c r="A290" s="50"/>
      <c r="D290" s="210"/>
    </row>
    <row r="291" spans="1:4" x14ac:dyDescent="0.2">
      <c r="A291" s="50"/>
      <c r="D291" s="210"/>
    </row>
    <row r="292" spans="1:4" x14ac:dyDescent="0.2">
      <c r="A292" s="50"/>
      <c r="D292" s="210"/>
    </row>
    <row r="293" spans="1:4" x14ac:dyDescent="0.2">
      <c r="A293" s="50"/>
      <c r="D293" s="210"/>
    </row>
    <row r="294" spans="1:4" x14ac:dyDescent="0.2">
      <c r="A294" s="50"/>
      <c r="D294" s="210"/>
    </row>
    <row r="295" spans="1:4" x14ac:dyDescent="0.2">
      <c r="A295" s="50"/>
      <c r="D295" s="210"/>
    </row>
    <row r="296" spans="1:4" x14ac:dyDescent="0.2">
      <c r="A296" s="50"/>
      <c r="D296" s="210"/>
    </row>
    <row r="297" spans="1:4" x14ac:dyDescent="0.2">
      <c r="A297" s="50"/>
      <c r="D297" s="210"/>
    </row>
    <row r="298" spans="1:4" x14ac:dyDescent="0.2">
      <c r="A298" s="50"/>
      <c r="D298" s="210"/>
    </row>
    <row r="299" spans="1:4" x14ac:dyDescent="0.2">
      <c r="A299" s="50"/>
      <c r="D299" s="210"/>
    </row>
    <row r="300" spans="1:4" x14ac:dyDescent="0.2">
      <c r="A300" s="50"/>
      <c r="D300" s="210"/>
    </row>
    <row r="301" spans="1:4" x14ac:dyDescent="0.2">
      <c r="A301" s="50"/>
      <c r="D301" s="210"/>
    </row>
    <row r="302" spans="1:4" x14ac:dyDescent="0.2">
      <c r="A302" s="50"/>
      <c r="D302" s="210"/>
    </row>
    <row r="303" spans="1:4" x14ac:dyDescent="0.2">
      <c r="A303" s="50"/>
      <c r="D303" s="210"/>
    </row>
    <row r="304" spans="1:4" x14ac:dyDescent="0.2">
      <c r="A304" s="50"/>
      <c r="D304" s="210"/>
    </row>
    <row r="305" spans="1:4" x14ac:dyDescent="0.2">
      <c r="A305" s="50"/>
      <c r="D305" s="210"/>
    </row>
    <row r="306" spans="1:4" x14ac:dyDescent="0.2">
      <c r="A306" s="50"/>
      <c r="D306" s="210"/>
    </row>
    <row r="307" spans="1:4" x14ac:dyDescent="0.2">
      <c r="A307" s="50"/>
      <c r="D307" s="210"/>
    </row>
    <row r="308" spans="1:4" x14ac:dyDescent="0.2">
      <c r="A308" s="50"/>
      <c r="D308" s="210"/>
    </row>
    <row r="309" spans="1:4" x14ac:dyDescent="0.2">
      <c r="A309" s="50"/>
      <c r="D309" s="210"/>
    </row>
    <row r="310" spans="1:4" x14ac:dyDescent="0.2">
      <c r="A310" s="50"/>
      <c r="D310" s="210"/>
    </row>
    <row r="311" spans="1:4" x14ac:dyDescent="0.2">
      <c r="A311" s="50"/>
      <c r="D311" s="210"/>
    </row>
    <row r="312" spans="1:4" x14ac:dyDescent="0.2">
      <c r="A312" s="50"/>
      <c r="D312" s="210"/>
    </row>
    <row r="313" spans="1:4" x14ac:dyDescent="0.2">
      <c r="A313" s="50"/>
      <c r="D313" s="210"/>
    </row>
    <row r="314" spans="1:4" x14ac:dyDescent="0.2">
      <c r="A314" s="50"/>
      <c r="D314" s="210"/>
    </row>
    <row r="315" spans="1:4" x14ac:dyDescent="0.2">
      <c r="A315" s="50"/>
      <c r="D315" s="210"/>
    </row>
    <row r="316" spans="1:4" x14ac:dyDescent="0.2">
      <c r="A316" s="50"/>
      <c r="D316" s="210"/>
    </row>
    <row r="317" spans="1:4" x14ac:dyDescent="0.2">
      <c r="A317" s="50"/>
      <c r="D317" s="210"/>
    </row>
    <row r="318" spans="1:4" x14ac:dyDescent="0.2">
      <c r="A318" s="50"/>
      <c r="D318" s="210"/>
    </row>
    <row r="319" spans="1:4" x14ac:dyDescent="0.2">
      <c r="A319" s="50"/>
      <c r="D319" s="210"/>
    </row>
    <row r="320" spans="1:4" x14ac:dyDescent="0.2">
      <c r="A320" s="50"/>
      <c r="D320" s="210"/>
    </row>
    <row r="321" spans="1:4" x14ac:dyDescent="0.2">
      <c r="A321" s="50"/>
      <c r="D321" s="210"/>
    </row>
    <row r="322" spans="1:4" x14ac:dyDescent="0.2">
      <c r="A322" s="50"/>
      <c r="D322" s="210"/>
    </row>
    <row r="323" spans="1:4" x14ac:dyDescent="0.2">
      <c r="A323" s="50"/>
      <c r="D323" s="210"/>
    </row>
    <row r="324" spans="1:4" x14ac:dyDescent="0.2">
      <c r="A324" s="50"/>
      <c r="D324" s="210"/>
    </row>
    <row r="325" spans="1:4" x14ac:dyDescent="0.2">
      <c r="A325" s="50"/>
      <c r="D325" s="210"/>
    </row>
    <row r="326" spans="1:4" x14ac:dyDescent="0.2">
      <c r="A326" s="50"/>
      <c r="D326" s="210"/>
    </row>
    <row r="327" spans="1:4" x14ac:dyDescent="0.2">
      <c r="A327" s="50"/>
      <c r="D327" s="210"/>
    </row>
    <row r="328" spans="1:4" x14ac:dyDescent="0.2">
      <c r="A328" s="50"/>
      <c r="D328" s="210"/>
    </row>
    <row r="329" spans="1:4" x14ac:dyDescent="0.2">
      <c r="A329" s="50"/>
      <c r="D329" s="210"/>
    </row>
    <row r="330" spans="1:4" x14ac:dyDescent="0.2">
      <c r="A330" s="50"/>
      <c r="D330" s="210"/>
    </row>
    <row r="331" spans="1:4" x14ac:dyDescent="0.2">
      <c r="A331" s="50"/>
      <c r="D331" s="210"/>
    </row>
    <row r="332" spans="1:4" x14ac:dyDescent="0.2">
      <c r="A332" s="50"/>
      <c r="D332" s="210"/>
    </row>
    <row r="333" spans="1:4" x14ac:dyDescent="0.2">
      <c r="A333" s="50"/>
      <c r="D333" s="210"/>
    </row>
    <row r="334" spans="1:4" x14ac:dyDescent="0.2">
      <c r="A334" s="50"/>
      <c r="D334" s="210"/>
    </row>
    <row r="335" spans="1:4" x14ac:dyDescent="0.2">
      <c r="A335" s="50"/>
      <c r="D335" s="210"/>
    </row>
    <row r="336" spans="1:4" x14ac:dyDescent="0.2">
      <c r="A336" s="50"/>
      <c r="D336" s="210"/>
    </row>
    <row r="337" spans="1:4" x14ac:dyDescent="0.2">
      <c r="A337" s="50"/>
      <c r="D337" s="210"/>
    </row>
    <row r="338" spans="1:4" x14ac:dyDescent="0.2">
      <c r="A338" s="50"/>
      <c r="D338" s="210"/>
    </row>
    <row r="339" spans="1:4" x14ac:dyDescent="0.2">
      <c r="A339" s="50"/>
      <c r="D339" s="210"/>
    </row>
    <row r="340" spans="1:4" x14ac:dyDescent="0.2">
      <c r="A340" s="50"/>
      <c r="D340" s="210"/>
    </row>
    <row r="341" spans="1:4" x14ac:dyDescent="0.2">
      <c r="A341" s="50"/>
      <c r="D341" s="210"/>
    </row>
    <row r="342" spans="1:4" x14ac:dyDescent="0.2">
      <c r="A342" s="50"/>
      <c r="D342" s="210"/>
    </row>
    <row r="343" spans="1:4" x14ac:dyDescent="0.2">
      <c r="A343" s="50"/>
      <c r="D343" s="210"/>
    </row>
    <row r="344" spans="1:4" x14ac:dyDescent="0.2">
      <c r="A344" s="50"/>
      <c r="D344" s="210"/>
    </row>
    <row r="345" spans="1:4" x14ac:dyDescent="0.2">
      <c r="A345" s="50"/>
      <c r="D345" s="210"/>
    </row>
    <row r="346" spans="1:4" x14ac:dyDescent="0.2">
      <c r="A346" s="50"/>
      <c r="D346" s="210"/>
    </row>
    <row r="347" spans="1:4" x14ac:dyDescent="0.2">
      <c r="A347" s="50"/>
      <c r="D347" s="210"/>
    </row>
    <row r="348" spans="1:4" x14ac:dyDescent="0.2">
      <c r="A348" s="50"/>
      <c r="D348" s="210"/>
    </row>
    <row r="349" spans="1:4" x14ac:dyDescent="0.2">
      <c r="A349" s="50"/>
      <c r="D349" s="210"/>
    </row>
    <row r="350" spans="1:4" x14ac:dyDescent="0.2">
      <c r="A350" s="50"/>
      <c r="D350" s="210"/>
    </row>
    <row r="351" spans="1:4" x14ac:dyDescent="0.2">
      <c r="A351" s="50"/>
      <c r="D351" s="210"/>
    </row>
    <row r="352" spans="1:4" x14ac:dyDescent="0.2">
      <c r="A352" s="50"/>
      <c r="D352" s="210"/>
    </row>
    <row r="353" spans="1:4" x14ac:dyDescent="0.2">
      <c r="A353" s="50"/>
      <c r="D353" s="210"/>
    </row>
    <row r="354" spans="1:4" x14ac:dyDescent="0.2">
      <c r="A354" s="50"/>
      <c r="D354" s="210"/>
    </row>
    <row r="355" spans="1:4" x14ac:dyDescent="0.2">
      <c r="A355" s="50"/>
      <c r="D355" s="210"/>
    </row>
    <row r="356" spans="1:4" x14ac:dyDescent="0.2">
      <c r="A356" s="50"/>
      <c r="D356" s="210"/>
    </row>
    <row r="357" spans="1:4" x14ac:dyDescent="0.2">
      <c r="A357" s="50"/>
      <c r="D357" s="210"/>
    </row>
    <row r="358" spans="1:4" x14ac:dyDescent="0.2">
      <c r="A358" s="50"/>
      <c r="D358" s="210"/>
    </row>
    <row r="359" spans="1:4" x14ac:dyDescent="0.2">
      <c r="A359" s="50"/>
      <c r="D359" s="210"/>
    </row>
    <row r="360" spans="1:4" x14ac:dyDescent="0.2">
      <c r="A360" s="50"/>
      <c r="D360" s="210"/>
    </row>
    <row r="361" spans="1:4" x14ac:dyDescent="0.2">
      <c r="A361" s="50"/>
      <c r="D361" s="210"/>
    </row>
    <row r="362" spans="1:4" x14ac:dyDescent="0.2">
      <c r="A362" s="50"/>
      <c r="D362" s="210"/>
    </row>
    <row r="363" spans="1:4" x14ac:dyDescent="0.2">
      <c r="A363" s="50"/>
      <c r="D363" s="210"/>
    </row>
    <row r="364" spans="1:4" x14ac:dyDescent="0.2">
      <c r="A364" s="50"/>
      <c r="D364" s="210"/>
    </row>
    <row r="365" spans="1:4" x14ac:dyDescent="0.2">
      <c r="A365" s="50"/>
      <c r="D365" s="210"/>
    </row>
    <row r="366" spans="1:4" x14ac:dyDescent="0.2">
      <c r="A366" s="50"/>
      <c r="D366" s="210"/>
    </row>
    <row r="367" spans="1:4" x14ac:dyDescent="0.2">
      <c r="A367" s="50"/>
      <c r="D367" s="210"/>
    </row>
    <row r="368" spans="1:4" x14ac:dyDescent="0.2">
      <c r="A368" s="50"/>
      <c r="D368" s="210"/>
    </row>
    <row r="369" spans="1:4" x14ac:dyDescent="0.2">
      <c r="A369" s="50"/>
      <c r="D369" s="210"/>
    </row>
    <row r="370" spans="1:4" x14ac:dyDescent="0.2">
      <c r="A370" s="50"/>
      <c r="D370" s="210"/>
    </row>
    <row r="371" spans="1:4" x14ac:dyDescent="0.2">
      <c r="A371" s="50"/>
      <c r="D371" s="210"/>
    </row>
    <row r="372" spans="1:4" x14ac:dyDescent="0.2">
      <c r="A372" s="50"/>
      <c r="D372" s="210"/>
    </row>
    <row r="373" spans="1:4" x14ac:dyDescent="0.2">
      <c r="A373" s="50"/>
      <c r="D373" s="210"/>
    </row>
    <row r="374" spans="1:4" x14ac:dyDescent="0.2">
      <c r="A374" s="50"/>
      <c r="D374" s="210"/>
    </row>
    <row r="375" spans="1:4" x14ac:dyDescent="0.2">
      <c r="A375" s="50"/>
      <c r="D375" s="210"/>
    </row>
    <row r="376" spans="1:4" x14ac:dyDescent="0.2">
      <c r="A376" s="50"/>
      <c r="D376" s="210"/>
    </row>
    <row r="377" spans="1:4" x14ac:dyDescent="0.2">
      <c r="A377" s="50"/>
      <c r="D377" s="210"/>
    </row>
    <row r="378" spans="1:4" x14ac:dyDescent="0.2">
      <c r="A378" s="50"/>
      <c r="D378" s="210"/>
    </row>
    <row r="379" spans="1:4" x14ac:dyDescent="0.2">
      <c r="A379" s="50"/>
      <c r="D379" s="210"/>
    </row>
    <row r="380" spans="1:4" x14ac:dyDescent="0.2">
      <c r="A380" s="50"/>
      <c r="D380" s="210"/>
    </row>
    <row r="381" spans="1:4" x14ac:dyDescent="0.2">
      <c r="A381" s="50"/>
      <c r="D381" s="210"/>
    </row>
    <row r="382" spans="1:4" x14ac:dyDescent="0.2">
      <c r="A382" s="50"/>
      <c r="D382" s="210"/>
    </row>
    <row r="383" spans="1:4" x14ac:dyDescent="0.2">
      <c r="A383" s="50"/>
      <c r="D383" s="210"/>
    </row>
    <row r="384" spans="1:4" x14ac:dyDescent="0.2">
      <c r="A384" s="50"/>
      <c r="D384" s="210"/>
    </row>
    <row r="385" spans="1:4" x14ac:dyDescent="0.2">
      <c r="A385" s="50"/>
      <c r="D385" s="210"/>
    </row>
    <row r="386" spans="1:4" x14ac:dyDescent="0.2">
      <c r="A386" s="50"/>
      <c r="D386" s="210"/>
    </row>
    <row r="387" spans="1:4" x14ac:dyDescent="0.2">
      <c r="A387" s="50"/>
      <c r="D387" s="210"/>
    </row>
    <row r="388" spans="1:4" x14ac:dyDescent="0.2">
      <c r="A388" s="50"/>
      <c r="D388" s="210"/>
    </row>
    <row r="389" spans="1:4" x14ac:dyDescent="0.2">
      <c r="A389" s="50"/>
      <c r="D389" s="210"/>
    </row>
    <row r="390" spans="1:4" x14ac:dyDescent="0.2">
      <c r="A390" s="50"/>
      <c r="D390" s="210"/>
    </row>
    <row r="391" spans="1:4" x14ac:dyDescent="0.2">
      <c r="A391" s="50"/>
      <c r="D391" s="210"/>
    </row>
    <row r="392" spans="1:4" x14ac:dyDescent="0.2">
      <c r="A392" s="50"/>
      <c r="D392" s="210"/>
    </row>
    <row r="393" spans="1:4" x14ac:dyDescent="0.2">
      <c r="A393" s="50"/>
      <c r="D393" s="210"/>
    </row>
    <row r="394" spans="1:4" x14ac:dyDescent="0.2">
      <c r="A394" s="50"/>
      <c r="D394" s="210"/>
    </row>
    <row r="395" spans="1:4" x14ac:dyDescent="0.2">
      <c r="A395" s="50"/>
      <c r="D395" s="210"/>
    </row>
    <row r="396" spans="1:4" x14ac:dyDescent="0.2">
      <c r="A396" s="50"/>
      <c r="D396" s="210"/>
    </row>
    <row r="397" spans="1:4" x14ac:dyDescent="0.2">
      <c r="A397" s="50"/>
      <c r="D397" s="210"/>
    </row>
    <row r="398" spans="1:4" x14ac:dyDescent="0.2">
      <c r="A398" s="50"/>
      <c r="D398" s="210"/>
    </row>
    <row r="399" spans="1:4" x14ac:dyDescent="0.2">
      <c r="A399" s="50"/>
      <c r="D399" s="210"/>
    </row>
    <row r="400" spans="1:4" x14ac:dyDescent="0.2">
      <c r="A400" s="50"/>
      <c r="D400" s="210"/>
    </row>
    <row r="401" spans="1:4" x14ac:dyDescent="0.2">
      <c r="A401" s="50"/>
      <c r="D401" s="210"/>
    </row>
    <row r="402" spans="1:4" x14ac:dyDescent="0.2">
      <c r="A402" s="50"/>
      <c r="D402" s="210"/>
    </row>
    <row r="403" spans="1:4" x14ac:dyDescent="0.2">
      <c r="A403" s="50"/>
      <c r="D403" s="210"/>
    </row>
    <row r="404" spans="1:4" x14ac:dyDescent="0.2">
      <c r="A404" s="50"/>
      <c r="D404" s="210"/>
    </row>
    <row r="405" spans="1:4" x14ac:dyDescent="0.2">
      <c r="A405" s="50"/>
      <c r="D405" s="210"/>
    </row>
    <row r="406" spans="1:4" x14ac:dyDescent="0.2">
      <c r="A406" s="50"/>
      <c r="D406" s="210"/>
    </row>
    <row r="407" spans="1:4" x14ac:dyDescent="0.2">
      <c r="A407" s="50"/>
      <c r="D407" s="210"/>
    </row>
    <row r="408" spans="1:4" x14ac:dyDescent="0.2">
      <c r="A408" s="50"/>
      <c r="D408" s="210"/>
    </row>
    <row r="409" spans="1:4" x14ac:dyDescent="0.2">
      <c r="A409" s="50"/>
      <c r="D409" s="210"/>
    </row>
    <row r="410" spans="1:4" x14ac:dyDescent="0.2">
      <c r="A410" s="50"/>
      <c r="D410" s="210"/>
    </row>
    <row r="411" spans="1:4" x14ac:dyDescent="0.2">
      <c r="A411" s="50"/>
      <c r="D411" s="210"/>
    </row>
    <row r="412" spans="1:4" x14ac:dyDescent="0.2">
      <c r="A412" s="50"/>
      <c r="D412" s="210"/>
    </row>
    <row r="413" spans="1:4" x14ac:dyDescent="0.2">
      <c r="A413" s="50"/>
      <c r="D413" s="210"/>
    </row>
    <row r="414" spans="1:4" x14ac:dyDescent="0.2">
      <c r="A414" s="50"/>
      <c r="D414" s="210"/>
    </row>
    <row r="415" spans="1:4" x14ac:dyDescent="0.2">
      <c r="A415" s="50"/>
      <c r="D415" s="210"/>
    </row>
    <row r="416" spans="1:4" x14ac:dyDescent="0.2">
      <c r="A416" s="50"/>
      <c r="D416" s="210"/>
    </row>
    <row r="417" spans="1:4" x14ac:dyDescent="0.2">
      <c r="A417" s="50"/>
      <c r="D417" s="210"/>
    </row>
    <row r="418" spans="1:4" x14ac:dyDescent="0.2">
      <c r="A418" s="50"/>
      <c r="D418" s="210"/>
    </row>
    <row r="419" spans="1:4" x14ac:dyDescent="0.2">
      <c r="A419" s="50"/>
      <c r="D419" s="210"/>
    </row>
    <row r="420" spans="1:4" x14ac:dyDescent="0.2">
      <c r="A420" s="50"/>
      <c r="D420" s="210"/>
    </row>
    <row r="421" spans="1:4" x14ac:dyDescent="0.2">
      <c r="A421" s="50"/>
      <c r="D421" s="210"/>
    </row>
    <row r="422" spans="1:4" x14ac:dyDescent="0.2">
      <c r="A422" s="50"/>
      <c r="D422" s="210"/>
    </row>
    <row r="423" spans="1:4" x14ac:dyDescent="0.2">
      <c r="A423" s="50"/>
      <c r="D423" s="210"/>
    </row>
    <row r="424" spans="1:4" x14ac:dyDescent="0.2">
      <c r="A424" s="50"/>
      <c r="D424" s="210"/>
    </row>
    <row r="425" spans="1:4" x14ac:dyDescent="0.2">
      <c r="A425" s="50"/>
      <c r="D425" s="210"/>
    </row>
    <row r="426" spans="1:4" x14ac:dyDescent="0.2">
      <c r="A426" s="50"/>
      <c r="D426" s="210"/>
    </row>
    <row r="427" spans="1:4" x14ac:dyDescent="0.2">
      <c r="A427" s="50"/>
      <c r="D427" s="210"/>
    </row>
    <row r="428" spans="1:4" x14ac:dyDescent="0.2">
      <c r="A428" s="50"/>
      <c r="D428" s="210"/>
    </row>
    <row r="429" spans="1:4" x14ac:dyDescent="0.2">
      <c r="A429" s="50"/>
      <c r="D429" s="210"/>
    </row>
    <row r="430" spans="1:4" x14ac:dyDescent="0.2">
      <c r="A430" s="50"/>
      <c r="D430" s="210"/>
    </row>
    <row r="431" spans="1:4" x14ac:dyDescent="0.2">
      <c r="A431" s="50"/>
      <c r="D431" s="210"/>
    </row>
    <row r="432" spans="1:4" x14ac:dyDescent="0.2">
      <c r="A432" s="50"/>
      <c r="D432" s="210"/>
    </row>
    <row r="433" spans="1:4" x14ac:dyDescent="0.2">
      <c r="A433" s="50"/>
      <c r="D433" s="210"/>
    </row>
    <row r="434" spans="1:4" x14ac:dyDescent="0.2">
      <c r="A434" s="50"/>
      <c r="D434" s="210"/>
    </row>
    <row r="435" spans="1:4" x14ac:dyDescent="0.2">
      <c r="A435" s="50"/>
      <c r="D435" s="210"/>
    </row>
    <row r="436" spans="1:4" x14ac:dyDescent="0.2">
      <c r="A436" s="50"/>
      <c r="D436" s="210"/>
    </row>
    <row r="437" spans="1:4" x14ac:dyDescent="0.2">
      <c r="A437" s="50"/>
      <c r="D437" s="210"/>
    </row>
    <row r="438" spans="1:4" x14ac:dyDescent="0.2">
      <c r="A438" s="50"/>
      <c r="D438" s="210"/>
    </row>
    <row r="439" spans="1:4" x14ac:dyDescent="0.2">
      <c r="A439" s="50"/>
      <c r="D439" s="210"/>
    </row>
    <row r="440" spans="1:4" x14ac:dyDescent="0.2">
      <c r="A440" s="50"/>
      <c r="D440" s="210"/>
    </row>
    <row r="441" spans="1:4" x14ac:dyDescent="0.2">
      <c r="A441" s="50"/>
      <c r="D441" s="210"/>
    </row>
    <row r="442" spans="1:4" x14ac:dyDescent="0.2">
      <c r="A442" s="50"/>
      <c r="D442" s="210"/>
    </row>
    <row r="443" spans="1:4" x14ac:dyDescent="0.2">
      <c r="A443" s="50"/>
      <c r="D443" s="210"/>
    </row>
    <row r="444" spans="1:4" x14ac:dyDescent="0.2">
      <c r="A444" s="50"/>
      <c r="D444" s="210"/>
    </row>
    <row r="445" spans="1:4" x14ac:dyDescent="0.2">
      <c r="A445" s="50"/>
      <c r="D445" s="210"/>
    </row>
    <row r="446" spans="1:4" x14ac:dyDescent="0.2">
      <c r="A446" s="50"/>
      <c r="D446" s="210"/>
    </row>
    <row r="447" spans="1:4" x14ac:dyDescent="0.2">
      <c r="A447" s="50"/>
      <c r="D447" s="210"/>
    </row>
    <row r="448" spans="1:4" x14ac:dyDescent="0.2">
      <c r="A448" s="50"/>
      <c r="D448" s="210"/>
    </row>
    <row r="449" spans="1:4" x14ac:dyDescent="0.2">
      <c r="A449" s="50"/>
      <c r="D449" s="210"/>
    </row>
    <row r="450" spans="1:4" x14ac:dyDescent="0.2">
      <c r="A450" s="50"/>
      <c r="D450" s="210"/>
    </row>
    <row r="451" spans="1:4" x14ac:dyDescent="0.2">
      <c r="A451" s="50"/>
      <c r="D451" s="210"/>
    </row>
    <row r="452" spans="1:4" x14ac:dyDescent="0.2">
      <c r="A452" s="50"/>
      <c r="D452" s="210"/>
    </row>
    <row r="453" spans="1:4" x14ac:dyDescent="0.2">
      <c r="A453" s="50"/>
      <c r="D453" s="210"/>
    </row>
    <row r="454" spans="1:4" x14ac:dyDescent="0.2">
      <c r="A454" s="50"/>
      <c r="D454" s="210"/>
    </row>
    <row r="455" spans="1:4" x14ac:dyDescent="0.2">
      <c r="A455" s="50"/>
      <c r="D455" s="210"/>
    </row>
    <row r="456" spans="1:4" x14ac:dyDescent="0.2">
      <c r="A456" s="50"/>
      <c r="D456" s="210"/>
    </row>
    <row r="457" spans="1:4" x14ac:dyDescent="0.2">
      <c r="A457" s="50"/>
      <c r="D457" s="210"/>
    </row>
    <row r="458" spans="1:4" x14ac:dyDescent="0.2">
      <c r="A458" s="50"/>
      <c r="D458" s="210"/>
    </row>
    <row r="459" spans="1:4" x14ac:dyDescent="0.2">
      <c r="A459" s="50"/>
      <c r="D459" s="210"/>
    </row>
    <row r="460" spans="1:4" x14ac:dyDescent="0.2">
      <c r="A460" s="50"/>
      <c r="D460" s="210"/>
    </row>
    <row r="461" spans="1:4" x14ac:dyDescent="0.2">
      <c r="A461" s="50"/>
      <c r="D461" s="210"/>
    </row>
    <row r="462" spans="1:4" x14ac:dyDescent="0.2">
      <c r="A462" s="50"/>
      <c r="D462" s="210"/>
    </row>
    <row r="463" spans="1:4" x14ac:dyDescent="0.2">
      <c r="A463" s="50"/>
      <c r="D463" s="210"/>
    </row>
    <row r="464" spans="1:4" x14ac:dyDescent="0.2">
      <c r="A464" s="50"/>
      <c r="D464" s="210"/>
    </row>
    <row r="465" spans="1:4" x14ac:dyDescent="0.2">
      <c r="A465" s="50"/>
      <c r="D465" s="210"/>
    </row>
    <row r="466" spans="1:4" x14ac:dyDescent="0.2">
      <c r="A466" s="50"/>
      <c r="D466" s="210"/>
    </row>
    <row r="467" spans="1:4" x14ac:dyDescent="0.2">
      <c r="A467" s="50"/>
      <c r="D467" s="210"/>
    </row>
    <row r="468" spans="1:4" x14ac:dyDescent="0.2">
      <c r="A468" s="50"/>
      <c r="D468" s="210"/>
    </row>
    <row r="469" spans="1:4" x14ac:dyDescent="0.2">
      <c r="A469" s="50"/>
      <c r="D469" s="210"/>
    </row>
    <row r="470" spans="1:4" x14ac:dyDescent="0.2">
      <c r="A470" s="50"/>
      <c r="D470" s="210"/>
    </row>
    <row r="471" spans="1:4" x14ac:dyDescent="0.2">
      <c r="A471" s="50"/>
      <c r="D471" s="210"/>
    </row>
    <row r="472" spans="1:4" x14ac:dyDescent="0.2">
      <c r="A472" s="50"/>
      <c r="D472" s="210"/>
    </row>
    <row r="473" spans="1:4" x14ac:dyDescent="0.2">
      <c r="A473" s="50"/>
      <c r="D473" s="210"/>
    </row>
    <row r="474" spans="1:4" x14ac:dyDescent="0.2">
      <c r="A474" s="50"/>
      <c r="D474" s="210"/>
    </row>
    <row r="475" spans="1:4" x14ac:dyDescent="0.2">
      <c r="A475" s="50"/>
      <c r="D475" s="210"/>
    </row>
    <row r="476" spans="1:4" x14ac:dyDescent="0.2">
      <c r="A476" s="50"/>
      <c r="D476" s="210"/>
    </row>
    <row r="477" spans="1:4" x14ac:dyDescent="0.2">
      <c r="A477" s="50"/>
      <c r="D477" s="210"/>
    </row>
    <row r="478" spans="1:4" x14ac:dyDescent="0.2">
      <c r="A478" s="50"/>
      <c r="D478" s="210"/>
    </row>
    <row r="479" spans="1:4" x14ac:dyDescent="0.2">
      <c r="A479" s="50"/>
      <c r="D479" s="210"/>
    </row>
    <row r="480" spans="1:4" x14ac:dyDescent="0.2">
      <c r="A480" s="50"/>
      <c r="D480" s="210"/>
    </row>
    <row r="481" spans="1:4" x14ac:dyDescent="0.2">
      <c r="A481" s="50"/>
      <c r="D481" s="210"/>
    </row>
    <row r="482" spans="1:4" x14ac:dyDescent="0.2">
      <c r="A482" s="50"/>
      <c r="D482" s="210"/>
    </row>
    <row r="483" spans="1:4" x14ac:dyDescent="0.2">
      <c r="A483" s="50"/>
      <c r="D483" s="210"/>
    </row>
    <row r="484" spans="1:4" x14ac:dyDescent="0.2">
      <c r="A484" s="50"/>
      <c r="D484" s="210"/>
    </row>
    <row r="485" spans="1:4" x14ac:dyDescent="0.2">
      <c r="A485" s="50"/>
      <c r="D485" s="210"/>
    </row>
    <row r="486" spans="1:4" x14ac:dyDescent="0.2">
      <c r="A486" s="50"/>
      <c r="D486" s="210"/>
    </row>
    <row r="487" spans="1:4" x14ac:dyDescent="0.2">
      <c r="A487" s="50"/>
      <c r="D487" s="210"/>
    </row>
    <row r="488" spans="1:4" x14ac:dyDescent="0.2">
      <c r="A488" s="50"/>
      <c r="D488" s="210"/>
    </row>
    <row r="489" spans="1:4" x14ac:dyDescent="0.2">
      <c r="A489" s="50"/>
      <c r="D489" s="210"/>
    </row>
    <row r="490" spans="1:4" x14ac:dyDescent="0.2">
      <c r="A490" s="50"/>
      <c r="D490" s="210"/>
    </row>
    <row r="491" spans="1:4" x14ac:dyDescent="0.2">
      <c r="A491" s="50"/>
      <c r="D491" s="210"/>
    </row>
    <row r="492" spans="1:4" x14ac:dyDescent="0.2">
      <c r="A492" s="50"/>
      <c r="D492" s="210"/>
    </row>
    <row r="493" spans="1:4" x14ac:dyDescent="0.2">
      <c r="A493" s="50"/>
      <c r="D493" s="210"/>
    </row>
    <row r="494" spans="1:4" x14ac:dyDescent="0.2">
      <c r="A494" s="50"/>
      <c r="D494" s="210"/>
    </row>
    <row r="495" spans="1:4" x14ac:dyDescent="0.2">
      <c r="A495" s="50"/>
      <c r="D495" s="210"/>
    </row>
    <row r="496" spans="1:4" x14ac:dyDescent="0.2">
      <c r="A496" s="50"/>
      <c r="D496" s="210"/>
    </row>
    <row r="497" spans="1:4" x14ac:dyDescent="0.2">
      <c r="A497" s="50"/>
      <c r="D497" s="210"/>
    </row>
    <row r="498" spans="1:4" x14ac:dyDescent="0.2">
      <c r="A498" s="50"/>
      <c r="D498" s="210"/>
    </row>
    <row r="499" spans="1:4" x14ac:dyDescent="0.2">
      <c r="A499" s="50"/>
      <c r="D499" s="210"/>
    </row>
    <row r="500" spans="1:4" x14ac:dyDescent="0.2">
      <c r="A500" s="50"/>
      <c r="D500" s="210"/>
    </row>
    <row r="501" spans="1:4" x14ac:dyDescent="0.2">
      <c r="A501" s="50"/>
      <c r="D501" s="210"/>
    </row>
    <row r="502" spans="1:4" x14ac:dyDescent="0.2">
      <c r="A502" s="50"/>
      <c r="D502" s="210"/>
    </row>
    <row r="503" spans="1:4" x14ac:dyDescent="0.2">
      <c r="A503" s="50"/>
      <c r="D503" s="210"/>
    </row>
    <row r="504" spans="1:4" x14ac:dyDescent="0.2">
      <c r="A504" s="50"/>
      <c r="D504" s="210"/>
    </row>
    <row r="505" spans="1:4" x14ac:dyDescent="0.2">
      <c r="A505" s="50"/>
      <c r="D505" s="210"/>
    </row>
    <row r="506" spans="1:4" x14ac:dyDescent="0.2">
      <c r="A506" s="50"/>
      <c r="D506" s="210"/>
    </row>
    <row r="507" spans="1:4" x14ac:dyDescent="0.2">
      <c r="A507" s="50"/>
      <c r="D507" s="210"/>
    </row>
    <row r="508" spans="1:4" x14ac:dyDescent="0.2">
      <c r="A508" s="50"/>
      <c r="D508" s="210"/>
    </row>
    <row r="509" spans="1:4" x14ac:dyDescent="0.2">
      <c r="A509" s="50"/>
      <c r="D509" s="210"/>
    </row>
    <row r="510" spans="1:4" x14ac:dyDescent="0.2">
      <c r="A510" s="50"/>
      <c r="D510" s="210"/>
    </row>
    <row r="511" spans="1:4" x14ac:dyDescent="0.2">
      <c r="A511" s="50"/>
      <c r="D511" s="210"/>
    </row>
    <row r="512" spans="1:4" x14ac:dyDescent="0.2">
      <c r="A512" s="50"/>
      <c r="D512" s="210"/>
    </row>
    <row r="513" spans="1:4" x14ac:dyDescent="0.2">
      <c r="A513" s="50"/>
      <c r="D513" s="210"/>
    </row>
    <row r="514" spans="1:4" x14ac:dyDescent="0.2">
      <c r="A514" s="50"/>
      <c r="D514" s="210"/>
    </row>
    <row r="515" spans="1:4" x14ac:dyDescent="0.2">
      <c r="A515" s="50"/>
      <c r="D515" s="210"/>
    </row>
    <row r="516" spans="1:4" x14ac:dyDescent="0.2">
      <c r="A516" s="50"/>
      <c r="D516" s="210"/>
    </row>
    <row r="517" spans="1:4" x14ac:dyDescent="0.2">
      <c r="A517" s="50"/>
      <c r="D517" s="210"/>
    </row>
    <row r="518" spans="1:4" x14ac:dyDescent="0.2">
      <c r="A518" s="50"/>
      <c r="D518" s="210"/>
    </row>
    <row r="519" spans="1:4" x14ac:dyDescent="0.2">
      <c r="A519" s="50"/>
      <c r="D519" s="210"/>
    </row>
    <row r="520" spans="1:4" x14ac:dyDescent="0.2">
      <c r="A520" s="50"/>
      <c r="D520" s="210"/>
    </row>
    <row r="521" spans="1:4" x14ac:dyDescent="0.2">
      <c r="A521" s="50"/>
      <c r="D521" s="210"/>
    </row>
    <row r="522" spans="1:4" x14ac:dyDescent="0.2">
      <c r="A522" s="50"/>
      <c r="D522" s="210"/>
    </row>
    <row r="523" spans="1:4" x14ac:dyDescent="0.2">
      <c r="A523" s="50"/>
      <c r="D523" s="210"/>
    </row>
    <row r="524" spans="1:4" x14ac:dyDescent="0.2">
      <c r="A524" s="50"/>
      <c r="D524" s="210"/>
    </row>
    <row r="525" spans="1:4" x14ac:dyDescent="0.2">
      <c r="A525" s="50"/>
      <c r="D525" s="210"/>
    </row>
    <row r="526" spans="1:4" x14ac:dyDescent="0.2">
      <c r="A526" s="50"/>
      <c r="D526" s="210"/>
    </row>
    <row r="527" spans="1:4" x14ac:dyDescent="0.2">
      <c r="A527" s="50"/>
      <c r="D527" s="210"/>
    </row>
    <row r="528" spans="1:4" x14ac:dyDescent="0.2">
      <c r="A528" s="50"/>
      <c r="D528" s="210"/>
    </row>
    <row r="529" spans="1:4" x14ac:dyDescent="0.2">
      <c r="A529" s="50"/>
      <c r="D529" s="210"/>
    </row>
    <row r="530" spans="1:4" x14ac:dyDescent="0.2">
      <c r="A530" s="50"/>
      <c r="D530" s="210"/>
    </row>
    <row r="531" spans="1:4" x14ac:dyDescent="0.2">
      <c r="A531" s="50"/>
      <c r="D531" s="210"/>
    </row>
    <row r="532" spans="1:4" x14ac:dyDescent="0.2">
      <c r="A532" s="50"/>
      <c r="D532" s="210"/>
    </row>
    <row r="533" spans="1:4" x14ac:dyDescent="0.2">
      <c r="A533" s="50"/>
      <c r="D533" s="210"/>
    </row>
    <row r="534" spans="1:4" x14ac:dyDescent="0.2">
      <c r="A534" s="50"/>
      <c r="D534" s="210"/>
    </row>
    <row r="535" spans="1:4" x14ac:dyDescent="0.2">
      <c r="A535" s="50"/>
      <c r="D535" s="210"/>
    </row>
    <row r="536" spans="1:4" x14ac:dyDescent="0.2">
      <c r="A536" s="50"/>
      <c r="D536" s="210"/>
    </row>
    <row r="537" spans="1:4" x14ac:dyDescent="0.2">
      <c r="A537" s="50"/>
      <c r="D537" s="210"/>
    </row>
    <row r="538" spans="1:4" x14ac:dyDescent="0.2">
      <c r="A538" s="50"/>
      <c r="D538" s="210"/>
    </row>
    <row r="539" spans="1:4" x14ac:dyDescent="0.2">
      <c r="A539" s="50"/>
      <c r="D539" s="210"/>
    </row>
    <row r="540" spans="1:4" x14ac:dyDescent="0.2">
      <c r="A540" s="50"/>
      <c r="D540" s="210"/>
    </row>
    <row r="541" spans="1:4" x14ac:dyDescent="0.2">
      <c r="A541" s="50"/>
      <c r="D541" s="210"/>
    </row>
    <row r="542" spans="1:4" x14ac:dyDescent="0.2">
      <c r="A542" s="50"/>
      <c r="D542" s="210"/>
    </row>
    <row r="543" spans="1:4" x14ac:dyDescent="0.2">
      <c r="A543" s="50"/>
      <c r="D543" s="210"/>
    </row>
    <row r="544" spans="1:4" x14ac:dyDescent="0.2">
      <c r="A544" s="50"/>
      <c r="D544" s="210"/>
    </row>
    <row r="545" spans="1:4" x14ac:dyDescent="0.2">
      <c r="A545" s="50"/>
      <c r="D545" s="210"/>
    </row>
    <row r="546" spans="1:4" x14ac:dyDescent="0.2">
      <c r="A546" s="50"/>
      <c r="D546" s="210"/>
    </row>
    <row r="547" spans="1:4" x14ac:dyDescent="0.2">
      <c r="A547" s="50"/>
      <c r="D547" s="210"/>
    </row>
    <row r="548" spans="1:4" x14ac:dyDescent="0.2">
      <c r="A548" s="50"/>
      <c r="D548" s="210"/>
    </row>
    <row r="549" spans="1:4" x14ac:dyDescent="0.2">
      <c r="A549" s="50"/>
      <c r="D549" s="210"/>
    </row>
    <row r="550" spans="1:4" x14ac:dyDescent="0.2">
      <c r="A550" s="50"/>
      <c r="D550" s="210"/>
    </row>
    <row r="551" spans="1:4" x14ac:dyDescent="0.2">
      <c r="A551" s="50"/>
      <c r="D551" s="210"/>
    </row>
    <row r="552" spans="1:4" x14ac:dyDescent="0.2">
      <c r="A552" s="50"/>
      <c r="D552" s="210"/>
    </row>
    <row r="553" spans="1:4" x14ac:dyDescent="0.2">
      <c r="A553" s="50"/>
      <c r="D553" s="210"/>
    </row>
    <row r="554" spans="1:4" x14ac:dyDescent="0.2">
      <c r="A554" s="50"/>
      <c r="D554" s="210"/>
    </row>
    <row r="555" spans="1:4" x14ac:dyDescent="0.2">
      <c r="A555" s="50"/>
      <c r="D555" s="210"/>
    </row>
    <row r="556" spans="1:4" x14ac:dyDescent="0.2">
      <c r="A556" s="50"/>
      <c r="D556" s="210"/>
    </row>
    <row r="557" spans="1:4" x14ac:dyDescent="0.2">
      <c r="A557" s="50"/>
      <c r="D557" s="210"/>
    </row>
    <row r="558" spans="1:4" x14ac:dyDescent="0.2">
      <c r="A558" s="50"/>
      <c r="D558" s="210"/>
    </row>
    <row r="559" spans="1:4" x14ac:dyDescent="0.2">
      <c r="A559" s="50"/>
      <c r="D559" s="210"/>
    </row>
    <row r="560" spans="1:4" x14ac:dyDescent="0.2">
      <c r="A560" s="50"/>
      <c r="D560" s="210"/>
    </row>
    <row r="561" spans="1:4" x14ac:dyDescent="0.2">
      <c r="A561" s="50"/>
      <c r="D561" s="210"/>
    </row>
    <row r="562" spans="1:4" x14ac:dyDescent="0.2">
      <c r="A562" s="50"/>
      <c r="D562" s="210"/>
    </row>
    <row r="563" spans="1:4" x14ac:dyDescent="0.2">
      <c r="A563" s="50"/>
      <c r="D563" s="210"/>
    </row>
    <row r="564" spans="1:4" x14ac:dyDescent="0.2">
      <c r="A564" s="50"/>
      <c r="D564" s="210"/>
    </row>
    <row r="565" spans="1:4" x14ac:dyDescent="0.2">
      <c r="A565" s="50"/>
      <c r="D565" s="210"/>
    </row>
    <row r="566" spans="1:4" x14ac:dyDescent="0.2">
      <c r="A566" s="50"/>
      <c r="D566" s="210"/>
    </row>
    <row r="567" spans="1:4" x14ac:dyDescent="0.2">
      <c r="A567" s="50"/>
      <c r="D567" s="210"/>
    </row>
    <row r="568" spans="1:4" x14ac:dyDescent="0.2">
      <c r="A568" s="50"/>
      <c r="D568" s="210"/>
    </row>
    <row r="569" spans="1:4" x14ac:dyDescent="0.2">
      <c r="A569" s="50"/>
      <c r="D569" s="210"/>
    </row>
    <row r="570" spans="1:4" x14ac:dyDescent="0.2">
      <c r="A570" s="50"/>
      <c r="D570" s="210"/>
    </row>
    <row r="571" spans="1:4" x14ac:dyDescent="0.2">
      <c r="A571" s="50"/>
      <c r="D571" s="210"/>
    </row>
    <row r="572" spans="1:4" x14ac:dyDescent="0.2">
      <c r="A572" s="50"/>
      <c r="D572" s="210"/>
    </row>
    <row r="573" spans="1:4" x14ac:dyDescent="0.2">
      <c r="A573" s="50"/>
      <c r="D573" s="210"/>
    </row>
    <row r="574" spans="1:4" x14ac:dyDescent="0.2">
      <c r="A574" s="50"/>
      <c r="D574" s="210"/>
    </row>
    <row r="575" spans="1:4" x14ac:dyDescent="0.2">
      <c r="A575" s="50"/>
      <c r="D575" s="210"/>
    </row>
    <row r="576" spans="1:4" x14ac:dyDescent="0.2">
      <c r="A576" s="50"/>
      <c r="D576" s="210"/>
    </row>
    <row r="577" spans="1:4" x14ac:dyDescent="0.2">
      <c r="A577" s="50"/>
      <c r="D577" s="210"/>
    </row>
    <row r="578" spans="1:4" x14ac:dyDescent="0.2">
      <c r="A578" s="50"/>
      <c r="D578" s="210"/>
    </row>
    <row r="579" spans="1:4" x14ac:dyDescent="0.2">
      <c r="A579" s="50"/>
      <c r="D579" s="210"/>
    </row>
    <row r="580" spans="1:4" x14ac:dyDescent="0.2">
      <c r="A580" s="50"/>
      <c r="D580" s="210"/>
    </row>
    <row r="581" spans="1:4" x14ac:dyDescent="0.2">
      <c r="A581" s="50"/>
      <c r="D581" s="210"/>
    </row>
    <row r="582" spans="1:4" x14ac:dyDescent="0.2">
      <c r="A582" s="50"/>
      <c r="D582" s="210"/>
    </row>
    <row r="583" spans="1:4" x14ac:dyDescent="0.2">
      <c r="A583" s="50"/>
      <c r="D583" s="210"/>
    </row>
    <row r="584" spans="1:4" x14ac:dyDescent="0.2">
      <c r="A584" s="50"/>
      <c r="D584" s="210"/>
    </row>
    <row r="585" spans="1:4" x14ac:dyDescent="0.2">
      <c r="A585" s="50"/>
      <c r="D585" s="210"/>
    </row>
    <row r="586" spans="1:4" x14ac:dyDescent="0.2">
      <c r="A586" s="50"/>
      <c r="D586" s="210"/>
    </row>
    <row r="587" spans="1:4" x14ac:dyDescent="0.2">
      <c r="A587" s="50"/>
      <c r="D587" s="210"/>
    </row>
    <row r="588" spans="1:4" x14ac:dyDescent="0.2">
      <c r="A588" s="50"/>
      <c r="D588" s="210"/>
    </row>
    <row r="589" spans="1:4" x14ac:dyDescent="0.2">
      <c r="A589" s="50"/>
      <c r="D589" s="210"/>
    </row>
    <row r="590" spans="1:4" x14ac:dyDescent="0.2">
      <c r="A590" s="50"/>
      <c r="D590" s="210"/>
    </row>
    <row r="591" spans="1:4" x14ac:dyDescent="0.2">
      <c r="A591" s="50"/>
      <c r="D591" s="210"/>
    </row>
    <row r="592" spans="1:4" x14ac:dyDescent="0.2">
      <c r="A592" s="50"/>
      <c r="D592" s="210"/>
    </row>
    <row r="593" spans="1:4" x14ac:dyDescent="0.2">
      <c r="A593" s="50"/>
      <c r="D593" s="210"/>
    </row>
    <row r="594" spans="1:4" x14ac:dyDescent="0.2">
      <c r="A594" s="50"/>
      <c r="D594" s="210"/>
    </row>
    <row r="595" spans="1:4" x14ac:dyDescent="0.2">
      <c r="A595" s="50"/>
      <c r="D595" s="210"/>
    </row>
    <row r="596" spans="1:4" x14ac:dyDescent="0.2">
      <c r="A596" s="50"/>
      <c r="D596" s="210"/>
    </row>
    <row r="597" spans="1:4" x14ac:dyDescent="0.2">
      <c r="A597" s="50"/>
      <c r="D597" s="210"/>
    </row>
    <row r="598" spans="1:4" x14ac:dyDescent="0.2">
      <c r="A598" s="50"/>
      <c r="D598" s="210"/>
    </row>
    <row r="599" spans="1:4" x14ac:dyDescent="0.2">
      <c r="A599" s="50"/>
      <c r="D599" s="210"/>
    </row>
    <row r="600" spans="1:4" x14ac:dyDescent="0.2">
      <c r="A600" s="50"/>
      <c r="D600" s="210"/>
    </row>
    <row r="601" spans="1:4" x14ac:dyDescent="0.2">
      <c r="A601" s="50"/>
      <c r="D601" s="210"/>
    </row>
    <row r="602" spans="1:4" x14ac:dyDescent="0.2">
      <c r="A602" s="50"/>
      <c r="D602" s="210"/>
    </row>
    <row r="603" spans="1:4" x14ac:dyDescent="0.2">
      <c r="A603" s="50"/>
      <c r="D603" s="210"/>
    </row>
    <row r="604" spans="1:4" x14ac:dyDescent="0.2">
      <c r="A604" s="50"/>
      <c r="D604" s="210"/>
    </row>
    <row r="605" spans="1:4" x14ac:dyDescent="0.2">
      <c r="A605" s="50"/>
      <c r="D605" s="210"/>
    </row>
    <row r="606" spans="1:4" x14ac:dyDescent="0.2">
      <c r="A606" s="50"/>
      <c r="D606" s="210"/>
    </row>
    <row r="607" spans="1:4" x14ac:dyDescent="0.2">
      <c r="A607" s="50"/>
      <c r="D607" s="210"/>
    </row>
    <row r="608" spans="1:4" x14ac:dyDescent="0.2">
      <c r="A608" s="50"/>
      <c r="D608" s="210"/>
    </row>
    <row r="609" spans="1:4" x14ac:dyDescent="0.2">
      <c r="A609" s="50"/>
      <c r="D609" s="210"/>
    </row>
    <row r="610" spans="1:4" x14ac:dyDescent="0.2">
      <c r="A610" s="50"/>
      <c r="D610" s="210"/>
    </row>
    <row r="611" spans="1:4" x14ac:dyDescent="0.2">
      <c r="A611" s="50"/>
      <c r="D611" s="210"/>
    </row>
    <row r="612" spans="1:4" x14ac:dyDescent="0.2">
      <c r="A612" s="50"/>
      <c r="D612" s="210"/>
    </row>
    <row r="613" spans="1:4" x14ac:dyDescent="0.2">
      <c r="A613" s="50"/>
      <c r="D613" s="210"/>
    </row>
    <row r="614" spans="1:4" x14ac:dyDescent="0.2">
      <c r="A614" s="50"/>
      <c r="D614" s="210"/>
    </row>
    <row r="615" spans="1:4" x14ac:dyDescent="0.2">
      <c r="A615" s="50"/>
      <c r="D615" s="210"/>
    </row>
    <row r="616" spans="1:4" x14ac:dyDescent="0.2">
      <c r="A616" s="50"/>
      <c r="D616" s="210"/>
    </row>
    <row r="617" spans="1:4" x14ac:dyDescent="0.2">
      <c r="A617" s="50"/>
      <c r="D617" s="210"/>
    </row>
    <row r="618" spans="1:4" x14ac:dyDescent="0.2">
      <c r="A618" s="50"/>
      <c r="D618" s="210"/>
    </row>
    <row r="619" spans="1:4" x14ac:dyDescent="0.2">
      <c r="A619" s="50"/>
      <c r="D619" s="210"/>
    </row>
    <row r="620" spans="1:4" x14ac:dyDescent="0.2">
      <c r="A620" s="50"/>
      <c r="D620" s="210"/>
    </row>
    <row r="621" spans="1:4" x14ac:dyDescent="0.2">
      <c r="A621" s="50"/>
      <c r="D621" s="210"/>
    </row>
    <row r="622" spans="1:4" x14ac:dyDescent="0.2">
      <c r="A622" s="50"/>
      <c r="D622" s="210"/>
    </row>
    <row r="623" spans="1:4" x14ac:dyDescent="0.2">
      <c r="A623" s="50"/>
      <c r="D623" s="210"/>
    </row>
    <row r="624" spans="1:4" x14ac:dyDescent="0.2">
      <c r="A624" s="50"/>
      <c r="D624" s="210"/>
    </row>
    <row r="625" spans="1:4" x14ac:dyDescent="0.2">
      <c r="A625" s="50"/>
      <c r="D625" s="210"/>
    </row>
    <row r="626" spans="1:4" x14ac:dyDescent="0.2">
      <c r="A626" s="50"/>
      <c r="D626" s="210"/>
    </row>
    <row r="627" spans="1:4" x14ac:dyDescent="0.2">
      <c r="A627" s="50"/>
      <c r="D627" s="210"/>
    </row>
    <row r="628" spans="1:4" x14ac:dyDescent="0.2">
      <c r="A628" s="50"/>
      <c r="D628" s="210"/>
    </row>
    <row r="629" spans="1:4" x14ac:dyDescent="0.2">
      <c r="A629" s="50"/>
      <c r="D629" s="210"/>
    </row>
    <row r="630" spans="1:4" x14ac:dyDescent="0.2">
      <c r="A630" s="50"/>
      <c r="D630" s="210"/>
    </row>
    <row r="631" spans="1:4" x14ac:dyDescent="0.2">
      <c r="A631" s="50"/>
      <c r="D631" s="210"/>
    </row>
    <row r="632" spans="1:4" x14ac:dyDescent="0.2">
      <c r="A632" s="50"/>
      <c r="D632" s="210"/>
    </row>
    <row r="633" spans="1:4" x14ac:dyDescent="0.2">
      <c r="A633" s="50"/>
      <c r="D633" s="210"/>
    </row>
    <row r="634" spans="1:4" x14ac:dyDescent="0.2">
      <c r="A634" s="50"/>
      <c r="D634" s="210"/>
    </row>
    <row r="635" spans="1:4" x14ac:dyDescent="0.2">
      <c r="A635" s="50"/>
      <c r="D635" s="210"/>
    </row>
    <row r="636" spans="1:4" x14ac:dyDescent="0.2">
      <c r="A636" s="50"/>
      <c r="D636" s="210"/>
    </row>
    <row r="637" spans="1:4" x14ac:dyDescent="0.2">
      <c r="A637" s="50"/>
      <c r="D637" s="210"/>
    </row>
    <row r="638" spans="1:4" x14ac:dyDescent="0.2">
      <c r="A638" s="50"/>
      <c r="D638" s="210"/>
    </row>
    <row r="639" spans="1:4" x14ac:dyDescent="0.2">
      <c r="A639" s="50"/>
      <c r="D639" s="210"/>
    </row>
    <row r="640" spans="1:4" x14ac:dyDescent="0.2">
      <c r="A640" s="50"/>
      <c r="D640" s="210"/>
    </row>
    <row r="641" spans="1:4" x14ac:dyDescent="0.2">
      <c r="A641" s="50"/>
      <c r="D641" s="210"/>
    </row>
    <row r="642" spans="1:4" x14ac:dyDescent="0.2">
      <c r="A642" s="50"/>
      <c r="D642" s="210"/>
    </row>
    <row r="643" spans="1:4" x14ac:dyDescent="0.2">
      <c r="A643" s="50"/>
      <c r="D643" s="210"/>
    </row>
    <row r="644" spans="1:4" x14ac:dyDescent="0.2">
      <c r="A644" s="50"/>
      <c r="D644" s="210"/>
    </row>
    <row r="645" spans="1:4" x14ac:dyDescent="0.2">
      <c r="A645" s="50"/>
      <c r="D645" s="210"/>
    </row>
    <row r="646" spans="1:4" x14ac:dyDescent="0.2">
      <c r="A646" s="50"/>
      <c r="D646" s="210"/>
    </row>
    <row r="647" spans="1:4" x14ac:dyDescent="0.2">
      <c r="A647" s="50"/>
      <c r="D647" s="210"/>
    </row>
    <row r="648" spans="1:4" x14ac:dyDescent="0.2">
      <c r="A648" s="50"/>
      <c r="D648" s="210"/>
    </row>
    <row r="649" spans="1:4" x14ac:dyDescent="0.2">
      <c r="A649" s="50"/>
      <c r="D649" s="210"/>
    </row>
    <row r="650" spans="1:4" x14ac:dyDescent="0.2">
      <c r="A650" s="50"/>
      <c r="D650" s="210"/>
    </row>
    <row r="651" spans="1:4" x14ac:dyDescent="0.2">
      <c r="A651" s="50"/>
      <c r="D651" s="210"/>
    </row>
    <row r="652" spans="1:4" x14ac:dyDescent="0.2">
      <c r="A652" s="50"/>
      <c r="D652" s="210"/>
    </row>
    <row r="653" spans="1:4" x14ac:dyDescent="0.2">
      <c r="A653" s="50"/>
      <c r="D653" s="210"/>
    </row>
    <row r="654" spans="1:4" x14ac:dyDescent="0.2">
      <c r="A654" s="50"/>
      <c r="D654" s="210"/>
    </row>
    <row r="655" spans="1:4" x14ac:dyDescent="0.2">
      <c r="A655" s="50"/>
      <c r="D655" s="210"/>
    </row>
    <row r="656" spans="1:4" x14ac:dyDescent="0.2">
      <c r="A656" s="50"/>
      <c r="D656" s="210"/>
    </row>
    <row r="657" spans="1:4" x14ac:dyDescent="0.2">
      <c r="A657" s="50"/>
      <c r="D657" s="210"/>
    </row>
    <row r="658" spans="1:4" x14ac:dyDescent="0.2">
      <c r="A658" s="50"/>
      <c r="D658" s="210"/>
    </row>
    <row r="659" spans="1:4" x14ac:dyDescent="0.2">
      <c r="A659" s="50"/>
      <c r="D659" s="210"/>
    </row>
    <row r="660" spans="1:4" x14ac:dyDescent="0.2">
      <c r="A660" s="50"/>
      <c r="D660" s="210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7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B54" sqref="B54:N93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10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10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472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409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411</v>
      </c>
      <c r="M3" s="23" t="s">
        <v>412</v>
      </c>
      <c r="N3" s="5" t="s">
        <v>107</v>
      </c>
    </row>
    <row r="4" spans="1:17" s="44" customFormat="1" x14ac:dyDescent="0.2">
      <c r="A4" s="33" t="s">
        <v>5</v>
      </c>
      <c r="B4" s="196">
        <v>27</v>
      </c>
      <c r="C4" s="34">
        <v>8</v>
      </c>
      <c r="D4" s="34">
        <v>1637</v>
      </c>
      <c r="E4" s="196">
        <v>1727</v>
      </c>
      <c r="F4" s="196">
        <v>206</v>
      </c>
      <c r="G4" s="34">
        <v>50240</v>
      </c>
      <c r="H4" s="35">
        <v>7175</v>
      </c>
      <c r="I4" s="34">
        <v>41</v>
      </c>
      <c r="J4" s="196">
        <v>290</v>
      </c>
      <c r="K4" s="196">
        <v>111</v>
      </c>
      <c r="L4" s="196">
        <v>2192</v>
      </c>
      <c r="M4" s="196">
        <v>83</v>
      </c>
      <c r="N4" s="34">
        <v>17</v>
      </c>
      <c r="O4" s="183"/>
      <c r="P4" s="183"/>
      <c r="Q4" s="183"/>
    </row>
    <row r="5" spans="1:17" x14ac:dyDescent="0.2">
      <c r="A5" s="36" t="s">
        <v>6</v>
      </c>
      <c r="B5" s="198">
        <v>1</v>
      </c>
      <c r="C5" s="199">
        <v>0</v>
      </c>
      <c r="D5" s="199">
        <v>0</v>
      </c>
      <c r="E5" s="198">
        <v>24</v>
      </c>
      <c r="F5" s="198">
        <v>0</v>
      </c>
      <c r="G5" s="199">
        <v>67</v>
      </c>
      <c r="H5" s="199">
        <v>18</v>
      </c>
      <c r="I5" s="199">
        <v>0</v>
      </c>
      <c r="J5" s="198">
        <v>0</v>
      </c>
      <c r="K5" s="198">
        <v>0</v>
      </c>
      <c r="L5" s="206">
        <v>15</v>
      </c>
      <c r="M5" s="206">
        <v>1</v>
      </c>
      <c r="N5" s="199">
        <v>0</v>
      </c>
    </row>
    <row r="6" spans="1:17" x14ac:dyDescent="0.2">
      <c r="A6" s="28" t="s">
        <v>7</v>
      </c>
      <c r="B6" s="200">
        <v>1</v>
      </c>
      <c r="C6" s="201">
        <v>0</v>
      </c>
      <c r="D6" s="201">
        <v>0</v>
      </c>
      <c r="E6" s="200">
        <v>3</v>
      </c>
      <c r="F6" s="200">
        <v>0</v>
      </c>
      <c r="G6" s="201">
        <v>0</v>
      </c>
      <c r="H6" s="201">
        <v>0</v>
      </c>
      <c r="I6" s="201">
        <v>0</v>
      </c>
      <c r="J6" s="200">
        <v>0</v>
      </c>
      <c r="K6" s="200">
        <v>0</v>
      </c>
      <c r="L6" s="200">
        <v>0</v>
      </c>
      <c r="M6" s="200">
        <v>0</v>
      </c>
      <c r="N6" s="201">
        <v>0</v>
      </c>
    </row>
    <row r="7" spans="1:17" x14ac:dyDescent="0.2">
      <c r="A7" s="28" t="s">
        <v>8</v>
      </c>
      <c r="B7" s="200">
        <v>0</v>
      </c>
      <c r="C7" s="201">
        <v>0</v>
      </c>
      <c r="D7" s="201">
        <v>0</v>
      </c>
      <c r="E7" s="200">
        <v>5</v>
      </c>
      <c r="F7" s="200">
        <v>0</v>
      </c>
      <c r="G7" s="201">
        <v>0</v>
      </c>
      <c r="H7" s="201">
        <v>0</v>
      </c>
      <c r="I7" s="201">
        <v>0</v>
      </c>
      <c r="J7" s="200">
        <v>0</v>
      </c>
      <c r="K7" s="200">
        <v>0</v>
      </c>
      <c r="L7" s="200">
        <v>1</v>
      </c>
      <c r="M7" s="200">
        <v>0</v>
      </c>
      <c r="N7" s="201">
        <v>0</v>
      </c>
    </row>
    <row r="8" spans="1:17" x14ac:dyDescent="0.2">
      <c r="A8" s="28" t="s">
        <v>9</v>
      </c>
      <c r="B8" s="200">
        <v>0</v>
      </c>
      <c r="C8" s="201">
        <v>0</v>
      </c>
      <c r="D8" s="201">
        <v>0</v>
      </c>
      <c r="E8" s="200">
        <v>3</v>
      </c>
      <c r="F8" s="200">
        <v>0</v>
      </c>
      <c r="G8" s="201">
        <v>0</v>
      </c>
      <c r="H8" s="201">
        <v>0</v>
      </c>
      <c r="I8" s="201">
        <v>0</v>
      </c>
      <c r="J8" s="200">
        <v>0</v>
      </c>
      <c r="K8" s="200">
        <v>0</v>
      </c>
      <c r="L8" s="200">
        <v>3</v>
      </c>
      <c r="M8" s="200">
        <v>0</v>
      </c>
      <c r="N8" s="201">
        <v>0</v>
      </c>
    </row>
    <row r="9" spans="1:17" x14ac:dyDescent="0.2">
      <c r="A9" s="28" t="s">
        <v>10</v>
      </c>
      <c r="B9" s="200">
        <v>0</v>
      </c>
      <c r="C9" s="201">
        <v>0</v>
      </c>
      <c r="D9" s="201">
        <v>0</v>
      </c>
      <c r="E9" s="200">
        <v>3</v>
      </c>
      <c r="F9" s="200">
        <v>0</v>
      </c>
      <c r="G9" s="201">
        <v>0</v>
      </c>
      <c r="H9" s="201">
        <v>0</v>
      </c>
      <c r="I9" s="201">
        <v>0</v>
      </c>
      <c r="J9" s="200">
        <v>0</v>
      </c>
      <c r="K9" s="200">
        <v>0</v>
      </c>
      <c r="L9" s="200">
        <v>1</v>
      </c>
      <c r="M9" s="200">
        <v>0</v>
      </c>
      <c r="N9" s="201">
        <v>0</v>
      </c>
    </row>
    <row r="10" spans="1:17" x14ac:dyDescent="0.2">
      <c r="A10" s="28" t="s">
        <v>11</v>
      </c>
      <c r="B10" s="200">
        <v>0</v>
      </c>
      <c r="C10" s="201">
        <v>0</v>
      </c>
      <c r="D10" s="201">
        <v>0</v>
      </c>
      <c r="E10" s="200">
        <v>5</v>
      </c>
      <c r="F10" s="200">
        <v>0</v>
      </c>
      <c r="G10" s="201">
        <v>1</v>
      </c>
      <c r="H10" s="201">
        <v>1</v>
      </c>
      <c r="I10" s="201">
        <v>0</v>
      </c>
      <c r="J10" s="200">
        <v>0</v>
      </c>
      <c r="K10" s="200">
        <v>0</v>
      </c>
      <c r="L10" s="200">
        <v>6</v>
      </c>
      <c r="M10" s="200">
        <v>1</v>
      </c>
      <c r="N10" s="201">
        <v>0</v>
      </c>
    </row>
    <row r="11" spans="1:17" x14ac:dyDescent="0.2">
      <c r="A11" s="28" t="s">
        <v>12</v>
      </c>
      <c r="B11" s="200">
        <v>0</v>
      </c>
      <c r="C11" s="201">
        <v>0</v>
      </c>
      <c r="D11" s="201">
        <v>0</v>
      </c>
      <c r="E11" s="200">
        <v>0</v>
      </c>
      <c r="F11" s="200">
        <v>0</v>
      </c>
      <c r="G11" s="201">
        <v>22</v>
      </c>
      <c r="H11" s="201">
        <v>0</v>
      </c>
      <c r="I11" s="201">
        <v>0</v>
      </c>
      <c r="J11" s="200">
        <v>0</v>
      </c>
      <c r="K11" s="200">
        <v>0</v>
      </c>
      <c r="L11" s="200">
        <v>3</v>
      </c>
      <c r="M11" s="200">
        <v>0</v>
      </c>
      <c r="N11" s="201">
        <v>0</v>
      </c>
    </row>
    <row r="12" spans="1:17" x14ac:dyDescent="0.2">
      <c r="A12" s="28" t="s">
        <v>13</v>
      </c>
      <c r="B12" s="200">
        <v>0</v>
      </c>
      <c r="C12" s="201">
        <v>0</v>
      </c>
      <c r="D12" s="201">
        <v>0</v>
      </c>
      <c r="E12" s="200">
        <v>5</v>
      </c>
      <c r="F12" s="200">
        <v>0</v>
      </c>
      <c r="G12" s="201">
        <v>41</v>
      </c>
      <c r="H12" s="201">
        <v>16</v>
      </c>
      <c r="I12" s="201">
        <v>0</v>
      </c>
      <c r="J12" s="200">
        <v>0</v>
      </c>
      <c r="K12" s="200">
        <v>0</v>
      </c>
      <c r="L12" s="200">
        <v>1</v>
      </c>
      <c r="M12" s="200">
        <v>0</v>
      </c>
      <c r="N12" s="201">
        <v>0</v>
      </c>
    </row>
    <row r="13" spans="1:17" x14ac:dyDescent="0.2">
      <c r="A13" s="28" t="s">
        <v>14</v>
      </c>
      <c r="B13" s="200">
        <v>0</v>
      </c>
      <c r="C13" s="201">
        <v>0</v>
      </c>
      <c r="D13" s="201">
        <v>0</v>
      </c>
      <c r="E13" s="200">
        <v>0</v>
      </c>
      <c r="F13" s="200">
        <v>0</v>
      </c>
      <c r="G13" s="201">
        <v>3</v>
      </c>
      <c r="H13" s="201">
        <v>1</v>
      </c>
      <c r="I13" s="201">
        <v>0</v>
      </c>
      <c r="J13" s="200">
        <v>0</v>
      </c>
      <c r="K13" s="200">
        <v>0</v>
      </c>
      <c r="L13" s="200">
        <v>0</v>
      </c>
      <c r="M13" s="200">
        <v>0</v>
      </c>
      <c r="N13" s="201">
        <v>0</v>
      </c>
    </row>
    <row r="14" spans="1:17" x14ac:dyDescent="0.2">
      <c r="A14" s="37" t="s">
        <v>15</v>
      </c>
      <c r="B14" s="198">
        <v>1</v>
      </c>
      <c r="C14" s="203">
        <v>0</v>
      </c>
      <c r="D14" s="203">
        <v>64</v>
      </c>
      <c r="E14" s="198">
        <v>62</v>
      </c>
      <c r="F14" s="198">
        <v>25</v>
      </c>
      <c r="G14" s="203">
        <v>591</v>
      </c>
      <c r="H14" s="203">
        <v>93</v>
      </c>
      <c r="I14" s="203">
        <v>2</v>
      </c>
      <c r="J14" s="198">
        <v>24</v>
      </c>
      <c r="K14" s="198">
        <v>4</v>
      </c>
      <c r="L14" s="198">
        <v>96</v>
      </c>
      <c r="M14" s="198">
        <v>7</v>
      </c>
      <c r="N14" s="203">
        <v>1</v>
      </c>
    </row>
    <row r="15" spans="1:17" x14ac:dyDescent="0.2">
      <c r="A15" s="28" t="s">
        <v>16</v>
      </c>
      <c r="B15" s="200">
        <v>1</v>
      </c>
      <c r="C15" s="201">
        <v>0</v>
      </c>
      <c r="D15" s="201">
        <v>12</v>
      </c>
      <c r="E15" s="200">
        <v>13</v>
      </c>
      <c r="F15" s="200">
        <v>0</v>
      </c>
      <c r="G15" s="201">
        <v>256</v>
      </c>
      <c r="H15" s="201">
        <v>31</v>
      </c>
      <c r="I15" s="201">
        <v>0</v>
      </c>
      <c r="J15" s="200">
        <v>10</v>
      </c>
      <c r="K15" s="200">
        <v>0</v>
      </c>
      <c r="L15" s="200">
        <v>24</v>
      </c>
      <c r="M15" s="200">
        <v>2</v>
      </c>
      <c r="N15" s="201">
        <v>0</v>
      </c>
    </row>
    <row r="16" spans="1:17" x14ac:dyDescent="0.2">
      <c r="A16" s="28" t="s">
        <v>17</v>
      </c>
      <c r="B16" s="200">
        <v>0</v>
      </c>
      <c r="C16" s="201">
        <v>0</v>
      </c>
      <c r="D16" s="201">
        <v>18</v>
      </c>
      <c r="E16" s="200">
        <v>9</v>
      </c>
      <c r="F16" s="200">
        <v>1</v>
      </c>
      <c r="G16" s="201">
        <v>0</v>
      </c>
      <c r="H16" s="201">
        <v>2</v>
      </c>
      <c r="I16" s="201">
        <v>0</v>
      </c>
      <c r="J16" s="200">
        <v>4</v>
      </c>
      <c r="K16" s="200">
        <v>1</v>
      </c>
      <c r="L16" s="200">
        <v>3</v>
      </c>
      <c r="M16" s="200">
        <v>0</v>
      </c>
      <c r="N16" s="201">
        <v>1</v>
      </c>
    </row>
    <row r="17" spans="1:14" x14ac:dyDescent="0.2">
      <c r="A17" s="28" t="s">
        <v>18</v>
      </c>
      <c r="B17" s="200">
        <v>0</v>
      </c>
      <c r="C17" s="201">
        <v>0</v>
      </c>
      <c r="D17" s="201">
        <v>0</v>
      </c>
      <c r="E17" s="200">
        <v>6</v>
      </c>
      <c r="F17" s="200">
        <v>1</v>
      </c>
      <c r="G17" s="201">
        <v>18</v>
      </c>
      <c r="H17" s="201">
        <v>18</v>
      </c>
      <c r="I17" s="201">
        <v>0</v>
      </c>
      <c r="J17" s="200">
        <v>0</v>
      </c>
      <c r="K17" s="200">
        <v>0</v>
      </c>
      <c r="L17" s="200">
        <v>15</v>
      </c>
      <c r="M17" s="200">
        <v>2</v>
      </c>
      <c r="N17" s="201">
        <v>0</v>
      </c>
    </row>
    <row r="18" spans="1:14" x14ac:dyDescent="0.2">
      <c r="A18" s="28" t="s">
        <v>19</v>
      </c>
      <c r="B18" s="200">
        <v>0</v>
      </c>
      <c r="C18" s="201">
        <v>0</v>
      </c>
      <c r="D18" s="201">
        <v>0</v>
      </c>
      <c r="E18" s="200">
        <v>11</v>
      </c>
      <c r="F18" s="200">
        <v>2</v>
      </c>
      <c r="G18" s="201">
        <v>37</v>
      </c>
      <c r="H18" s="201">
        <v>12</v>
      </c>
      <c r="I18" s="201">
        <v>0</v>
      </c>
      <c r="J18" s="200">
        <v>0</v>
      </c>
      <c r="K18" s="200">
        <v>0</v>
      </c>
      <c r="L18" s="200">
        <v>18</v>
      </c>
      <c r="M18" s="200">
        <v>1</v>
      </c>
      <c r="N18" s="201">
        <v>0</v>
      </c>
    </row>
    <row r="19" spans="1:14" x14ac:dyDescent="0.2">
      <c r="A19" s="28" t="s">
        <v>20</v>
      </c>
      <c r="B19" s="200">
        <v>0</v>
      </c>
      <c r="C19" s="201">
        <v>0</v>
      </c>
      <c r="D19" s="201">
        <v>22</v>
      </c>
      <c r="E19" s="200">
        <v>8</v>
      </c>
      <c r="F19" s="200">
        <v>8</v>
      </c>
      <c r="G19" s="201">
        <v>139</v>
      </c>
      <c r="H19" s="201">
        <v>12</v>
      </c>
      <c r="I19" s="201">
        <v>0</v>
      </c>
      <c r="J19" s="200">
        <v>10</v>
      </c>
      <c r="K19" s="200">
        <v>2</v>
      </c>
      <c r="L19" s="200">
        <v>9</v>
      </c>
      <c r="M19" s="200">
        <v>0</v>
      </c>
      <c r="N19" s="201">
        <v>0</v>
      </c>
    </row>
    <row r="20" spans="1:14" x14ac:dyDescent="0.2">
      <c r="A20" s="28" t="s">
        <v>21</v>
      </c>
      <c r="B20" s="200">
        <v>0</v>
      </c>
      <c r="C20" s="201">
        <v>0</v>
      </c>
      <c r="D20" s="201">
        <v>10</v>
      </c>
      <c r="E20" s="200">
        <v>7</v>
      </c>
      <c r="F20" s="200">
        <v>6</v>
      </c>
      <c r="G20" s="201">
        <v>121</v>
      </c>
      <c r="H20" s="201">
        <v>0</v>
      </c>
      <c r="I20" s="201">
        <v>0</v>
      </c>
      <c r="J20" s="200">
        <v>0</v>
      </c>
      <c r="K20" s="200">
        <v>0</v>
      </c>
      <c r="L20" s="200">
        <v>18</v>
      </c>
      <c r="M20" s="200">
        <v>0</v>
      </c>
      <c r="N20" s="201">
        <v>0</v>
      </c>
    </row>
    <row r="21" spans="1:14" x14ac:dyDescent="0.2">
      <c r="A21" s="28" t="s">
        <v>22</v>
      </c>
      <c r="B21" s="200">
        <v>0</v>
      </c>
      <c r="C21" s="201">
        <v>0</v>
      </c>
      <c r="D21" s="201">
        <v>2</v>
      </c>
      <c r="E21" s="200">
        <v>8</v>
      </c>
      <c r="F21" s="200">
        <v>7</v>
      </c>
      <c r="G21" s="201">
        <v>20</v>
      </c>
      <c r="H21" s="201">
        <v>18</v>
      </c>
      <c r="I21" s="201">
        <v>2</v>
      </c>
      <c r="J21" s="200">
        <v>0</v>
      </c>
      <c r="K21" s="200">
        <v>1</v>
      </c>
      <c r="L21" s="200">
        <v>9</v>
      </c>
      <c r="M21" s="200">
        <v>2</v>
      </c>
      <c r="N21" s="201">
        <v>0</v>
      </c>
    </row>
    <row r="22" spans="1:14" x14ac:dyDescent="0.2">
      <c r="A22" s="37" t="s">
        <v>23</v>
      </c>
      <c r="B22" s="198">
        <v>2</v>
      </c>
      <c r="C22" s="203">
        <v>0</v>
      </c>
      <c r="D22" s="203">
        <v>188</v>
      </c>
      <c r="E22" s="198">
        <v>107</v>
      </c>
      <c r="F22" s="198">
        <v>9</v>
      </c>
      <c r="G22" s="203">
        <v>1079</v>
      </c>
      <c r="H22" s="203">
        <v>109</v>
      </c>
      <c r="I22" s="203">
        <v>0</v>
      </c>
      <c r="J22" s="198">
        <v>9</v>
      </c>
      <c r="K22" s="198">
        <v>10</v>
      </c>
      <c r="L22" s="198">
        <v>129</v>
      </c>
      <c r="M22" s="198">
        <v>2</v>
      </c>
      <c r="N22" s="203">
        <v>0</v>
      </c>
    </row>
    <row r="23" spans="1:14" x14ac:dyDescent="0.2">
      <c r="A23" s="28" t="s">
        <v>24</v>
      </c>
      <c r="B23" s="200">
        <v>0</v>
      </c>
      <c r="C23" s="201">
        <v>0</v>
      </c>
      <c r="D23" s="201">
        <v>9</v>
      </c>
      <c r="E23" s="200">
        <v>7</v>
      </c>
      <c r="F23" s="200">
        <v>0</v>
      </c>
      <c r="G23" s="201">
        <v>122</v>
      </c>
      <c r="H23" s="201">
        <v>0</v>
      </c>
      <c r="I23" s="201">
        <v>0</v>
      </c>
      <c r="J23" s="200">
        <v>0</v>
      </c>
      <c r="K23" s="200">
        <v>1</v>
      </c>
      <c r="L23" s="200">
        <v>6</v>
      </c>
      <c r="M23" s="200">
        <v>0</v>
      </c>
      <c r="N23" s="201">
        <v>0</v>
      </c>
    </row>
    <row r="24" spans="1:14" x14ac:dyDescent="0.2">
      <c r="A24" s="28" t="s">
        <v>25</v>
      </c>
      <c r="B24" s="200">
        <v>0</v>
      </c>
      <c r="C24" s="201">
        <v>0</v>
      </c>
      <c r="D24" s="201">
        <v>34</v>
      </c>
      <c r="E24" s="200">
        <v>18</v>
      </c>
      <c r="F24" s="200">
        <v>0</v>
      </c>
      <c r="G24" s="201">
        <v>13</v>
      </c>
      <c r="H24" s="201">
        <v>6</v>
      </c>
      <c r="I24" s="201">
        <v>0</v>
      </c>
      <c r="J24" s="200">
        <v>0</v>
      </c>
      <c r="K24" s="200">
        <v>3</v>
      </c>
      <c r="L24" s="200">
        <v>15</v>
      </c>
      <c r="M24" s="200">
        <v>0</v>
      </c>
      <c r="N24" s="201">
        <v>0</v>
      </c>
    </row>
    <row r="25" spans="1:14" x14ac:dyDescent="0.2">
      <c r="A25" s="28" t="s">
        <v>26</v>
      </c>
      <c r="B25" s="200">
        <v>0</v>
      </c>
      <c r="C25" s="201">
        <v>0</v>
      </c>
      <c r="D25" s="201">
        <v>9</v>
      </c>
      <c r="E25" s="200">
        <v>3</v>
      </c>
      <c r="F25" s="200">
        <v>1</v>
      </c>
      <c r="G25" s="201">
        <v>29</v>
      </c>
      <c r="H25" s="201">
        <v>2</v>
      </c>
      <c r="I25" s="201">
        <v>0</v>
      </c>
      <c r="J25" s="200">
        <v>0</v>
      </c>
      <c r="K25" s="200">
        <v>0</v>
      </c>
      <c r="L25" s="200">
        <v>11</v>
      </c>
      <c r="M25" s="200">
        <v>0</v>
      </c>
      <c r="N25" s="201">
        <v>0</v>
      </c>
    </row>
    <row r="26" spans="1:14" x14ac:dyDescent="0.2">
      <c r="A26" s="28" t="s">
        <v>27</v>
      </c>
      <c r="B26" s="200">
        <v>0</v>
      </c>
      <c r="C26" s="201">
        <v>0</v>
      </c>
      <c r="D26" s="201">
        <v>10</v>
      </c>
      <c r="E26" s="200">
        <v>1</v>
      </c>
      <c r="F26" s="200">
        <v>6</v>
      </c>
      <c r="G26" s="201">
        <v>114</v>
      </c>
      <c r="H26" s="201">
        <v>16</v>
      </c>
      <c r="I26" s="201">
        <v>0</v>
      </c>
      <c r="J26" s="200">
        <v>0</v>
      </c>
      <c r="K26" s="200">
        <v>0</v>
      </c>
      <c r="L26" s="200">
        <v>8</v>
      </c>
      <c r="M26" s="200">
        <v>0</v>
      </c>
      <c r="N26" s="201">
        <v>0</v>
      </c>
    </row>
    <row r="27" spans="1:14" x14ac:dyDescent="0.2">
      <c r="A27" s="28" t="s">
        <v>28</v>
      </c>
      <c r="B27" s="200">
        <v>1</v>
      </c>
      <c r="C27" s="201">
        <v>0</v>
      </c>
      <c r="D27" s="201">
        <v>26</v>
      </c>
      <c r="E27" s="200">
        <v>18</v>
      </c>
      <c r="F27" s="200">
        <v>0</v>
      </c>
      <c r="G27" s="201">
        <v>138</v>
      </c>
      <c r="H27" s="201">
        <v>3</v>
      </c>
      <c r="I27" s="201">
        <v>0</v>
      </c>
      <c r="J27" s="200">
        <v>0</v>
      </c>
      <c r="K27" s="200">
        <v>0</v>
      </c>
      <c r="L27" s="200">
        <v>13</v>
      </c>
      <c r="M27" s="200">
        <v>1</v>
      </c>
      <c r="N27" s="201">
        <v>0</v>
      </c>
    </row>
    <row r="28" spans="1:14" x14ac:dyDescent="0.2">
      <c r="A28" s="28" t="s">
        <v>29</v>
      </c>
      <c r="B28" s="200">
        <v>1</v>
      </c>
      <c r="C28" s="201">
        <v>0</v>
      </c>
      <c r="D28" s="201">
        <v>39</v>
      </c>
      <c r="E28" s="200">
        <v>9</v>
      </c>
      <c r="F28" s="200">
        <v>0</v>
      </c>
      <c r="G28" s="201">
        <v>150</v>
      </c>
      <c r="H28" s="201">
        <v>35</v>
      </c>
      <c r="I28" s="201">
        <v>0</v>
      </c>
      <c r="J28" s="200">
        <v>0</v>
      </c>
      <c r="K28" s="200">
        <v>2</v>
      </c>
      <c r="L28" s="200">
        <v>33</v>
      </c>
      <c r="M28" s="200">
        <v>0</v>
      </c>
      <c r="N28" s="201">
        <v>0</v>
      </c>
    </row>
    <row r="29" spans="1:14" x14ac:dyDescent="0.2">
      <c r="A29" s="28" t="s">
        <v>30</v>
      </c>
      <c r="B29" s="200">
        <v>0</v>
      </c>
      <c r="C29" s="201">
        <v>0</v>
      </c>
      <c r="D29" s="201">
        <v>31</v>
      </c>
      <c r="E29" s="200">
        <v>32</v>
      </c>
      <c r="F29" s="200">
        <v>0</v>
      </c>
      <c r="G29" s="201">
        <v>331</v>
      </c>
      <c r="H29" s="201">
        <v>40</v>
      </c>
      <c r="I29" s="201">
        <v>0</v>
      </c>
      <c r="J29" s="200">
        <v>4</v>
      </c>
      <c r="K29" s="200">
        <v>3</v>
      </c>
      <c r="L29" s="200">
        <v>22</v>
      </c>
      <c r="M29" s="200">
        <v>1</v>
      </c>
      <c r="N29" s="201">
        <v>0</v>
      </c>
    </row>
    <row r="30" spans="1:14" x14ac:dyDescent="0.2">
      <c r="A30" s="28" t="s">
        <v>31</v>
      </c>
      <c r="B30" s="200">
        <v>0</v>
      </c>
      <c r="C30" s="201">
        <v>0</v>
      </c>
      <c r="D30" s="201">
        <v>12</v>
      </c>
      <c r="E30" s="200">
        <v>8</v>
      </c>
      <c r="F30" s="200">
        <v>2</v>
      </c>
      <c r="G30" s="201">
        <v>103</v>
      </c>
      <c r="H30" s="201">
        <v>1</v>
      </c>
      <c r="I30" s="201">
        <v>0</v>
      </c>
      <c r="J30" s="200">
        <v>2</v>
      </c>
      <c r="K30" s="200">
        <v>0</v>
      </c>
      <c r="L30" s="200">
        <v>10</v>
      </c>
      <c r="M30" s="200">
        <v>0</v>
      </c>
      <c r="N30" s="201">
        <v>0</v>
      </c>
    </row>
    <row r="31" spans="1:14" x14ac:dyDescent="0.2">
      <c r="A31" s="36" t="s">
        <v>32</v>
      </c>
      <c r="B31" s="200">
        <v>0</v>
      </c>
      <c r="C31" s="199">
        <v>0</v>
      </c>
      <c r="D31" s="201">
        <v>18</v>
      </c>
      <c r="E31" s="200">
        <v>11</v>
      </c>
      <c r="F31" s="200">
        <v>0</v>
      </c>
      <c r="G31" s="199">
        <v>79</v>
      </c>
      <c r="H31" s="199">
        <v>6</v>
      </c>
      <c r="I31" s="201">
        <v>0</v>
      </c>
      <c r="J31" s="200">
        <v>3</v>
      </c>
      <c r="K31" s="200">
        <v>1</v>
      </c>
      <c r="L31" s="200">
        <v>11</v>
      </c>
      <c r="M31" s="200">
        <v>0</v>
      </c>
      <c r="N31" s="199">
        <v>0</v>
      </c>
    </row>
    <row r="32" spans="1:14" x14ac:dyDescent="0.2">
      <c r="A32" s="37" t="s">
        <v>33</v>
      </c>
      <c r="B32" s="198">
        <v>4</v>
      </c>
      <c r="C32" s="203">
        <v>2</v>
      </c>
      <c r="D32" s="203">
        <v>191</v>
      </c>
      <c r="E32" s="198">
        <v>131</v>
      </c>
      <c r="F32" s="198">
        <v>18</v>
      </c>
      <c r="G32" s="203">
        <v>2856</v>
      </c>
      <c r="H32" s="203">
        <v>717</v>
      </c>
      <c r="I32" s="203">
        <v>6</v>
      </c>
      <c r="J32" s="198">
        <v>45</v>
      </c>
      <c r="K32" s="198">
        <v>3</v>
      </c>
      <c r="L32" s="198">
        <v>225</v>
      </c>
      <c r="M32" s="198">
        <v>3</v>
      </c>
      <c r="N32" s="203">
        <v>0</v>
      </c>
    </row>
    <row r="33" spans="1:19" x14ac:dyDescent="0.2">
      <c r="A33" s="25" t="s">
        <v>34</v>
      </c>
      <c r="B33" s="204">
        <v>1</v>
      </c>
      <c r="C33" s="205">
        <v>0</v>
      </c>
      <c r="D33" s="205">
        <v>25</v>
      </c>
      <c r="E33" s="204">
        <v>13</v>
      </c>
      <c r="F33" s="204">
        <v>2</v>
      </c>
      <c r="G33" s="205">
        <v>628</v>
      </c>
      <c r="H33" s="205">
        <v>155</v>
      </c>
      <c r="I33" s="205">
        <v>0</v>
      </c>
      <c r="J33" s="204">
        <v>4</v>
      </c>
      <c r="K33" s="204">
        <v>2</v>
      </c>
      <c r="L33" s="204">
        <v>36</v>
      </c>
      <c r="M33" s="204">
        <v>0</v>
      </c>
      <c r="N33" s="205">
        <v>0</v>
      </c>
    </row>
    <row r="34" spans="1:19" x14ac:dyDescent="0.2">
      <c r="A34" s="28" t="s">
        <v>35</v>
      </c>
      <c r="B34" s="200">
        <v>0</v>
      </c>
      <c r="C34" s="201">
        <v>1</v>
      </c>
      <c r="D34" s="201">
        <v>66</v>
      </c>
      <c r="E34" s="200">
        <v>33</v>
      </c>
      <c r="F34" s="200">
        <v>11</v>
      </c>
      <c r="G34" s="201">
        <v>1297</v>
      </c>
      <c r="H34" s="201">
        <v>225</v>
      </c>
      <c r="I34" s="201">
        <v>1</v>
      </c>
      <c r="J34" s="200">
        <v>7</v>
      </c>
      <c r="K34" s="200">
        <v>0</v>
      </c>
      <c r="L34" s="200">
        <v>73</v>
      </c>
      <c r="M34" s="200">
        <v>2</v>
      </c>
      <c r="N34" s="201">
        <v>0</v>
      </c>
    </row>
    <row r="35" spans="1:19" x14ac:dyDescent="0.2">
      <c r="A35" s="28" t="s">
        <v>36</v>
      </c>
      <c r="B35" s="200">
        <v>1</v>
      </c>
      <c r="C35" s="201">
        <v>0</v>
      </c>
      <c r="D35" s="201">
        <v>12</v>
      </c>
      <c r="E35" s="200">
        <v>15</v>
      </c>
      <c r="F35" s="200">
        <v>0</v>
      </c>
      <c r="G35" s="201">
        <v>287</v>
      </c>
      <c r="H35" s="201">
        <v>90</v>
      </c>
      <c r="I35" s="201">
        <v>0</v>
      </c>
      <c r="J35" s="200">
        <v>11</v>
      </c>
      <c r="K35" s="200">
        <v>0</v>
      </c>
      <c r="L35" s="200">
        <v>24</v>
      </c>
      <c r="M35" s="200">
        <v>1</v>
      </c>
      <c r="N35" s="201">
        <v>0</v>
      </c>
    </row>
    <row r="36" spans="1:19" ht="12" customHeight="1" x14ac:dyDescent="0.2">
      <c r="A36" s="28" t="s">
        <v>37</v>
      </c>
      <c r="B36" s="200">
        <v>0</v>
      </c>
      <c r="C36" s="201">
        <v>1</v>
      </c>
      <c r="D36" s="201">
        <v>66</v>
      </c>
      <c r="E36" s="200">
        <v>29</v>
      </c>
      <c r="F36" s="200">
        <v>5</v>
      </c>
      <c r="G36" s="201">
        <v>343</v>
      </c>
      <c r="H36" s="201">
        <v>165</v>
      </c>
      <c r="I36" s="201">
        <v>0</v>
      </c>
      <c r="J36" s="200">
        <v>5</v>
      </c>
      <c r="K36" s="200">
        <v>1</v>
      </c>
      <c r="L36" s="200">
        <v>62</v>
      </c>
      <c r="M36" s="200">
        <v>0</v>
      </c>
      <c r="N36" s="201">
        <v>0</v>
      </c>
      <c r="S36" s="44">
        <v>12</v>
      </c>
    </row>
    <row r="37" spans="1:19" ht="12.75" customHeight="1" x14ac:dyDescent="0.2">
      <c r="A37" s="28" t="s">
        <v>38</v>
      </c>
      <c r="B37" s="200">
        <v>1</v>
      </c>
      <c r="C37" s="201">
        <v>0</v>
      </c>
      <c r="D37" s="201">
        <v>3</v>
      </c>
      <c r="E37" s="200">
        <v>11</v>
      </c>
      <c r="F37" s="200">
        <v>0</v>
      </c>
      <c r="G37" s="201">
        <v>53</v>
      </c>
      <c r="H37" s="201">
        <v>26</v>
      </c>
      <c r="I37" s="201">
        <v>0</v>
      </c>
      <c r="J37" s="200">
        <v>1</v>
      </c>
      <c r="K37" s="200">
        <v>0</v>
      </c>
      <c r="L37" s="200">
        <v>7</v>
      </c>
      <c r="M37" s="200">
        <v>0</v>
      </c>
      <c r="N37" s="201">
        <v>0</v>
      </c>
    </row>
    <row r="38" spans="1:19" x14ac:dyDescent="0.2">
      <c r="A38" s="28" t="s">
        <v>39</v>
      </c>
      <c r="B38" s="200">
        <v>0</v>
      </c>
      <c r="C38" s="201">
        <v>0</v>
      </c>
      <c r="D38" s="201">
        <v>14</v>
      </c>
      <c r="E38" s="200">
        <v>17</v>
      </c>
      <c r="F38" s="200">
        <v>0</v>
      </c>
      <c r="G38" s="201">
        <v>125</v>
      </c>
      <c r="H38" s="201">
        <v>56</v>
      </c>
      <c r="I38" s="201">
        <v>1</v>
      </c>
      <c r="J38" s="200">
        <v>0</v>
      </c>
      <c r="K38" s="200">
        <v>0</v>
      </c>
      <c r="L38" s="200">
        <v>19</v>
      </c>
      <c r="M38" s="200">
        <v>0</v>
      </c>
      <c r="N38" s="201">
        <v>0</v>
      </c>
    </row>
    <row r="39" spans="1:19" x14ac:dyDescent="0.2">
      <c r="A39" s="36" t="s">
        <v>40</v>
      </c>
      <c r="B39" s="206">
        <v>1</v>
      </c>
      <c r="C39" s="199">
        <v>0</v>
      </c>
      <c r="D39" s="199">
        <v>5</v>
      </c>
      <c r="E39" s="206">
        <v>13</v>
      </c>
      <c r="F39" s="206">
        <v>0</v>
      </c>
      <c r="G39" s="199">
        <v>123</v>
      </c>
      <c r="H39" s="199">
        <v>0</v>
      </c>
      <c r="I39" s="199">
        <v>4</v>
      </c>
      <c r="J39" s="206">
        <v>17</v>
      </c>
      <c r="K39" s="206">
        <v>0</v>
      </c>
      <c r="L39" s="206">
        <v>4</v>
      </c>
      <c r="M39" s="206">
        <v>0</v>
      </c>
      <c r="N39" s="199">
        <v>0</v>
      </c>
    </row>
    <row r="40" spans="1:19" x14ac:dyDescent="0.2">
      <c r="A40" s="37" t="s">
        <v>41</v>
      </c>
      <c r="B40" s="198">
        <v>0</v>
      </c>
      <c r="C40" s="203">
        <v>1</v>
      </c>
      <c r="D40" s="203">
        <v>245</v>
      </c>
      <c r="E40" s="198">
        <v>145</v>
      </c>
      <c r="F40" s="198">
        <v>13</v>
      </c>
      <c r="G40" s="203">
        <v>2004</v>
      </c>
      <c r="H40" s="203">
        <v>370</v>
      </c>
      <c r="I40" s="203">
        <v>6</v>
      </c>
      <c r="J40" s="198">
        <v>28</v>
      </c>
      <c r="K40" s="198">
        <v>15</v>
      </c>
      <c r="L40" s="198">
        <v>267</v>
      </c>
      <c r="M40" s="198">
        <v>4</v>
      </c>
      <c r="N40" s="203">
        <v>1</v>
      </c>
    </row>
    <row r="41" spans="1:19" x14ac:dyDescent="0.2">
      <c r="A41" s="28" t="s">
        <v>42</v>
      </c>
      <c r="B41" s="200">
        <v>0</v>
      </c>
      <c r="C41" s="201">
        <v>0</v>
      </c>
      <c r="D41" s="201">
        <v>17</v>
      </c>
      <c r="E41" s="200">
        <v>11</v>
      </c>
      <c r="F41" s="200">
        <v>0</v>
      </c>
      <c r="G41" s="201">
        <v>111</v>
      </c>
      <c r="H41" s="201">
        <v>0</v>
      </c>
      <c r="I41" s="201">
        <v>0</v>
      </c>
      <c r="J41" s="200">
        <v>14</v>
      </c>
      <c r="K41" s="200">
        <v>1</v>
      </c>
      <c r="L41" s="200">
        <v>8</v>
      </c>
      <c r="M41" s="200">
        <v>1</v>
      </c>
      <c r="N41" s="201">
        <v>0</v>
      </c>
    </row>
    <row r="42" spans="1:19" x14ac:dyDescent="0.2">
      <c r="A42" s="28" t="s">
        <v>43</v>
      </c>
      <c r="B42" s="200">
        <v>0</v>
      </c>
      <c r="C42" s="201">
        <v>0</v>
      </c>
      <c r="D42" s="201">
        <v>14</v>
      </c>
      <c r="E42" s="200">
        <v>20</v>
      </c>
      <c r="F42" s="200">
        <v>0</v>
      </c>
      <c r="G42" s="201">
        <v>165</v>
      </c>
      <c r="H42" s="201">
        <v>44</v>
      </c>
      <c r="I42" s="201">
        <v>1</v>
      </c>
      <c r="J42" s="200">
        <v>2</v>
      </c>
      <c r="K42" s="200">
        <v>2</v>
      </c>
      <c r="L42" s="200">
        <v>48</v>
      </c>
      <c r="M42" s="200">
        <v>0</v>
      </c>
      <c r="N42" s="201">
        <v>0</v>
      </c>
    </row>
    <row r="43" spans="1:19" x14ac:dyDescent="0.2">
      <c r="A43" s="28" t="s">
        <v>44</v>
      </c>
      <c r="B43" s="200">
        <v>0</v>
      </c>
      <c r="C43" s="201">
        <v>0</v>
      </c>
      <c r="D43" s="201">
        <v>20</v>
      </c>
      <c r="E43" s="200">
        <v>17</v>
      </c>
      <c r="F43" s="200">
        <v>0</v>
      </c>
      <c r="G43" s="201">
        <v>163</v>
      </c>
      <c r="H43" s="201">
        <v>29</v>
      </c>
      <c r="I43" s="201">
        <v>0</v>
      </c>
      <c r="J43" s="200">
        <v>0</v>
      </c>
      <c r="K43" s="200">
        <v>3</v>
      </c>
      <c r="L43" s="200">
        <v>25</v>
      </c>
      <c r="M43" s="200">
        <v>0</v>
      </c>
      <c r="N43" s="201">
        <v>0</v>
      </c>
    </row>
    <row r="44" spans="1:19" x14ac:dyDescent="0.2">
      <c r="A44" s="28" t="s">
        <v>45</v>
      </c>
      <c r="B44" s="200">
        <v>0</v>
      </c>
      <c r="C44" s="201">
        <v>0</v>
      </c>
      <c r="D44" s="201">
        <v>21</v>
      </c>
      <c r="E44" s="200">
        <v>7</v>
      </c>
      <c r="F44" s="200">
        <v>0</v>
      </c>
      <c r="G44" s="201">
        <v>121</v>
      </c>
      <c r="H44" s="201">
        <v>22</v>
      </c>
      <c r="I44" s="201">
        <v>0</v>
      </c>
      <c r="J44" s="200">
        <v>0</v>
      </c>
      <c r="K44" s="200">
        <v>4</v>
      </c>
      <c r="L44" s="200">
        <v>20</v>
      </c>
      <c r="M44" s="200">
        <v>1</v>
      </c>
      <c r="N44" s="201">
        <v>0</v>
      </c>
    </row>
    <row r="45" spans="1:19" x14ac:dyDescent="0.2">
      <c r="A45" s="28" t="s">
        <v>46</v>
      </c>
      <c r="B45" s="200">
        <v>0</v>
      </c>
      <c r="C45" s="201">
        <v>0</v>
      </c>
      <c r="D45" s="201">
        <v>23</v>
      </c>
      <c r="E45" s="200">
        <v>18</v>
      </c>
      <c r="F45" s="200">
        <v>7</v>
      </c>
      <c r="G45" s="201">
        <v>298</v>
      </c>
      <c r="H45" s="201">
        <v>117</v>
      </c>
      <c r="I45" s="201">
        <v>0</v>
      </c>
      <c r="J45" s="200">
        <v>0</v>
      </c>
      <c r="K45" s="200">
        <v>1</v>
      </c>
      <c r="L45" s="200">
        <v>34</v>
      </c>
      <c r="M45" s="200">
        <v>0</v>
      </c>
      <c r="N45" s="201">
        <v>0</v>
      </c>
    </row>
    <row r="46" spans="1:19" x14ac:dyDescent="0.2">
      <c r="A46" s="28" t="s">
        <v>47</v>
      </c>
      <c r="B46" s="200">
        <v>0</v>
      </c>
      <c r="C46" s="201">
        <v>0</v>
      </c>
      <c r="D46" s="201">
        <v>28</v>
      </c>
      <c r="E46" s="200">
        <v>21</v>
      </c>
      <c r="F46" s="200">
        <v>2</v>
      </c>
      <c r="G46" s="201">
        <v>280</v>
      </c>
      <c r="H46" s="201">
        <v>24</v>
      </c>
      <c r="I46" s="201">
        <v>0</v>
      </c>
      <c r="J46" s="200">
        <v>0</v>
      </c>
      <c r="K46" s="200">
        <v>1</v>
      </c>
      <c r="L46" s="200">
        <v>42</v>
      </c>
      <c r="M46" s="200">
        <v>1</v>
      </c>
      <c r="N46" s="201">
        <v>0</v>
      </c>
    </row>
    <row r="47" spans="1:19" x14ac:dyDescent="0.2">
      <c r="A47" s="28" t="s">
        <v>48</v>
      </c>
      <c r="B47" s="200">
        <v>0</v>
      </c>
      <c r="C47" s="201">
        <v>0</v>
      </c>
      <c r="D47" s="201">
        <v>44</v>
      </c>
      <c r="E47" s="200">
        <v>16</v>
      </c>
      <c r="F47" s="200">
        <v>3</v>
      </c>
      <c r="G47" s="201">
        <v>181</v>
      </c>
      <c r="H47" s="201">
        <v>0</v>
      </c>
      <c r="I47" s="201">
        <v>0</v>
      </c>
      <c r="J47" s="200">
        <v>2</v>
      </c>
      <c r="K47" s="200">
        <v>1</v>
      </c>
      <c r="L47" s="200">
        <v>27</v>
      </c>
      <c r="M47" s="200">
        <v>1</v>
      </c>
      <c r="N47" s="201">
        <v>0</v>
      </c>
    </row>
    <row r="48" spans="1:19" x14ac:dyDescent="0.2">
      <c r="A48" s="28" t="s">
        <v>49</v>
      </c>
      <c r="B48" s="200">
        <v>0</v>
      </c>
      <c r="C48" s="201">
        <v>0</v>
      </c>
      <c r="D48" s="201">
        <v>36</v>
      </c>
      <c r="E48" s="200">
        <v>8</v>
      </c>
      <c r="F48" s="200">
        <v>1</v>
      </c>
      <c r="G48" s="201">
        <v>260</v>
      </c>
      <c r="H48" s="201">
        <v>65</v>
      </c>
      <c r="I48" s="201">
        <v>0</v>
      </c>
      <c r="J48" s="200">
        <v>7</v>
      </c>
      <c r="K48" s="200">
        <v>1</v>
      </c>
      <c r="L48" s="200">
        <v>10</v>
      </c>
      <c r="M48" s="200">
        <v>0</v>
      </c>
      <c r="N48" s="201">
        <v>0</v>
      </c>
    </row>
    <row r="49" spans="1:14" x14ac:dyDescent="0.2">
      <c r="A49" s="28" t="s">
        <v>50</v>
      </c>
      <c r="B49" s="200">
        <v>0</v>
      </c>
      <c r="C49" s="201">
        <v>0</v>
      </c>
      <c r="D49" s="201">
        <v>2</v>
      </c>
      <c r="E49" s="200">
        <v>1</v>
      </c>
      <c r="F49" s="200">
        <v>0</v>
      </c>
      <c r="G49" s="201">
        <v>142</v>
      </c>
      <c r="H49" s="201">
        <v>2</v>
      </c>
      <c r="I49" s="201">
        <v>0</v>
      </c>
      <c r="J49" s="200">
        <v>0</v>
      </c>
      <c r="K49" s="200">
        <v>0</v>
      </c>
      <c r="L49" s="200">
        <v>9</v>
      </c>
      <c r="M49" s="200">
        <v>0</v>
      </c>
      <c r="N49" s="201">
        <v>0</v>
      </c>
    </row>
    <row r="50" spans="1:14" x14ac:dyDescent="0.2">
      <c r="A50" s="28" t="s">
        <v>51</v>
      </c>
      <c r="B50" s="200">
        <v>0</v>
      </c>
      <c r="C50" s="201">
        <v>0</v>
      </c>
      <c r="D50" s="201">
        <v>11</v>
      </c>
      <c r="E50" s="200">
        <v>6</v>
      </c>
      <c r="F50" s="200">
        <v>0</v>
      </c>
      <c r="G50" s="201">
        <v>85</v>
      </c>
      <c r="H50" s="201">
        <v>1</v>
      </c>
      <c r="I50" s="201">
        <v>0</v>
      </c>
      <c r="J50" s="200">
        <v>0</v>
      </c>
      <c r="K50" s="200">
        <v>0</v>
      </c>
      <c r="L50" s="200">
        <v>12</v>
      </c>
      <c r="M50" s="200">
        <v>0</v>
      </c>
      <c r="N50" s="201">
        <v>1</v>
      </c>
    </row>
    <row r="51" spans="1:14" ht="12" customHeight="1" x14ac:dyDescent="0.2">
      <c r="A51" s="36" t="s">
        <v>52</v>
      </c>
      <c r="B51" s="206">
        <v>0</v>
      </c>
      <c r="C51" s="199">
        <v>1</v>
      </c>
      <c r="D51" s="199">
        <v>29</v>
      </c>
      <c r="E51" s="206">
        <v>20</v>
      </c>
      <c r="F51" s="206">
        <v>0</v>
      </c>
      <c r="G51" s="199">
        <v>198</v>
      </c>
      <c r="H51" s="199">
        <v>66</v>
      </c>
      <c r="I51" s="199">
        <v>5</v>
      </c>
      <c r="J51" s="206">
        <v>3</v>
      </c>
      <c r="K51" s="206">
        <v>1</v>
      </c>
      <c r="L51" s="206">
        <v>32</v>
      </c>
      <c r="M51" s="206">
        <v>0</v>
      </c>
      <c r="N51" s="199">
        <v>0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409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411</v>
      </c>
      <c r="M53" s="23" t="s">
        <v>412</v>
      </c>
      <c r="N53" s="5" t="s">
        <v>107</v>
      </c>
    </row>
    <row r="54" spans="1:14" x14ac:dyDescent="0.2">
      <c r="A54" s="37" t="s">
        <v>99</v>
      </c>
      <c r="B54" s="206">
        <v>4</v>
      </c>
      <c r="C54" s="207">
        <v>2</v>
      </c>
      <c r="D54" s="207">
        <v>222</v>
      </c>
      <c r="E54" s="207">
        <v>226</v>
      </c>
      <c r="F54" s="206">
        <v>87</v>
      </c>
      <c r="G54" s="207">
        <v>15194</v>
      </c>
      <c r="H54" s="207">
        <v>1078</v>
      </c>
      <c r="I54" s="207">
        <v>2</v>
      </c>
      <c r="J54" s="207">
        <v>51</v>
      </c>
      <c r="K54" s="206">
        <v>16</v>
      </c>
      <c r="L54" s="206">
        <v>340</v>
      </c>
      <c r="M54" s="206">
        <v>10</v>
      </c>
      <c r="N54" s="207">
        <v>2</v>
      </c>
    </row>
    <row r="55" spans="1:14" s="55" customFormat="1" ht="12" customHeight="1" x14ac:dyDescent="0.2">
      <c r="A55" s="28" t="s">
        <v>54</v>
      </c>
      <c r="B55" s="200">
        <v>0</v>
      </c>
      <c r="C55" s="208">
        <v>0</v>
      </c>
      <c r="D55" s="208">
        <v>3</v>
      </c>
      <c r="E55" s="208">
        <v>15</v>
      </c>
      <c r="F55" s="200">
        <v>1</v>
      </c>
      <c r="G55" s="208">
        <v>195</v>
      </c>
      <c r="H55" s="208">
        <v>64</v>
      </c>
      <c r="I55" s="208">
        <v>1</v>
      </c>
      <c r="J55" s="208">
        <v>1</v>
      </c>
      <c r="K55" s="200">
        <v>1</v>
      </c>
      <c r="L55" s="200">
        <v>43</v>
      </c>
      <c r="M55" s="200">
        <v>1</v>
      </c>
      <c r="N55" s="208">
        <v>0</v>
      </c>
    </row>
    <row r="56" spans="1:14" s="55" customFormat="1" ht="12" customHeight="1" x14ac:dyDescent="0.2">
      <c r="A56" s="28" t="s">
        <v>55</v>
      </c>
      <c r="B56" s="200">
        <v>0</v>
      </c>
      <c r="C56" s="208">
        <v>0</v>
      </c>
      <c r="D56" s="208">
        <v>11</v>
      </c>
      <c r="E56" s="208">
        <v>11</v>
      </c>
      <c r="F56" s="200">
        <v>0</v>
      </c>
      <c r="G56" s="208">
        <v>124</v>
      </c>
      <c r="H56" s="208">
        <v>15</v>
      </c>
      <c r="I56" s="208">
        <v>0</v>
      </c>
      <c r="J56" s="208">
        <v>0</v>
      </c>
      <c r="K56" s="200">
        <v>0</v>
      </c>
      <c r="L56" s="200">
        <v>14</v>
      </c>
      <c r="M56" s="200">
        <v>1</v>
      </c>
      <c r="N56" s="208">
        <v>0</v>
      </c>
    </row>
    <row r="57" spans="1:14" s="55" customFormat="1" ht="12" customHeight="1" x14ac:dyDescent="0.2">
      <c r="A57" s="28" t="s">
        <v>56</v>
      </c>
      <c r="B57" s="200">
        <v>0</v>
      </c>
      <c r="C57" s="208">
        <v>0</v>
      </c>
      <c r="D57" s="208">
        <v>11</v>
      </c>
      <c r="E57" s="208">
        <v>20</v>
      </c>
      <c r="F57" s="200">
        <v>1</v>
      </c>
      <c r="G57" s="208">
        <v>565</v>
      </c>
      <c r="H57" s="208">
        <v>2</v>
      </c>
      <c r="I57" s="208">
        <v>0</v>
      </c>
      <c r="J57" s="208">
        <v>1</v>
      </c>
      <c r="K57" s="200">
        <v>2</v>
      </c>
      <c r="L57" s="200">
        <v>41</v>
      </c>
      <c r="M57" s="200">
        <v>2</v>
      </c>
      <c r="N57" s="208">
        <v>0</v>
      </c>
    </row>
    <row r="58" spans="1:14" x14ac:dyDescent="0.2">
      <c r="A58" s="28" t="s">
        <v>57</v>
      </c>
      <c r="B58" s="200">
        <v>0</v>
      </c>
      <c r="C58" s="208">
        <v>0</v>
      </c>
      <c r="D58" s="208">
        <v>9</v>
      </c>
      <c r="E58" s="208">
        <v>19</v>
      </c>
      <c r="F58" s="200">
        <v>5</v>
      </c>
      <c r="G58" s="208">
        <v>233</v>
      </c>
      <c r="H58" s="208">
        <v>7</v>
      </c>
      <c r="I58" s="208">
        <v>0</v>
      </c>
      <c r="J58" s="208">
        <v>0</v>
      </c>
      <c r="K58" s="200">
        <v>1</v>
      </c>
      <c r="L58" s="200">
        <v>25</v>
      </c>
      <c r="M58" s="200">
        <v>0</v>
      </c>
      <c r="N58" s="208">
        <v>0</v>
      </c>
    </row>
    <row r="59" spans="1:14" s="55" customFormat="1" ht="12" customHeight="1" x14ac:dyDescent="0.2">
      <c r="A59" s="28" t="s">
        <v>58</v>
      </c>
      <c r="B59" s="200">
        <v>0</v>
      </c>
      <c r="C59" s="208">
        <v>0</v>
      </c>
      <c r="D59" s="208">
        <v>4</v>
      </c>
      <c r="E59" s="208">
        <v>11</v>
      </c>
      <c r="F59" s="200">
        <v>3</v>
      </c>
      <c r="G59" s="208">
        <v>217</v>
      </c>
      <c r="H59" s="208">
        <v>5</v>
      </c>
      <c r="I59" s="208">
        <v>0</v>
      </c>
      <c r="J59" s="208">
        <v>2</v>
      </c>
      <c r="K59" s="200">
        <v>1</v>
      </c>
      <c r="L59" s="200">
        <v>12</v>
      </c>
      <c r="M59" s="200">
        <v>0</v>
      </c>
      <c r="N59" s="208">
        <v>0</v>
      </c>
    </row>
    <row r="60" spans="1:14" s="55" customFormat="1" ht="12" customHeight="1" x14ac:dyDescent="0.2">
      <c r="A60" s="28" t="s">
        <v>59</v>
      </c>
      <c r="B60" s="200">
        <v>1</v>
      </c>
      <c r="C60" s="208">
        <v>0</v>
      </c>
      <c r="D60" s="208">
        <v>15</v>
      </c>
      <c r="E60" s="208">
        <v>23</v>
      </c>
      <c r="F60" s="200">
        <v>17</v>
      </c>
      <c r="G60" s="208">
        <v>2166</v>
      </c>
      <c r="H60" s="208">
        <v>38</v>
      </c>
      <c r="I60" s="208">
        <v>0</v>
      </c>
      <c r="J60" s="208">
        <v>2</v>
      </c>
      <c r="K60" s="200">
        <v>1</v>
      </c>
      <c r="L60" s="200">
        <v>48</v>
      </c>
      <c r="M60" s="200">
        <v>0</v>
      </c>
      <c r="N60" s="208">
        <v>0</v>
      </c>
    </row>
    <row r="61" spans="1:14" s="44" customFormat="1" x14ac:dyDescent="0.2">
      <c r="A61" s="28" t="s">
        <v>60</v>
      </c>
      <c r="B61" s="200">
        <v>0</v>
      </c>
      <c r="C61" s="208">
        <v>0</v>
      </c>
      <c r="D61" s="208">
        <v>0</v>
      </c>
      <c r="E61" s="208">
        <v>17</v>
      </c>
      <c r="F61" s="200">
        <v>5</v>
      </c>
      <c r="G61" s="208">
        <v>643</v>
      </c>
      <c r="H61" s="208">
        <v>29</v>
      </c>
      <c r="I61" s="208">
        <v>0</v>
      </c>
      <c r="J61" s="208">
        <v>0</v>
      </c>
      <c r="K61" s="200">
        <v>0</v>
      </c>
      <c r="L61" s="200">
        <v>17</v>
      </c>
      <c r="M61" s="200">
        <v>1</v>
      </c>
      <c r="N61" s="208">
        <v>0</v>
      </c>
    </row>
    <row r="62" spans="1:14" x14ac:dyDescent="0.2">
      <c r="A62" s="28" t="s">
        <v>61</v>
      </c>
      <c r="B62" s="200">
        <v>1</v>
      </c>
      <c r="C62" s="208">
        <v>2</v>
      </c>
      <c r="D62" s="208">
        <v>40</v>
      </c>
      <c r="E62" s="208">
        <v>27</v>
      </c>
      <c r="F62" s="200">
        <v>41</v>
      </c>
      <c r="G62" s="208">
        <v>2355</v>
      </c>
      <c r="H62" s="208">
        <v>284</v>
      </c>
      <c r="I62" s="208">
        <v>0</v>
      </c>
      <c r="J62" s="208">
        <v>2</v>
      </c>
      <c r="K62" s="200">
        <v>3</v>
      </c>
      <c r="L62" s="200">
        <v>15</v>
      </c>
      <c r="M62" s="200">
        <v>0</v>
      </c>
      <c r="N62" s="208">
        <v>0</v>
      </c>
    </row>
    <row r="63" spans="1:14" x14ac:dyDescent="0.2">
      <c r="A63" s="28" t="s">
        <v>62</v>
      </c>
      <c r="B63" s="200">
        <v>1</v>
      </c>
      <c r="C63" s="208">
        <v>0</v>
      </c>
      <c r="D63" s="208">
        <v>55</v>
      </c>
      <c r="E63" s="208">
        <v>20</v>
      </c>
      <c r="F63" s="200">
        <v>1</v>
      </c>
      <c r="G63" s="208">
        <v>6730</v>
      </c>
      <c r="H63" s="208">
        <v>537</v>
      </c>
      <c r="I63" s="208">
        <v>1</v>
      </c>
      <c r="J63" s="208">
        <v>33</v>
      </c>
      <c r="K63" s="200">
        <v>3</v>
      </c>
      <c r="L63" s="200">
        <v>41</v>
      </c>
      <c r="M63" s="200">
        <v>2</v>
      </c>
      <c r="N63" s="208">
        <v>0</v>
      </c>
    </row>
    <row r="64" spans="1:14" x14ac:dyDescent="0.2">
      <c r="A64" s="28" t="s">
        <v>63</v>
      </c>
      <c r="B64" s="200">
        <v>0</v>
      </c>
      <c r="C64" s="208">
        <v>0</v>
      </c>
      <c r="D64" s="208">
        <v>20</v>
      </c>
      <c r="E64" s="208">
        <v>23</v>
      </c>
      <c r="F64" s="200">
        <v>11</v>
      </c>
      <c r="G64" s="208">
        <v>1248</v>
      </c>
      <c r="H64" s="208">
        <v>2</v>
      </c>
      <c r="I64" s="208">
        <v>0</v>
      </c>
      <c r="J64" s="208">
        <v>0</v>
      </c>
      <c r="K64" s="200">
        <v>0</v>
      </c>
      <c r="L64" s="200">
        <v>29</v>
      </c>
      <c r="M64" s="200">
        <v>2</v>
      </c>
      <c r="N64" s="208">
        <v>0</v>
      </c>
    </row>
    <row r="65" spans="1:19" x14ac:dyDescent="0.2">
      <c r="A65" s="28" t="s">
        <v>64</v>
      </c>
      <c r="B65" s="200">
        <v>0</v>
      </c>
      <c r="C65" s="208">
        <v>0</v>
      </c>
      <c r="D65" s="208">
        <v>24</v>
      </c>
      <c r="E65" s="208">
        <v>7</v>
      </c>
      <c r="F65" s="200">
        <v>2</v>
      </c>
      <c r="G65" s="208">
        <v>224</v>
      </c>
      <c r="H65" s="208">
        <v>0</v>
      </c>
      <c r="I65" s="208">
        <v>0</v>
      </c>
      <c r="J65" s="208">
        <v>0</v>
      </c>
      <c r="K65" s="200">
        <v>2</v>
      </c>
      <c r="L65" s="200">
        <v>18</v>
      </c>
      <c r="M65" s="200">
        <v>1</v>
      </c>
      <c r="N65" s="208">
        <v>0</v>
      </c>
    </row>
    <row r="66" spans="1:19" x14ac:dyDescent="0.2">
      <c r="A66" s="28" t="s">
        <v>65</v>
      </c>
      <c r="B66" s="200">
        <v>0</v>
      </c>
      <c r="C66" s="208">
        <v>0</v>
      </c>
      <c r="D66" s="208">
        <v>10</v>
      </c>
      <c r="E66" s="208">
        <v>12</v>
      </c>
      <c r="F66" s="200">
        <v>0</v>
      </c>
      <c r="G66" s="208">
        <v>252</v>
      </c>
      <c r="H66" s="208">
        <v>36</v>
      </c>
      <c r="I66" s="208">
        <v>0</v>
      </c>
      <c r="J66" s="208">
        <v>0</v>
      </c>
      <c r="K66" s="200">
        <v>2</v>
      </c>
      <c r="L66" s="200">
        <v>24</v>
      </c>
      <c r="M66" s="200">
        <v>0</v>
      </c>
      <c r="N66" s="208">
        <v>2</v>
      </c>
    </row>
    <row r="67" spans="1:19" x14ac:dyDescent="0.2">
      <c r="A67" s="28" t="s">
        <v>66</v>
      </c>
      <c r="B67" s="200">
        <v>1</v>
      </c>
      <c r="C67" s="208">
        <v>0</v>
      </c>
      <c r="D67" s="208">
        <v>20</v>
      </c>
      <c r="E67" s="208">
        <v>21</v>
      </c>
      <c r="F67" s="200">
        <v>0</v>
      </c>
      <c r="G67" s="208">
        <v>242</v>
      </c>
      <c r="H67" s="208">
        <v>59</v>
      </c>
      <c r="I67" s="208">
        <v>0</v>
      </c>
      <c r="J67" s="208">
        <v>10</v>
      </c>
      <c r="K67" s="200">
        <v>0</v>
      </c>
      <c r="L67" s="200">
        <v>13</v>
      </c>
      <c r="M67" s="200">
        <v>0</v>
      </c>
      <c r="N67" s="208">
        <v>0</v>
      </c>
    </row>
    <row r="68" spans="1:19" x14ac:dyDescent="0.2">
      <c r="A68" s="37" t="s">
        <v>67</v>
      </c>
      <c r="B68" s="198">
        <v>3</v>
      </c>
      <c r="C68" s="207">
        <v>2</v>
      </c>
      <c r="D68" s="207">
        <v>422</v>
      </c>
      <c r="E68" s="207">
        <v>493</v>
      </c>
      <c r="F68" s="198">
        <v>48</v>
      </c>
      <c r="G68" s="207">
        <v>15548</v>
      </c>
      <c r="H68" s="207">
        <v>1970</v>
      </c>
      <c r="I68" s="207">
        <v>19</v>
      </c>
      <c r="J68" s="207">
        <v>64</v>
      </c>
      <c r="K68" s="198">
        <v>40</v>
      </c>
      <c r="L68" s="198">
        <v>579</v>
      </c>
      <c r="M68" s="198">
        <v>43</v>
      </c>
      <c r="N68" s="207">
        <v>6</v>
      </c>
    </row>
    <row r="69" spans="1:19" x14ac:dyDescent="0.2">
      <c r="A69" s="25" t="s">
        <v>68</v>
      </c>
      <c r="B69" s="204">
        <v>0</v>
      </c>
      <c r="C69" s="39">
        <v>0</v>
      </c>
      <c r="D69" s="208">
        <v>55</v>
      </c>
      <c r="E69" s="208">
        <v>23</v>
      </c>
      <c r="F69" s="204">
        <v>3</v>
      </c>
      <c r="G69" s="39">
        <v>1301</v>
      </c>
      <c r="H69" s="208">
        <v>4</v>
      </c>
      <c r="I69" s="208">
        <v>0</v>
      </c>
      <c r="J69" s="208">
        <v>0</v>
      </c>
      <c r="K69" s="204">
        <v>0</v>
      </c>
      <c r="L69" s="204">
        <v>47</v>
      </c>
      <c r="M69" s="204">
        <v>3</v>
      </c>
      <c r="N69" s="39">
        <v>0</v>
      </c>
    </row>
    <row r="70" spans="1:19" x14ac:dyDescent="0.2">
      <c r="A70" s="28" t="s">
        <v>69</v>
      </c>
      <c r="B70" s="200">
        <v>1</v>
      </c>
      <c r="C70" s="208">
        <v>0</v>
      </c>
      <c r="D70" s="208">
        <v>25</v>
      </c>
      <c r="E70" s="208">
        <v>50</v>
      </c>
      <c r="F70" s="200">
        <v>2</v>
      </c>
      <c r="G70" s="208">
        <v>459</v>
      </c>
      <c r="H70" s="208">
        <v>30</v>
      </c>
      <c r="I70" s="208">
        <v>0</v>
      </c>
      <c r="J70" s="208">
        <v>9</v>
      </c>
      <c r="K70" s="200">
        <v>0</v>
      </c>
      <c r="L70" s="200">
        <v>74</v>
      </c>
      <c r="M70" s="200">
        <v>6</v>
      </c>
      <c r="N70" s="208">
        <v>1</v>
      </c>
    </row>
    <row r="71" spans="1:19" x14ac:dyDescent="0.2">
      <c r="A71" s="28" t="s">
        <v>70</v>
      </c>
      <c r="B71" s="200">
        <v>0</v>
      </c>
      <c r="C71" s="208">
        <v>0</v>
      </c>
      <c r="D71" s="208">
        <v>28</v>
      </c>
      <c r="E71" s="208">
        <v>15</v>
      </c>
      <c r="F71" s="200">
        <v>2</v>
      </c>
      <c r="G71" s="208">
        <v>3421</v>
      </c>
      <c r="H71" s="208">
        <v>284</v>
      </c>
      <c r="I71" s="208">
        <v>0</v>
      </c>
      <c r="J71" s="208">
        <v>6</v>
      </c>
      <c r="K71" s="200">
        <v>11</v>
      </c>
      <c r="L71" s="200">
        <v>21</v>
      </c>
      <c r="M71" s="200">
        <v>3</v>
      </c>
      <c r="N71" s="208">
        <v>1</v>
      </c>
    </row>
    <row r="72" spans="1:19" x14ac:dyDescent="0.2">
      <c r="A72" s="28" t="s">
        <v>71</v>
      </c>
      <c r="B72" s="200">
        <v>0</v>
      </c>
      <c r="C72" s="208">
        <v>0</v>
      </c>
      <c r="D72" s="208">
        <v>17</v>
      </c>
      <c r="E72" s="208">
        <v>83</v>
      </c>
      <c r="F72" s="200">
        <v>1</v>
      </c>
      <c r="G72" s="208">
        <v>381</v>
      </c>
      <c r="H72" s="208">
        <v>138</v>
      </c>
      <c r="I72" s="208">
        <v>0</v>
      </c>
      <c r="J72" s="208">
        <v>3</v>
      </c>
      <c r="K72" s="200">
        <v>1</v>
      </c>
      <c r="L72" s="200">
        <v>19</v>
      </c>
      <c r="M72" s="200">
        <v>4</v>
      </c>
      <c r="N72" s="208">
        <v>1</v>
      </c>
      <c r="S72" s="44">
        <v>13</v>
      </c>
    </row>
    <row r="73" spans="1:19" x14ac:dyDescent="0.2">
      <c r="A73" s="28" t="s">
        <v>72</v>
      </c>
      <c r="B73" s="200">
        <v>1</v>
      </c>
      <c r="C73" s="208">
        <v>0</v>
      </c>
      <c r="D73" s="208">
        <v>8</v>
      </c>
      <c r="E73" s="208">
        <v>18</v>
      </c>
      <c r="F73" s="200">
        <v>2</v>
      </c>
      <c r="G73" s="208">
        <v>307</v>
      </c>
      <c r="H73" s="208">
        <v>2</v>
      </c>
      <c r="I73" s="208">
        <v>0</v>
      </c>
      <c r="J73" s="208">
        <v>0</v>
      </c>
      <c r="K73" s="200">
        <v>0</v>
      </c>
      <c r="L73" s="200">
        <v>8</v>
      </c>
      <c r="M73" s="200">
        <v>1</v>
      </c>
      <c r="N73" s="208">
        <v>0</v>
      </c>
    </row>
    <row r="74" spans="1:19" x14ac:dyDescent="0.2">
      <c r="A74" s="28" t="s">
        <v>73</v>
      </c>
      <c r="B74" s="200">
        <v>0</v>
      </c>
      <c r="C74" s="208">
        <v>0</v>
      </c>
      <c r="D74" s="208">
        <v>32</v>
      </c>
      <c r="E74" s="208">
        <v>36</v>
      </c>
      <c r="F74" s="200">
        <v>0</v>
      </c>
      <c r="G74" s="208">
        <v>376</v>
      </c>
      <c r="H74" s="208">
        <v>189</v>
      </c>
      <c r="I74" s="208">
        <v>0</v>
      </c>
      <c r="J74" s="208">
        <v>1</v>
      </c>
      <c r="K74" s="200">
        <v>2</v>
      </c>
      <c r="L74" s="200">
        <v>83</v>
      </c>
      <c r="M74" s="200">
        <v>6</v>
      </c>
      <c r="N74" s="208">
        <v>1</v>
      </c>
    </row>
    <row r="75" spans="1:19" x14ac:dyDescent="0.2">
      <c r="A75" s="28" t="s">
        <v>74</v>
      </c>
      <c r="B75" s="200">
        <v>0</v>
      </c>
      <c r="C75" s="208">
        <v>0</v>
      </c>
      <c r="D75" s="208">
        <v>39</v>
      </c>
      <c r="E75" s="208">
        <v>56</v>
      </c>
      <c r="F75" s="200">
        <v>13</v>
      </c>
      <c r="G75" s="208">
        <v>2741</v>
      </c>
      <c r="H75" s="208">
        <v>107</v>
      </c>
      <c r="I75" s="208">
        <v>0</v>
      </c>
      <c r="J75" s="208">
        <v>6</v>
      </c>
      <c r="K75" s="200">
        <v>0</v>
      </c>
      <c r="L75" s="200">
        <v>105</v>
      </c>
      <c r="M75" s="200">
        <v>6</v>
      </c>
      <c r="N75" s="208">
        <v>1</v>
      </c>
    </row>
    <row r="76" spans="1:19" x14ac:dyDescent="0.2">
      <c r="A76" s="28" t="s">
        <v>75</v>
      </c>
      <c r="B76" s="200">
        <v>0</v>
      </c>
      <c r="C76" s="208">
        <v>0</v>
      </c>
      <c r="D76" s="208">
        <v>41</v>
      </c>
      <c r="E76" s="208">
        <v>28</v>
      </c>
      <c r="F76" s="200">
        <v>0</v>
      </c>
      <c r="G76" s="208">
        <v>2020</v>
      </c>
      <c r="H76" s="208">
        <v>106</v>
      </c>
      <c r="I76" s="208">
        <v>12</v>
      </c>
      <c r="J76" s="208">
        <v>2</v>
      </c>
      <c r="K76" s="200">
        <v>5</v>
      </c>
      <c r="L76" s="200">
        <v>33</v>
      </c>
      <c r="M76" s="200">
        <v>3</v>
      </c>
      <c r="N76" s="208">
        <v>0</v>
      </c>
    </row>
    <row r="77" spans="1:19" x14ac:dyDescent="0.2">
      <c r="A77" s="28" t="s">
        <v>76</v>
      </c>
      <c r="B77" s="200">
        <v>1</v>
      </c>
      <c r="C77" s="208">
        <v>0</v>
      </c>
      <c r="D77" s="208">
        <v>42</v>
      </c>
      <c r="E77" s="208">
        <v>51</v>
      </c>
      <c r="F77" s="200">
        <v>1</v>
      </c>
      <c r="G77" s="208">
        <v>581</v>
      </c>
      <c r="H77" s="208">
        <v>72</v>
      </c>
      <c r="I77" s="208">
        <v>0</v>
      </c>
      <c r="J77" s="208">
        <v>23</v>
      </c>
      <c r="K77" s="200">
        <v>7</v>
      </c>
      <c r="L77" s="200">
        <v>24</v>
      </c>
      <c r="M77" s="200">
        <v>5</v>
      </c>
      <c r="N77" s="208">
        <v>0</v>
      </c>
    </row>
    <row r="78" spans="1:19" x14ac:dyDescent="0.2">
      <c r="A78" s="28" t="s">
        <v>77</v>
      </c>
      <c r="B78" s="200">
        <v>0</v>
      </c>
      <c r="C78" s="208">
        <v>1</v>
      </c>
      <c r="D78" s="208">
        <v>23</v>
      </c>
      <c r="E78" s="208">
        <v>9</v>
      </c>
      <c r="F78" s="200">
        <v>0</v>
      </c>
      <c r="G78" s="208">
        <v>182</v>
      </c>
      <c r="H78" s="208">
        <v>203</v>
      </c>
      <c r="I78" s="208">
        <v>0</v>
      </c>
      <c r="J78" s="208">
        <v>0</v>
      </c>
      <c r="K78" s="200">
        <v>2</v>
      </c>
      <c r="L78" s="200">
        <v>34</v>
      </c>
      <c r="M78" s="200">
        <v>1</v>
      </c>
      <c r="N78" s="208">
        <v>1</v>
      </c>
    </row>
    <row r="79" spans="1:19" x14ac:dyDescent="0.2">
      <c r="A79" s="28" t="s">
        <v>78</v>
      </c>
      <c r="B79" s="200">
        <v>0</v>
      </c>
      <c r="C79" s="208">
        <v>0</v>
      </c>
      <c r="D79" s="208">
        <v>21</v>
      </c>
      <c r="E79" s="208">
        <v>27</v>
      </c>
      <c r="F79" s="200">
        <v>1</v>
      </c>
      <c r="G79" s="208">
        <v>629</v>
      </c>
      <c r="H79" s="208">
        <v>28</v>
      </c>
      <c r="I79" s="208">
        <v>6</v>
      </c>
      <c r="J79" s="208">
        <v>0</v>
      </c>
      <c r="K79" s="200">
        <v>5</v>
      </c>
      <c r="L79" s="200">
        <v>27</v>
      </c>
      <c r="M79" s="200">
        <v>0</v>
      </c>
      <c r="N79" s="208">
        <v>0</v>
      </c>
    </row>
    <row r="80" spans="1:19" x14ac:dyDescent="0.2">
      <c r="A80" s="28" t="s">
        <v>79</v>
      </c>
      <c r="B80" s="200">
        <v>0</v>
      </c>
      <c r="C80" s="208">
        <v>0</v>
      </c>
      <c r="D80" s="208">
        <v>5</v>
      </c>
      <c r="E80" s="208">
        <v>22</v>
      </c>
      <c r="F80" s="200">
        <v>2</v>
      </c>
      <c r="G80" s="208">
        <v>1067</v>
      </c>
      <c r="H80" s="208">
        <v>18</v>
      </c>
      <c r="I80" s="208">
        <v>0</v>
      </c>
      <c r="J80" s="208">
        <v>8</v>
      </c>
      <c r="K80" s="200">
        <v>3</v>
      </c>
      <c r="L80" s="200">
        <v>33</v>
      </c>
      <c r="M80" s="200">
        <v>2</v>
      </c>
      <c r="N80" s="208">
        <v>0</v>
      </c>
    </row>
    <row r="81" spans="1:14" x14ac:dyDescent="0.2">
      <c r="A81" s="36" t="s">
        <v>80</v>
      </c>
      <c r="B81" s="200">
        <v>0</v>
      </c>
      <c r="C81" s="209">
        <v>1</v>
      </c>
      <c r="D81" s="209">
        <v>86</v>
      </c>
      <c r="E81" s="209">
        <v>75</v>
      </c>
      <c r="F81" s="200">
        <v>21</v>
      </c>
      <c r="G81" s="209">
        <v>2083</v>
      </c>
      <c r="H81" s="209">
        <v>789</v>
      </c>
      <c r="I81" s="209">
        <v>1</v>
      </c>
      <c r="J81" s="209">
        <v>6</v>
      </c>
      <c r="K81" s="200">
        <v>4</v>
      </c>
      <c r="L81" s="200">
        <v>71</v>
      </c>
      <c r="M81" s="200">
        <v>3</v>
      </c>
      <c r="N81" s="209">
        <v>0</v>
      </c>
    </row>
    <row r="82" spans="1:14" x14ac:dyDescent="0.2">
      <c r="A82" s="37" t="s">
        <v>81</v>
      </c>
      <c r="B82" s="198">
        <v>12</v>
      </c>
      <c r="C82" s="207">
        <v>1</v>
      </c>
      <c r="D82" s="207">
        <v>305</v>
      </c>
      <c r="E82" s="207">
        <v>539</v>
      </c>
      <c r="F82" s="198">
        <v>6</v>
      </c>
      <c r="G82" s="207">
        <v>12901</v>
      </c>
      <c r="H82" s="207">
        <v>2820</v>
      </c>
      <c r="I82" s="207">
        <v>6</v>
      </c>
      <c r="J82" s="207">
        <v>69</v>
      </c>
      <c r="K82" s="198">
        <v>23</v>
      </c>
      <c r="L82" s="198">
        <v>541</v>
      </c>
      <c r="M82" s="198">
        <v>13</v>
      </c>
      <c r="N82" s="207">
        <v>7</v>
      </c>
    </row>
    <row r="83" spans="1:14" x14ac:dyDescent="0.2">
      <c r="A83" s="28" t="s">
        <v>82</v>
      </c>
      <c r="B83" s="200">
        <v>0</v>
      </c>
      <c r="C83" s="208">
        <v>0</v>
      </c>
      <c r="D83" s="208">
        <v>28</v>
      </c>
      <c r="E83" s="208">
        <v>18</v>
      </c>
      <c r="F83" s="200">
        <v>0</v>
      </c>
      <c r="G83" s="208">
        <v>596</v>
      </c>
      <c r="H83" s="208">
        <v>319</v>
      </c>
      <c r="I83" s="208">
        <v>0</v>
      </c>
      <c r="J83" s="208">
        <v>2</v>
      </c>
      <c r="K83" s="200">
        <v>0</v>
      </c>
      <c r="L83" s="200">
        <v>32</v>
      </c>
      <c r="M83" s="200">
        <v>0</v>
      </c>
      <c r="N83" s="208">
        <v>0</v>
      </c>
    </row>
    <row r="84" spans="1:14" x14ac:dyDescent="0.2">
      <c r="A84" s="28" t="s">
        <v>83</v>
      </c>
      <c r="B84" s="200">
        <v>1</v>
      </c>
      <c r="C84" s="208">
        <v>0</v>
      </c>
      <c r="D84" s="208">
        <v>3</v>
      </c>
      <c r="E84" s="208">
        <v>23</v>
      </c>
      <c r="F84" s="200">
        <v>0</v>
      </c>
      <c r="G84" s="208">
        <v>128</v>
      </c>
      <c r="H84" s="208">
        <v>24</v>
      </c>
      <c r="I84" s="208">
        <v>0</v>
      </c>
      <c r="J84" s="208">
        <v>4</v>
      </c>
      <c r="K84" s="200">
        <v>2</v>
      </c>
      <c r="L84" s="200">
        <v>23</v>
      </c>
      <c r="M84" s="200">
        <v>3</v>
      </c>
      <c r="N84" s="208">
        <v>0</v>
      </c>
    </row>
    <row r="85" spans="1:14" x14ac:dyDescent="0.2">
      <c r="A85" s="28" t="s">
        <v>84</v>
      </c>
      <c r="B85" s="200">
        <v>2</v>
      </c>
      <c r="C85" s="208">
        <v>0</v>
      </c>
      <c r="D85" s="208">
        <v>7</v>
      </c>
      <c r="E85" s="208">
        <v>42</v>
      </c>
      <c r="F85" s="200">
        <v>0</v>
      </c>
      <c r="G85" s="208">
        <v>169</v>
      </c>
      <c r="H85" s="208">
        <v>55</v>
      </c>
      <c r="I85" s="208">
        <v>0</v>
      </c>
      <c r="J85" s="208">
        <v>5</v>
      </c>
      <c r="K85" s="200">
        <v>3</v>
      </c>
      <c r="L85" s="200">
        <v>19</v>
      </c>
      <c r="M85" s="200">
        <v>0</v>
      </c>
      <c r="N85" s="208">
        <v>2</v>
      </c>
    </row>
    <row r="86" spans="1:14" x14ac:dyDescent="0.2">
      <c r="A86" s="28" t="s">
        <v>85</v>
      </c>
      <c r="B86" s="200">
        <v>1</v>
      </c>
      <c r="C86" s="208">
        <v>0</v>
      </c>
      <c r="D86" s="208">
        <v>1</v>
      </c>
      <c r="E86" s="208">
        <v>15</v>
      </c>
      <c r="F86" s="200">
        <v>0</v>
      </c>
      <c r="G86" s="208">
        <v>35</v>
      </c>
      <c r="H86" s="208">
        <v>22</v>
      </c>
      <c r="I86" s="208">
        <v>0</v>
      </c>
      <c r="J86" s="208">
        <v>0</v>
      </c>
      <c r="K86" s="200">
        <v>0</v>
      </c>
      <c r="L86" s="200">
        <v>12</v>
      </c>
      <c r="M86" s="200">
        <v>0</v>
      </c>
      <c r="N86" s="208">
        <v>2</v>
      </c>
    </row>
    <row r="87" spans="1:14" x14ac:dyDescent="0.2">
      <c r="A87" s="28" t="s">
        <v>86</v>
      </c>
      <c r="B87" s="200">
        <v>0</v>
      </c>
      <c r="C87" s="208">
        <v>1</v>
      </c>
      <c r="D87" s="208">
        <v>1</v>
      </c>
      <c r="E87" s="208">
        <v>26</v>
      </c>
      <c r="F87" s="200">
        <v>0</v>
      </c>
      <c r="G87" s="208">
        <v>52</v>
      </c>
      <c r="H87" s="208">
        <v>23</v>
      </c>
      <c r="I87" s="208">
        <v>4</v>
      </c>
      <c r="J87" s="208">
        <v>6</v>
      </c>
      <c r="K87" s="200">
        <v>0</v>
      </c>
      <c r="L87" s="200">
        <v>15</v>
      </c>
      <c r="M87" s="200">
        <v>0</v>
      </c>
      <c r="N87" s="208">
        <v>1</v>
      </c>
    </row>
    <row r="88" spans="1:14" x14ac:dyDescent="0.2">
      <c r="A88" s="28" t="s">
        <v>87</v>
      </c>
      <c r="B88" s="200">
        <v>2</v>
      </c>
      <c r="C88" s="208">
        <v>0</v>
      </c>
      <c r="D88" s="208">
        <v>68</v>
      </c>
      <c r="E88" s="208">
        <v>57</v>
      </c>
      <c r="F88" s="200">
        <v>1</v>
      </c>
      <c r="G88" s="208">
        <v>2777</v>
      </c>
      <c r="H88" s="208">
        <v>276</v>
      </c>
      <c r="I88" s="208">
        <v>1</v>
      </c>
      <c r="J88" s="208">
        <v>2</v>
      </c>
      <c r="K88" s="200">
        <v>0</v>
      </c>
      <c r="L88" s="200">
        <v>93</v>
      </c>
      <c r="M88" s="200">
        <v>3</v>
      </c>
      <c r="N88" s="208">
        <v>0</v>
      </c>
    </row>
    <row r="89" spans="1:14" x14ac:dyDescent="0.2">
      <c r="A89" s="28" t="s">
        <v>88</v>
      </c>
      <c r="B89" s="200">
        <v>3</v>
      </c>
      <c r="C89" s="208">
        <v>0</v>
      </c>
      <c r="D89" s="208">
        <v>28</v>
      </c>
      <c r="E89" s="208">
        <v>122</v>
      </c>
      <c r="F89" s="200">
        <v>4</v>
      </c>
      <c r="G89" s="208">
        <v>2367</v>
      </c>
      <c r="H89" s="208">
        <v>207</v>
      </c>
      <c r="I89" s="208">
        <v>1</v>
      </c>
      <c r="J89" s="208">
        <v>7</v>
      </c>
      <c r="K89" s="200">
        <v>5</v>
      </c>
      <c r="L89" s="200">
        <v>113</v>
      </c>
      <c r="M89" s="200">
        <v>1</v>
      </c>
      <c r="N89" s="208">
        <v>0</v>
      </c>
    </row>
    <row r="90" spans="1:14" x14ac:dyDescent="0.2">
      <c r="A90" s="28" t="s">
        <v>89</v>
      </c>
      <c r="B90" s="200">
        <v>1</v>
      </c>
      <c r="C90" s="208">
        <v>0</v>
      </c>
      <c r="D90" s="208">
        <v>13</v>
      </c>
      <c r="E90" s="208">
        <v>86</v>
      </c>
      <c r="F90" s="200">
        <v>0</v>
      </c>
      <c r="G90" s="208">
        <v>2547</v>
      </c>
      <c r="H90" s="208">
        <v>819</v>
      </c>
      <c r="I90" s="208">
        <v>0</v>
      </c>
      <c r="J90" s="208">
        <v>3</v>
      </c>
      <c r="K90" s="200">
        <v>1</v>
      </c>
      <c r="L90" s="200">
        <v>101</v>
      </c>
      <c r="M90" s="200">
        <v>3</v>
      </c>
      <c r="N90" s="208">
        <v>1</v>
      </c>
    </row>
    <row r="91" spans="1:14" x14ac:dyDescent="0.2">
      <c r="A91" s="28" t="s">
        <v>90</v>
      </c>
      <c r="B91" s="200">
        <v>1</v>
      </c>
      <c r="C91" s="208">
        <v>0</v>
      </c>
      <c r="D91" s="208">
        <v>21</v>
      </c>
      <c r="E91" s="208">
        <v>50</v>
      </c>
      <c r="F91" s="200">
        <v>0</v>
      </c>
      <c r="G91" s="208">
        <v>721</v>
      </c>
      <c r="H91" s="208">
        <v>85</v>
      </c>
      <c r="I91" s="208">
        <v>0</v>
      </c>
      <c r="J91" s="208">
        <v>0</v>
      </c>
      <c r="K91" s="200">
        <v>0</v>
      </c>
      <c r="L91" s="200">
        <v>23</v>
      </c>
      <c r="M91" s="200">
        <v>1</v>
      </c>
      <c r="N91" s="208">
        <v>0</v>
      </c>
    </row>
    <row r="92" spans="1:14" x14ac:dyDescent="0.2">
      <c r="A92" s="28" t="s">
        <v>91</v>
      </c>
      <c r="B92" s="200">
        <v>1</v>
      </c>
      <c r="C92" s="208">
        <v>0</v>
      </c>
      <c r="D92" s="208">
        <v>42</v>
      </c>
      <c r="E92" s="208">
        <v>32</v>
      </c>
      <c r="F92" s="200">
        <v>1</v>
      </c>
      <c r="G92" s="208">
        <v>561</v>
      </c>
      <c r="H92" s="208">
        <v>479</v>
      </c>
      <c r="I92" s="208">
        <v>0</v>
      </c>
      <c r="J92" s="208">
        <v>7</v>
      </c>
      <c r="K92" s="200">
        <v>5</v>
      </c>
      <c r="L92" s="200">
        <v>39</v>
      </c>
      <c r="M92" s="200">
        <v>0</v>
      </c>
      <c r="N92" s="208">
        <v>0</v>
      </c>
    </row>
    <row r="93" spans="1:14" x14ac:dyDescent="0.2">
      <c r="A93" s="36" t="s">
        <v>92</v>
      </c>
      <c r="B93" s="206">
        <v>0</v>
      </c>
      <c r="C93" s="209">
        <v>0</v>
      </c>
      <c r="D93" s="209">
        <v>93</v>
      </c>
      <c r="E93" s="209">
        <v>68</v>
      </c>
      <c r="F93" s="206">
        <v>0</v>
      </c>
      <c r="G93" s="209">
        <v>2948</v>
      </c>
      <c r="H93" s="209">
        <v>511</v>
      </c>
      <c r="I93" s="209">
        <v>0</v>
      </c>
      <c r="J93" s="209">
        <v>33</v>
      </c>
      <c r="K93" s="206">
        <v>7</v>
      </c>
      <c r="L93" s="206">
        <v>71</v>
      </c>
      <c r="M93" s="206">
        <v>2</v>
      </c>
      <c r="N93" s="209">
        <v>1</v>
      </c>
    </row>
    <row r="94" spans="1:14" x14ac:dyDescent="0.2">
      <c r="A94" s="273" t="s">
        <v>438</v>
      </c>
      <c r="B94" s="273"/>
      <c r="C94" s="273"/>
      <c r="D94" s="273"/>
      <c r="E94" s="273"/>
      <c r="F94" s="273"/>
      <c r="G94" s="273"/>
      <c r="H94" s="273"/>
      <c r="I94" s="273"/>
      <c r="J94" s="273"/>
      <c r="K94" s="273"/>
      <c r="L94" s="273"/>
      <c r="M94" s="273"/>
      <c r="N94" s="273"/>
    </row>
    <row r="95" spans="1:14" x14ac:dyDescent="0.2">
      <c r="A95" s="273" t="s">
        <v>466</v>
      </c>
      <c r="B95" s="273"/>
      <c r="C95" s="273"/>
      <c r="D95" s="273"/>
      <c r="E95" s="273"/>
      <c r="F95" s="273"/>
      <c r="G95" s="273"/>
      <c r="H95" s="273"/>
      <c r="I95" s="273"/>
      <c r="J95" s="273"/>
      <c r="K95" s="273"/>
      <c r="L95" s="273"/>
      <c r="M95" s="273"/>
      <c r="N95" s="273"/>
    </row>
    <row r="96" spans="1:14" s="210" customFormat="1" x14ac:dyDescent="0.2">
      <c r="A96" s="273" t="s">
        <v>410</v>
      </c>
      <c r="B96" s="273"/>
      <c r="C96" s="273"/>
      <c r="D96" s="273"/>
      <c r="E96" s="273"/>
      <c r="F96" s="273"/>
      <c r="G96" s="273"/>
      <c r="H96" s="273"/>
      <c r="I96" s="273"/>
      <c r="J96" s="273"/>
      <c r="K96" s="273"/>
      <c r="L96" s="273"/>
      <c r="M96" s="273"/>
      <c r="N96" s="273"/>
    </row>
    <row r="97" spans="1:15" x14ac:dyDescent="0.2">
      <c r="A97" s="273" t="s">
        <v>439</v>
      </c>
      <c r="B97" s="273"/>
      <c r="C97" s="273"/>
      <c r="D97" s="273"/>
      <c r="E97" s="273"/>
      <c r="F97" s="273"/>
      <c r="G97" s="273"/>
      <c r="H97" s="273"/>
      <c r="I97" s="273"/>
      <c r="J97" s="273"/>
      <c r="K97" s="273"/>
      <c r="L97" s="273"/>
      <c r="M97" s="273"/>
      <c r="N97" s="273"/>
    </row>
    <row r="98" spans="1:15" x14ac:dyDescent="0.2">
      <c r="A98" s="273" t="s">
        <v>440</v>
      </c>
      <c r="B98" s="273"/>
      <c r="C98" s="273"/>
      <c r="D98" s="273"/>
      <c r="E98" s="273"/>
      <c r="F98" s="273"/>
      <c r="G98" s="273"/>
      <c r="H98" s="273"/>
      <c r="I98" s="273"/>
      <c r="J98" s="273"/>
      <c r="K98" s="273"/>
      <c r="L98" s="273"/>
      <c r="M98" s="273"/>
      <c r="N98" s="273"/>
    </row>
    <row r="99" spans="1:15" x14ac:dyDescent="0.2">
      <c r="A99" s="273" t="s">
        <v>441</v>
      </c>
      <c r="B99" s="273"/>
      <c r="C99" s="273"/>
      <c r="D99" s="273"/>
      <c r="E99" s="273"/>
      <c r="F99" s="273"/>
      <c r="G99" s="273"/>
      <c r="H99" s="273"/>
      <c r="I99" s="273"/>
      <c r="J99" s="273"/>
      <c r="K99" s="273"/>
      <c r="L99" s="273"/>
      <c r="M99" s="273"/>
      <c r="N99" s="273"/>
    </row>
    <row r="100" spans="1:15" x14ac:dyDescent="0.2">
      <c r="A100" s="273" t="s">
        <v>442</v>
      </c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</row>
    <row r="101" spans="1:15" x14ac:dyDescent="0.2">
      <c r="A101" s="247" t="s">
        <v>443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3" t="s">
        <v>444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</row>
    <row r="103" spans="1:15" x14ac:dyDescent="0.2">
      <c r="A103" s="273" t="s">
        <v>445</v>
      </c>
      <c r="B103" s="273"/>
      <c r="C103" s="273"/>
      <c r="D103" s="273"/>
      <c r="E103" s="273"/>
      <c r="F103" s="273"/>
      <c r="G103" s="273"/>
      <c r="H103" s="273"/>
      <c r="I103" s="273"/>
      <c r="J103" s="273"/>
      <c r="K103" s="273"/>
      <c r="L103" s="273"/>
      <c r="M103" s="273"/>
      <c r="N103" s="273"/>
    </row>
    <row r="104" spans="1:15" s="210" customFormat="1" x14ac:dyDescent="0.2">
      <c r="A104" s="273" t="s">
        <v>414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  <c r="N104" s="273"/>
    </row>
    <row r="105" spans="1:15" s="210" customFormat="1" x14ac:dyDescent="0.2">
      <c r="A105" s="273" t="s">
        <v>413</v>
      </c>
      <c r="B105" s="273"/>
      <c r="C105" s="273"/>
      <c r="D105" s="273"/>
      <c r="E105" s="273"/>
      <c r="F105" s="273"/>
      <c r="G105" s="273"/>
      <c r="H105" s="273"/>
      <c r="I105" s="273"/>
      <c r="J105" s="273"/>
      <c r="K105" s="273"/>
      <c r="L105" s="273"/>
      <c r="M105" s="273"/>
      <c r="N105" s="273"/>
    </row>
    <row r="106" spans="1:15" x14ac:dyDescent="0.2">
      <c r="A106" s="273" t="s">
        <v>446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  <c r="N106" s="273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98:N98"/>
    <mergeCell ref="A94:N94"/>
    <mergeCell ref="A95:N95"/>
    <mergeCell ref="A96:N96"/>
    <mergeCell ref="A97:N97"/>
    <mergeCell ref="A106:N106"/>
    <mergeCell ref="A99:N99"/>
    <mergeCell ref="A100:N100"/>
    <mergeCell ref="A102:N102"/>
    <mergeCell ref="A103:N103"/>
    <mergeCell ref="A104:N104"/>
    <mergeCell ref="A105:N105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3" sqref="A3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472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347</v>
      </c>
      <c r="I3" s="213" t="s">
        <v>348</v>
      </c>
      <c r="J3" s="213" t="s">
        <v>349</v>
      </c>
      <c r="K3" s="213" t="s">
        <v>147</v>
      </c>
      <c r="L3" s="213" t="s">
        <v>385</v>
      </c>
      <c r="M3" s="213" t="s">
        <v>386</v>
      </c>
    </row>
    <row r="4" spans="1:13" s="41" customFormat="1" x14ac:dyDescent="0.2">
      <c r="A4" s="33" t="s">
        <v>5</v>
      </c>
      <c r="B4" s="196">
        <v>11337</v>
      </c>
      <c r="C4" s="34">
        <v>2795</v>
      </c>
      <c r="D4" s="35">
        <v>129</v>
      </c>
      <c r="E4" s="196">
        <v>439</v>
      </c>
      <c r="F4" s="196">
        <v>2472</v>
      </c>
      <c r="G4" s="34">
        <v>0</v>
      </c>
      <c r="H4" s="35">
        <v>8302</v>
      </c>
      <c r="I4" s="35">
        <v>57</v>
      </c>
      <c r="J4" s="35">
        <v>615</v>
      </c>
      <c r="K4" s="35">
        <v>235</v>
      </c>
      <c r="L4" s="35">
        <v>1850</v>
      </c>
      <c r="M4" s="35">
        <v>1241</v>
      </c>
    </row>
    <row r="5" spans="1:13" s="41" customFormat="1" x14ac:dyDescent="0.2">
      <c r="A5" s="36" t="s">
        <v>6</v>
      </c>
      <c r="B5" s="198">
        <v>396</v>
      </c>
      <c r="C5" s="199">
        <v>125</v>
      </c>
      <c r="D5" s="199">
        <v>1</v>
      </c>
      <c r="E5" s="198">
        <v>3</v>
      </c>
      <c r="F5" s="198">
        <v>21</v>
      </c>
      <c r="G5" s="199">
        <v>0</v>
      </c>
      <c r="H5" s="199">
        <v>151</v>
      </c>
      <c r="I5" s="199">
        <v>0</v>
      </c>
      <c r="J5" s="199">
        <v>9</v>
      </c>
      <c r="K5" s="199">
        <v>31</v>
      </c>
      <c r="L5" s="199">
        <v>6</v>
      </c>
      <c r="M5" s="199">
        <v>9</v>
      </c>
    </row>
    <row r="6" spans="1:13" s="41" customFormat="1" x14ac:dyDescent="0.2">
      <c r="A6" s="28" t="s">
        <v>7</v>
      </c>
      <c r="B6" s="200">
        <v>34</v>
      </c>
      <c r="C6" s="201">
        <v>12</v>
      </c>
      <c r="D6" s="201">
        <v>0</v>
      </c>
      <c r="E6" s="200">
        <v>0</v>
      </c>
      <c r="F6" s="200">
        <v>0</v>
      </c>
      <c r="G6" s="201">
        <v>0</v>
      </c>
      <c r="H6" s="201">
        <v>8</v>
      </c>
      <c r="I6" s="201">
        <v>0</v>
      </c>
      <c r="J6" s="201">
        <v>1</v>
      </c>
      <c r="K6" s="201">
        <v>1</v>
      </c>
      <c r="L6" s="201">
        <v>0</v>
      </c>
      <c r="M6" s="201">
        <v>1</v>
      </c>
    </row>
    <row r="7" spans="1:13" s="41" customFormat="1" x14ac:dyDescent="0.2">
      <c r="A7" s="28" t="s">
        <v>8</v>
      </c>
      <c r="B7" s="200">
        <v>78</v>
      </c>
      <c r="C7" s="201">
        <v>21</v>
      </c>
      <c r="D7" s="201">
        <v>0</v>
      </c>
      <c r="E7" s="200">
        <v>0</v>
      </c>
      <c r="F7" s="200">
        <v>4</v>
      </c>
      <c r="G7" s="201">
        <v>0</v>
      </c>
      <c r="H7" s="201">
        <v>16</v>
      </c>
      <c r="I7" s="201">
        <v>0</v>
      </c>
      <c r="J7" s="201">
        <v>0</v>
      </c>
      <c r="K7" s="201">
        <v>5</v>
      </c>
      <c r="L7" s="201">
        <v>3</v>
      </c>
      <c r="M7" s="201">
        <v>2</v>
      </c>
    </row>
    <row r="8" spans="1:13" s="41" customFormat="1" x14ac:dyDescent="0.2">
      <c r="A8" s="28" t="s">
        <v>9</v>
      </c>
      <c r="B8" s="200">
        <v>34</v>
      </c>
      <c r="C8" s="201">
        <v>16</v>
      </c>
      <c r="D8" s="201">
        <v>0</v>
      </c>
      <c r="E8" s="200">
        <v>0</v>
      </c>
      <c r="F8" s="200">
        <v>0</v>
      </c>
      <c r="G8" s="201">
        <v>0</v>
      </c>
      <c r="H8" s="201">
        <v>12</v>
      </c>
      <c r="I8" s="201">
        <v>0</v>
      </c>
      <c r="J8" s="201">
        <v>1</v>
      </c>
      <c r="K8" s="201">
        <v>5</v>
      </c>
      <c r="L8" s="201">
        <v>0</v>
      </c>
      <c r="M8" s="201">
        <v>1</v>
      </c>
    </row>
    <row r="9" spans="1:13" s="41" customFormat="1" x14ac:dyDescent="0.2">
      <c r="A9" s="28" t="s">
        <v>10</v>
      </c>
      <c r="B9" s="200">
        <v>26</v>
      </c>
      <c r="C9" s="201">
        <v>7</v>
      </c>
      <c r="D9" s="201">
        <v>0</v>
      </c>
      <c r="E9" s="200">
        <v>0</v>
      </c>
      <c r="F9" s="200">
        <v>0</v>
      </c>
      <c r="G9" s="201">
        <v>0</v>
      </c>
      <c r="H9" s="201">
        <v>12</v>
      </c>
      <c r="I9" s="201">
        <v>0</v>
      </c>
      <c r="J9" s="201">
        <v>0</v>
      </c>
      <c r="K9" s="201">
        <v>1</v>
      </c>
      <c r="L9" s="201">
        <v>0</v>
      </c>
      <c r="M9" s="201">
        <v>1</v>
      </c>
    </row>
    <row r="10" spans="1:13" s="41" customFormat="1" x14ac:dyDescent="0.2">
      <c r="A10" s="28" t="s">
        <v>11</v>
      </c>
      <c r="B10" s="200">
        <v>45</v>
      </c>
      <c r="C10" s="201">
        <v>20</v>
      </c>
      <c r="D10" s="201">
        <v>0</v>
      </c>
      <c r="E10" s="200">
        <v>0</v>
      </c>
      <c r="F10" s="200">
        <v>0</v>
      </c>
      <c r="G10" s="201">
        <v>0</v>
      </c>
      <c r="H10" s="201">
        <v>27</v>
      </c>
      <c r="I10" s="201">
        <v>0</v>
      </c>
      <c r="J10" s="201">
        <v>0</v>
      </c>
      <c r="K10" s="201">
        <v>9</v>
      </c>
      <c r="L10" s="201">
        <v>0</v>
      </c>
      <c r="M10" s="201">
        <v>0</v>
      </c>
    </row>
    <row r="11" spans="1:13" s="41" customFormat="1" x14ac:dyDescent="0.2">
      <c r="A11" s="28" t="s">
        <v>12</v>
      </c>
      <c r="B11" s="200">
        <v>76</v>
      </c>
      <c r="C11" s="201">
        <v>15</v>
      </c>
      <c r="D11" s="201">
        <v>1</v>
      </c>
      <c r="E11" s="200">
        <v>1</v>
      </c>
      <c r="F11" s="200">
        <v>5</v>
      </c>
      <c r="G11" s="201">
        <v>0</v>
      </c>
      <c r="H11" s="201">
        <v>42</v>
      </c>
      <c r="I11" s="201">
        <v>0</v>
      </c>
      <c r="J11" s="201">
        <v>3</v>
      </c>
      <c r="K11" s="201">
        <v>2</v>
      </c>
      <c r="L11" s="201">
        <v>0</v>
      </c>
      <c r="M11" s="201">
        <v>2</v>
      </c>
    </row>
    <row r="12" spans="1:13" s="41" customFormat="1" x14ac:dyDescent="0.2">
      <c r="A12" s="28" t="s">
        <v>13</v>
      </c>
      <c r="B12" s="200">
        <v>38</v>
      </c>
      <c r="C12" s="201">
        <v>18</v>
      </c>
      <c r="D12" s="201">
        <v>0</v>
      </c>
      <c r="E12" s="200">
        <v>1</v>
      </c>
      <c r="F12" s="200">
        <v>8</v>
      </c>
      <c r="G12" s="201">
        <v>0</v>
      </c>
      <c r="H12" s="201">
        <v>14</v>
      </c>
      <c r="I12" s="201">
        <v>0</v>
      </c>
      <c r="J12" s="201">
        <v>4</v>
      </c>
      <c r="K12" s="201">
        <v>4</v>
      </c>
      <c r="L12" s="201">
        <v>1</v>
      </c>
      <c r="M12" s="201">
        <v>0</v>
      </c>
    </row>
    <row r="13" spans="1:13" s="41" customFormat="1" x14ac:dyDescent="0.2">
      <c r="A13" s="28" t="s">
        <v>14</v>
      </c>
      <c r="B13" s="200">
        <v>65</v>
      </c>
      <c r="C13" s="201">
        <v>16</v>
      </c>
      <c r="D13" s="201">
        <v>0</v>
      </c>
      <c r="E13" s="200">
        <v>1</v>
      </c>
      <c r="F13" s="200">
        <v>4</v>
      </c>
      <c r="G13" s="201">
        <v>0</v>
      </c>
      <c r="H13" s="201">
        <v>20</v>
      </c>
      <c r="I13" s="201">
        <v>0</v>
      </c>
      <c r="J13" s="201">
        <v>0</v>
      </c>
      <c r="K13" s="201">
        <v>4</v>
      </c>
      <c r="L13" s="201">
        <v>2</v>
      </c>
      <c r="M13" s="201">
        <v>2</v>
      </c>
    </row>
    <row r="14" spans="1:13" s="41" customFormat="1" x14ac:dyDescent="0.2">
      <c r="A14" s="37" t="s">
        <v>15</v>
      </c>
      <c r="B14" s="198">
        <v>1260</v>
      </c>
      <c r="C14" s="203">
        <v>201</v>
      </c>
      <c r="D14" s="203">
        <v>8</v>
      </c>
      <c r="E14" s="198">
        <v>16</v>
      </c>
      <c r="F14" s="198">
        <v>119</v>
      </c>
      <c r="G14" s="203">
        <v>0</v>
      </c>
      <c r="H14" s="203">
        <v>614</v>
      </c>
      <c r="I14" s="203">
        <v>1</v>
      </c>
      <c r="J14" s="203">
        <v>35</v>
      </c>
      <c r="K14" s="203">
        <v>15</v>
      </c>
      <c r="L14" s="203">
        <v>52</v>
      </c>
      <c r="M14" s="203">
        <v>63</v>
      </c>
    </row>
    <row r="15" spans="1:13" s="41" customFormat="1" x14ac:dyDescent="0.2">
      <c r="A15" s="28" t="s">
        <v>16</v>
      </c>
      <c r="B15" s="200">
        <v>463</v>
      </c>
      <c r="C15" s="201">
        <v>35</v>
      </c>
      <c r="D15" s="201">
        <v>0</v>
      </c>
      <c r="E15" s="200">
        <v>3</v>
      </c>
      <c r="F15" s="200">
        <v>28</v>
      </c>
      <c r="G15" s="201">
        <v>0</v>
      </c>
      <c r="H15" s="201">
        <v>169</v>
      </c>
      <c r="I15" s="201">
        <v>0</v>
      </c>
      <c r="J15" s="201">
        <v>6</v>
      </c>
      <c r="K15" s="201">
        <v>2</v>
      </c>
      <c r="L15" s="201">
        <v>6</v>
      </c>
      <c r="M15" s="201">
        <v>11</v>
      </c>
    </row>
    <row r="16" spans="1:13" s="41" customFormat="1" x14ac:dyDescent="0.2">
      <c r="A16" s="28" t="s">
        <v>17</v>
      </c>
      <c r="B16" s="200">
        <v>345</v>
      </c>
      <c r="C16" s="201">
        <v>30</v>
      </c>
      <c r="D16" s="201">
        <v>4</v>
      </c>
      <c r="E16" s="200">
        <v>2</v>
      </c>
      <c r="F16" s="200">
        <v>19</v>
      </c>
      <c r="G16" s="201">
        <v>0</v>
      </c>
      <c r="H16" s="201">
        <v>129</v>
      </c>
      <c r="I16" s="201">
        <v>0</v>
      </c>
      <c r="J16" s="201">
        <v>5</v>
      </c>
      <c r="K16" s="201">
        <v>4</v>
      </c>
      <c r="L16" s="201">
        <v>8</v>
      </c>
      <c r="M16" s="201">
        <v>11</v>
      </c>
    </row>
    <row r="17" spans="1:13" s="41" customFormat="1" x14ac:dyDescent="0.2">
      <c r="A17" s="28" t="s">
        <v>18</v>
      </c>
      <c r="B17" s="200">
        <v>74</v>
      </c>
      <c r="C17" s="201">
        <v>25</v>
      </c>
      <c r="D17" s="201">
        <v>0</v>
      </c>
      <c r="E17" s="200">
        <v>2</v>
      </c>
      <c r="F17" s="200">
        <v>21</v>
      </c>
      <c r="G17" s="201">
        <v>0</v>
      </c>
      <c r="H17" s="201">
        <v>51</v>
      </c>
      <c r="I17" s="201">
        <v>0</v>
      </c>
      <c r="J17" s="201">
        <v>6</v>
      </c>
      <c r="K17" s="201">
        <v>2</v>
      </c>
      <c r="L17" s="201">
        <v>1</v>
      </c>
      <c r="M17" s="201">
        <v>5</v>
      </c>
    </row>
    <row r="18" spans="1:13" s="41" customFormat="1" x14ac:dyDescent="0.2">
      <c r="A18" s="28" t="s">
        <v>19</v>
      </c>
      <c r="B18" s="200">
        <v>78</v>
      </c>
      <c r="C18" s="201">
        <v>18</v>
      </c>
      <c r="D18" s="201">
        <v>1</v>
      </c>
      <c r="E18" s="200">
        <v>2</v>
      </c>
      <c r="F18" s="200">
        <v>21</v>
      </c>
      <c r="G18" s="201">
        <v>0</v>
      </c>
      <c r="H18" s="201">
        <v>67</v>
      </c>
      <c r="I18" s="201">
        <v>0</v>
      </c>
      <c r="J18" s="201">
        <v>6</v>
      </c>
      <c r="K18" s="201">
        <v>0</v>
      </c>
      <c r="L18" s="201">
        <v>6</v>
      </c>
      <c r="M18" s="201">
        <v>11</v>
      </c>
    </row>
    <row r="19" spans="1:13" s="41" customFormat="1" x14ac:dyDescent="0.2">
      <c r="A19" s="28" t="s">
        <v>20</v>
      </c>
      <c r="B19" s="200">
        <v>91</v>
      </c>
      <c r="C19" s="201">
        <v>30</v>
      </c>
      <c r="D19" s="201">
        <v>1</v>
      </c>
      <c r="E19" s="200">
        <v>3</v>
      </c>
      <c r="F19" s="200">
        <v>7</v>
      </c>
      <c r="G19" s="201">
        <v>0</v>
      </c>
      <c r="H19" s="201">
        <v>84</v>
      </c>
      <c r="I19" s="201">
        <v>0</v>
      </c>
      <c r="J19" s="201">
        <v>5</v>
      </c>
      <c r="K19" s="201">
        <v>0</v>
      </c>
      <c r="L19" s="201">
        <v>13</v>
      </c>
      <c r="M19" s="201">
        <v>11</v>
      </c>
    </row>
    <row r="20" spans="1:13" s="41" customFormat="1" x14ac:dyDescent="0.2">
      <c r="A20" s="28" t="s">
        <v>21</v>
      </c>
      <c r="B20" s="200">
        <v>76</v>
      </c>
      <c r="C20" s="201">
        <v>40</v>
      </c>
      <c r="D20" s="201">
        <v>1</v>
      </c>
      <c r="E20" s="200">
        <v>1</v>
      </c>
      <c r="F20" s="200">
        <v>2</v>
      </c>
      <c r="G20" s="201">
        <v>0</v>
      </c>
      <c r="H20" s="201">
        <v>61</v>
      </c>
      <c r="I20" s="201">
        <v>1</v>
      </c>
      <c r="J20" s="201">
        <v>3</v>
      </c>
      <c r="K20" s="201">
        <v>3</v>
      </c>
      <c r="L20" s="201">
        <v>12</v>
      </c>
      <c r="M20" s="201">
        <v>9</v>
      </c>
    </row>
    <row r="21" spans="1:13" s="41" customFormat="1" x14ac:dyDescent="0.2">
      <c r="A21" s="28" t="s">
        <v>22</v>
      </c>
      <c r="B21" s="200">
        <v>133</v>
      </c>
      <c r="C21" s="201">
        <v>23</v>
      </c>
      <c r="D21" s="201">
        <v>1</v>
      </c>
      <c r="E21" s="200">
        <v>3</v>
      </c>
      <c r="F21" s="200">
        <v>21</v>
      </c>
      <c r="G21" s="201">
        <v>0</v>
      </c>
      <c r="H21" s="201">
        <v>53</v>
      </c>
      <c r="I21" s="201">
        <v>0</v>
      </c>
      <c r="J21" s="201">
        <v>4</v>
      </c>
      <c r="K21" s="201">
        <v>4</v>
      </c>
      <c r="L21" s="201">
        <v>6</v>
      </c>
      <c r="M21" s="201">
        <v>5</v>
      </c>
    </row>
    <row r="22" spans="1:13" s="41" customFormat="1" x14ac:dyDescent="0.2">
      <c r="A22" s="37" t="s">
        <v>23</v>
      </c>
      <c r="B22" s="198">
        <v>825</v>
      </c>
      <c r="C22" s="203">
        <v>194</v>
      </c>
      <c r="D22" s="203">
        <v>12</v>
      </c>
      <c r="E22" s="198">
        <v>14</v>
      </c>
      <c r="F22" s="198">
        <v>151</v>
      </c>
      <c r="G22" s="203">
        <v>0</v>
      </c>
      <c r="H22" s="203">
        <v>606</v>
      </c>
      <c r="I22" s="203">
        <v>0</v>
      </c>
      <c r="J22" s="203">
        <v>76</v>
      </c>
      <c r="K22" s="203">
        <v>29</v>
      </c>
      <c r="L22" s="203">
        <v>53</v>
      </c>
      <c r="M22" s="203">
        <v>60</v>
      </c>
    </row>
    <row r="23" spans="1:13" s="41" customFormat="1" x14ac:dyDescent="0.2">
      <c r="A23" s="28" t="s">
        <v>24</v>
      </c>
      <c r="B23" s="200">
        <v>59</v>
      </c>
      <c r="C23" s="201">
        <v>7</v>
      </c>
      <c r="D23" s="201">
        <v>0</v>
      </c>
      <c r="E23" s="200">
        <v>2</v>
      </c>
      <c r="F23" s="200">
        <v>31</v>
      </c>
      <c r="G23" s="201">
        <v>0</v>
      </c>
      <c r="H23" s="201">
        <v>39</v>
      </c>
      <c r="I23" s="201">
        <v>0</v>
      </c>
      <c r="J23" s="201">
        <v>9</v>
      </c>
      <c r="K23" s="201">
        <v>4</v>
      </c>
      <c r="L23" s="201">
        <v>1</v>
      </c>
      <c r="M23" s="201">
        <v>4</v>
      </c>
    </row>
    <row r="24" spans="1:13" s="41" customFormat="1" x14ac:dyDescent="0.2">
      <c r="A24" s="28" t="s">
        <v>25</v>
      </c>
      <c r="B24" s="200">
        <v>81</v>
      </c>
      <c r="C24" s="201">
        <v>20</v>
      </c>
      <c r="D24" s="201">
        <v>3</v>
      </c>
      <c r="E24" s="200">
        <v>1</v>
      </c>
      <c r="F24" s="200">
        <v>8</v>
      </c>
      <c r="G24" s="201">
        <v>0</v>
      </c>
      <c r="H24" s="201">
        <v>66</v>
      </c>
      <c r="I24" s="201">
        <v>0</v>
      </c>
      <c r="J24" s="201">
        <v>3</v>
      </c>
      <c r="K24" s="201">
        <v>2</v>
      </c>
      <c r="L24" s="201">
        <v>8</v>
      </c>
      <c r="M24" s="201">
        <v>6</v>
      </c>
    </row>
    <row r="25" spans="1:13" s="41" customFormat="1" x14ac:dyDescent="0.2">
      <c r="A25" s="28" t="s">
        <v>26</v>
      </c>
      <c r="B25" s="200">
        <v>39</v>
      </c>
      <c r="C25" s="201">
        <v>11</v>
      </c>
      <c r="D25" s="201">
        <v>1</v>
      </c>
      <c r="E25" s="200">
        <v>0</v>
      </c>
      <c r="F25" s="200">
        <v>6</v>
      </c>
      <c r="G25" s="201">
        <v>0</v>
      </c>
      <c r="H25" s="201">
        <v>11</v>
      </c>
      <c r="I25" s="201">
        <v>0</v>
      </c>
      <c r="J25" s="201">
        <v>2</v>
      </c>
      <c r="K25" s="201">
        <v>0</v>
      </c>
      <c r="L25" s="201">
        <v>1</v>
      </c>
      <c r="M25" s="201">
        <v>3</v>
      </c>
    </row>
    <row r="26" spans="1:13" s="41" customFormat="1" x14ac:dyDescent="0.2">
      <c r="A26" s="28" t="s">
        <v>27</v>
      </c>
      <c r="B26" s="200">
        <v>119</v>
      </c>
      <c r="C26" s="201">
        <v>24</v>
      </c>
      <c r="D26" s="201">
        <v>0</v>
      </c>
      <c r="E26" s="200">
        <v>0</v>
      </c>
      <c r="F26" s="200">
        <v>10</v>
      </c>
      <c r="G26" s="201">
        <v>0</v>
      </c>
      <c r="H26" s="201">
        <v>66</v>
      </c>
      <c r="I26" s="201">
        <v>0</v>
      </c>
      <c r="J26" s="201">
        <v>8</v>
      </c>
      <c r="K26" s="201">
        <v>1</v>
      </c>
      <c r="L26" s="201">
        <v>4</v>
      </c>
      <c r="M26" s="201">
        <v>7</v>
      </c>
    </row>
    <row r="27" spans="1:13" s="41" customFormat="1" x14ac:dyDescent="0.2">
      <c r="A27" s="28" t="s">
        <v>28</v>
      </c>
      <c r="B27" s="200">
        <v>72</v>
      </c>
      <c r="C27" s="201">
        <v>18</v>
      </c>
      <c r="D27" s="201">
        <v>5</v>
      </c>
      <c r="E27" s="200">
        <v>3</v>
      </c>
      <c r="F27" s="200">
        <v>28</v>
      </c>
      <c r="G27" s="201">
        <v>0</v>
      </c>
      <c r="H27" s="201">
        <v>94</v>
      </c>
      <c r="I27" s="201">
        <v>0</v>
      </c>
      <c r="J27" s="201">
        <v>14</v>
      </c>
      <c r="K27" s="201">
        <v>3</v>
      </c>
      <c r="L27" s="201">
        <v>9</v>
      </c>
      <c r="M27" s="201">
        <v>17</v>
      </c>
    </row>
    <row r="28" spans="1:13" s="41" customFormat="1" x14ac:dyDescent="0.2">
      <c r="A28" s="28" t="s">
        <v>29</v>
      </c>
      <c r="B28" s="200">
        <v>79</v>
      </c>
      <c r="C28" s="201">
        <v>25</v>
      </c>
      <c r="D28" s="201">
        <v>0</v>
      </c>
      <c r="E28" s="200">
        <v>3</v>
      </c>
      <c r="F28" s="200">
        <v>22</v>
      </c>
      <c r="G28" s="201">
        <v>0</v>
      </c>
      <c r="H28" s="201">
        <v>72</v>
      </c>
      <c r="I28" s="201">
        <v>0</v>
      </c>
      <c r="J28" s="201">
        <v>8</v>
      </c>
      <c r="K28" s="201">
        <v>2</v>
      </c>
      <c r="L28" s="201">
        <v>4</v>
      </c>
      <c r="M28" s="201">
        <v>4</v>
      </c>
    </row>
    <row r="29" spans="1:13" s="41" customFormat="1" x14ac:dyDescent="0.2">
      <c r="A29" s="28" t="s">
        <v>30</v>
      </c>
      <c r="B29" s="200">
        <v>207</v>
      </c>
      <c r="C29" s="201">
        <v>64</v>
      </c>
      <c r="D29" s="201">
        <v>1</v>
      </c>
      <c r="E29" s="200">
        <v>5</v>
      </c>
      <c r="F29" s="200">
        <v>23</v>
      </c>
      <c r="G29" s="201">
        <v>0</v>
      </c>
      <c r="H29" s="201">
        <v>152</v>
      </c>
      <c r="I29" s="201">
        <v>0</v>
      </c>
      <c r="J29" s="201">
        <v>19</v>
      </c>
      <c r="K29" s="201">
        <v>11</v>
      </c>
      <c r="L29" s="201">
        <v>20</v>
      </c>
      <c r="M29" s="201">
        <v>14</v>
      </c>
    </row>
    <row r="30" spans="1:13" s="41" customFormat="1" x14ac:dyDescent="0.2">
      <c r="A30" s="28" t="s">
        <v>31</v>
      </c>
      <c r="B30" s="200">
        <v>50</v>
      </c>
      <c r="C30" s="201">
        <v>10</v>
      </c>
      <c r="D30" s="201">
        <v>0</v>
      </c>
      <c r="E30" s="200">
        <v>0</v>
      </c>
      <c r="F30" s="200">
        <v>16</v>
      </c>
      <c r="G30" s="201">
        <v>0</v>
      </c>
      <c r="H30" s="201">
        <v>35</v>
      </c>
      <c r="I30" s="201">
        <v>0</v>
      </c>
      <c r="J30" s="201">
        <v>6</v>
      </c>
      <c r="K30" s="201">
        <v>0</v>
      </c>
      <c r="L30" s="201">
        <v>4</v>
      </c>
      <c r="M30" s="201">
        <v>2</v>
      </c>
    </row>
    <row r="31" spans="1:13" s="41" customFormat="1" x14ac:dyDescent="0.2">
      <c r="A31" s="36" t="s">
        <v>32</v>
      </c>
      <c r="B31" s="200">
        <v>119</v>
      </c>
      <c r="C31" s="199">
        <v>15</v>
      </c>
      <c r="D31" s="199">
        <v>2</v>
      </c>
      <c r="E31" s="200">
        <v>0</v>
      </c>
      <c r="F31" s="200">
        <v>7</v>
      </c>
      <c r="G31" s="199">
        <v>0</v>
      </c>
      <c r="H31" s="199">
        <v>71</v>
      </c>
      <c r="I31" s="199">
        <v>0</v>
      </c>
      <c r="J31" s="199">
        <v>7</v>
      </c>
      <c r="K31" s="199">
        <v>6</v>
      </c>
      <c r="L31" s="199">
        <v>2</v>
      </c>
      <c r="M31" s="199">
        <v>3</v>
      </c>
    </row>
    <row r="32" spans="1:13" s="41" customFormat="1" x14ac:dyDescent="0.2">
      <c r="A32" s="37" t="s">
        <v>33</v>
      </c>
      <c r="B32" s="198">
        <v>3110</v>
      </c>
      <c r="C32" s="203">
        <v>377</v>
      </c>
      <c r="D32" s="203">
        <v>18</v>
      </c>
      <c r="E32" s="198">
        <v>36</v>
      </c>
      <c r="F32" s="198">
        <v>357</v>
      </c>
      <c r="G32" s="203">
        <v>0</v>
      </c>
      <c r="H32" s="203">
        <v>1034</v>
      </c>
      <c r="I32" s="203">
        <v>54</v>
      </c>
      <c r="J32" s="203">
        <v>96</v>
      </c>
      <c r="K32" s="203">
        <v>25</v>
      </c>
      <c r="L32" s="203">
        <v>96</v>
      </c>
      <c r="M32" s="203">
        <v>95</v>
      </c>
    </row>
    <row r="33" spans="1:13" s="41" customFormat="1" x14ac:dyDescent="0.2">
      <c r="A33" s="25" t="s">
        <v>34</v>
      </c>
      <c r="B33" s="204">
        <v>682</v>
      </c>
      <c r="C33" s="205">
        <v>63</v>
      </c>
      <c r="D33" s="205">
        <v>4</v>
      </c>
      <c r="E33" s="204">
        <v>7</v>
      </c>
      <c r="F33" s="204">
        <v>54</v>
      </c>
      <c r="G33" s="205">
        <v>0</v>
      </c>
      <c r="H33" s="205">
        <v>188</v>
      </c>
      <c r="I33" s="205">
        <v>0</v>
      </c>
      <c r="J33" s="205">
        <v>21</v>
      </c>
      <c r="K33" s="205">
        <v>2</v>
      </c>
      <c r="L33" s="205">
        <v>22</v>
      </c>
      <c r="M33" s="205">
        <v>15</v>
      </c>
    </row>
    <row r="34" spans="1:13" s="41" customFormat="1" x14ac:dyDescent="0.2">
      <c r="A34" s="28" t="s">
        <v>35</v>
      </c>
      <c r="B34" s="200">
        <v>476</v>
      </c>
      <c r="C34" s="201">
        <v>123</v>
      </c>
      <c r="D34" s="201">
        <v>6</v>
      </c>
      <c r="E34" s="200">
        <v>7</v>
      </c>
      <c r="F34" s="200">
        <v>107</v>
      </c>
      <c r="G34" s="201">
        <v>0</v>
      </c>
      <c r="H34" s="201">
        <v>247</v>
      </c>
      <c r="I34" s="201">
        <v>0</v>
      </c>
      <c r="J34" s="201">
        <v>25</v>
      </c>
      <c r="K34" s="201">
        <v>1</v>
      </c>
      <c r="L34" s="201">
        <v>27</v>
      </c>
      <c r="M34" s="201">
        <v>29</v>
      </c>
    </row>
    <row r="35" spans="1:13" s="41" customFormat="1" ht="12" customHeight="1" x14ac:dyDescent="0.2">
      <c r="A35" s="28" t="s">
        <v>36</v>
      </c>
      <c r="B35" s="200">
        <v>428</v>
      </c>
      <c r="C35" s="201">
        <v>39</v>
      </c>
      <c r="D35" s="201">
        <v>0</v>
      </c>
      <c r="E35" s="200">
        <v>11</v>
      </c>
      <c r="F35" s="200">
        <v>56</v>
      </c>
      <c r="G35" s="201">
        <v>0</v>
      </c>
      <c r="H35" s="201">
        <v>122</v>
      </c>
      <c r="I35" s="201">
        <v>53</v>
      </c>
      <c r="J35" s="201">
        <v>11</v>
      </c>
      <c r="K35" s="201">
        <v>10</v>
      </c>
      <c r="L35" s="201">
        <v>4</v>
      </c>
      <c r="M35" s="201">
        <v>9</v>
      </c>
    </row>
    <row r="36" spans="1:13" s="41" customFormat="1" ht="12.75" customHeight="1" x14ac:dyDescent="0.2">
      <c r="A36" s="28" t="s">
        <v>37</v>
      </c>
      <c r="B36" s="200">
        <v>941</v>
      </c>
      <c r="C36" s="201">
        <v>92</v>
      </c>
      <c r="D36" s="201">
        <v>3</v>
      </c>
      <c r="E36" s="200">
        <v>2</v>
      </c>
      <c r="F36" s="200">
        <v>56</v>
      </c>
      <c r="G36" s="201">
        <v>0</v>
      </c>
      <c r="H36" s="201">
        <v>245</v>
      </c>
      <c r="I36" s="201">
        <v>0</v>
      </c>
      <c r="J36" s="201">
        <v>23</v>
      </c>
      <c r="K36" s="201">
        <v>7</v>
      </c>
      <c r="L36" s="201">
        <v>25</v>
      </c>
      <c r="M36" s="201">
        <v>17</v>
      </c>
    </row>
    <row r="37" spans="1:13" s="41" customFormat="1" x14ac:dyDescent="0.2">
      <c r="A37" s="28" t="s">
        <v>38</v>
      </c>
      <c r="B37" s="200">
        <v>332</v>
      </c>
      <c r="C37" s="201">
        <v>15</v>
      </c>
      <c r="D37" s="201">
        <v>1</v>
      </c>
      <c r="E37" s="200">
        <v>2</v>
      </c>
      <c r="F37" s="200">
        <v>8</v>
      </c>
      <c r="G37" s="201">
        <v>0</v>
      </c>
      <c r="H37" s="201">
        <v>74</v>
      </c>
      <c r="I37" s="201">
        <v>0</v>
      </c>
      <c r="J37" s="201">
        <v>5</v>
      </c>
      <c r="K37" s="201">
        <v>1</v>
      </c>
      <c r="L37" s="201">
        <v>4</v>
      </c>
      <c r="M37" s="201">
        <v>6</v>
      </c>
    </row>
    <row r="38" spans="1:13" s="41" customFormat="1" x14ac:dyDescent="0.2">
      <c r="A38" s="28" t="s">
        <v>39</v>
      </c>
      <c r="B38" s="200">
        <v>146</v>
      </c>
      <c r="C38" s="201">
        <v>23</v>
      </c>
      <c r="D38" s="201">
        <v>2</v>
      </c>
      <c r="E38" s="200">
        <v>4</v>
      </c>
      <c r="F38" s="200">
        <v>53</v>
      </c>
      <c r="G38" s="201">
        <v>0</v>
      </c>
      <c r="H38" s="201">
        <v>88</v>
      </c>
      <c r="I38" s="201">
        <v>0</v>
      </c>
      <c r="J38" s="201">
        <v>6</v>
      </c>
      <c r="K38" s="201">
        <v>1</v>
      </c>
      <c r="L38" s="201">
        <v>8</v>
      </c>
      <c r="M38" s="201">
        <v>10</v>
      </c>
    </row>
    <row r="39" spans="1:13" s="41" customFormat="1" x14ac:dyDescent="0.2">
      <c r="A39" s="36" t="s">
        <v>40</v>
      </c>
      <c r="B39" s="206">
        <v>105</v>
      </c>
      <c r="C39" s="199">
        <v>22</v>
      </c>
      <c r="D39" s="199">
        <v>2</v>
      </c>
      <c r="E39" s="206">
        <v>3</v>
      </c>
      <c r="F39" s="206">
        <v>23</v>
      </c>
      <c r="G39" s="199">
        <v>0</v>
      </c>
      <c r="H39" s="199">
        <v>70</v>
      </c>
      <c r="I39" s="199">
        <v>1</v>
      </c>
      <c r="J39" s="199">
        <v>5</v>
      </c>
      <c r="K39" s="199">
        <v>3</v>
      </c>
      <c r="L39" s="199">
        <v>6</v>
      </c>
      <c r="M39" s="199">
        <v>9</v>
      </c>
    </row>
    <row r="40" spans="1:13" s="41" customFormat="1" x14ac:dyDescent="0.2">
      <c r="A40" s="37" t="s">
        <v>41</v>
      </c>
      <c r="B40" s="198">
        <v>772</v>
      </c>
      <c r="C40" s="203">
        <v>239</v>
      </c>
      <c r="D40" s="203">
        <v>13</v>
      </c>
      <c r="E40" s="198">
        <v>23</v>
      </c>
      <c r="F40" s="198">
        <v>440</v>
      </c>
      <c r="G40" s="203">
        <v>0</v>
      </c>
      <c r="H40" s="203">
        <v>884</v>
      </c>
      <c r="I40" s="203">
        <v>0</v>
      </c>
      <c r="J40" s="203">
        <v>80</v>
      </c>
      <c r="K40" s="203">
        <v>30</v>
      </c>
      <c r="L40" s="203">
        <v>95</v>
      </c>
      <c r="M40" s="203">
        <v>72</v>
      </c>
    </row>
    <row r="41" spans="1:13" s="41" customFormat="1" x14ac:dyDescent="0.2">
      <c r="A41" s="25" t="s">
        <v>42</v>
      </c>
      <c r="B41" s="204">
        <v>57</v>
      </c>
      <c r="C41" s="205">
        <v>12</v>
      </c>
      <c r="D41" s="205">
        <v>0</v>
      </c>
      <c r="E41" s="204">
        <v>0</v>
      </c>
      <c r="F41" s="204">
        <v>29</v>
      </c>
      <c r="G41" s="205">
        <v>0</v>
      </c>
      <c r="H41" s="205">
        <v>36</v>
      </c>
      <c r="I41" s="205">
        <v>0</v>
      </c>
      <c r="J41" s="205">
        <v>2</v>
      </c>
      <c r="K41" s="205">
        <v>1</v>
      </c>
      <c r="L41" s="205">
        <v>4</v>
      </c>
      <c r="M41" s="205">
        <v>6</v>
      </c>
    </row>
    <row r="42" spans="1:13" s="41" customFormat="1" x14ac:dyDescent="0.2">
      <c r="A42" s="28" t="s">
        <v>43</v>
      </c>
      <c r="B42" s="200">
        <v>136</v>
      </c>
      <c r="C42" s="201">
        <v>41</v>
      </c>
      <c r="D42" s="201">
        <v>2</v>
      </c>
      <c r="E42" s="200">
        <v>4</v>
      </c>
      <c r="F42" s="200">
        <v>82</v>
      </c>
      <c r="G42" s="201">
        <v>0</v>
      </c>
      <c r="H42" s="201">
        <v>98</v>
      </c>
      <c r="I42" s="201">
        <v>0</v>
      </c>
      <c r="J42" s="201">
        <v>18</v>
      </c>
      <c r="K42" s="201">
        <v>2</v>
      </c>
      <c r="L42" s="201">
        <v>7</v>
      </c>
      <c r="M42" s="201">
        <v>4</v>
      </c>
    </row>
    <row r="43" spans="1:13" s="41" customFormat="1" x14ac:dyDescent="0.2">
      <c r="A43" s="28" t="s">
        <v>44</v>
      </c>
      <c r="B43" s="200">
        <v>45</v>
      </c>
      <c r="C43" s="201">
        <v>14</v>
      </c>
      <c r="D43" s="201">
        <v>0</v>
      </c>
      <c r="E43" s="200">
        <v>1</v>
      </c>
      <c r="F43" s="200">
        <v>25</v>
      </c>
      <c r="G43" s="201">
        <v>0</v>
      </c>
      <c r="H43" s="201">
        <v>49</v>
      </c>
      <c r="I43" s="201">
        <v>0</v>
      </c>
      <c r="J43" s="201">
        <v>3</v>
      </c>
      <c r="K43" s="201">
        <v>0</v>
      </c>
      <c r="L43" s="201">
        <v>9</v>
      </c>
      <c r="M43" s="201">
        <v>5</v>
      </c>
    </row>
    <row r="44" spans="1:13" s="41" customFormat="1" x14ac:dyDescent="0.2">
      <c r="A44" s="28" t="s">
        <v>45</v>
      </c>
      <c r="B44" s="200">
        <v>48</v>
      </c>
      <c r="C44" s="201">
        <v>15</v>
      </c>
      <c r="D44" s="201">
        <v>1</v>
      </c>
      <c r="E44" s="200">
        <v>0</v>
      </c>
      <c r="F44" s="200">
        <v>22</v>
      </c>
      <c r="G44" s="201">
        <v>0</v>
      </c>
      <c r="H44" s="201">
        <v>40</v>
      </c>
      <c r="I44" s="201">
        <v>0</v>
      </c>
      <c r="J44" s="201">
        <v>3</v>
      </c>
      <c r="K44" s="201">
        <v>0</v>
      </c>
      <c r="L44" s="201">
        <v>6</v>
      </c>
      <c r="M44" s="201">
        <v>2</v>
      </c>
    </row>
    <row r="45" spans="1:13" s="41" customFormat="1" x14ac:dyDescent="0.2">
      <c r="A45" s="28" t="s">
        <v>46</v>
      </c>
      <c r="B45" s="200">
        <v>75</v>
      </c>
      <c r="C45" s="201">
        <v>14</v>
      </c>
      <c r="D45" s="201">
        <v>2</v>
      </c>
      <c r="E45" s="200">
        <v>10</v>
      </c>
      <c r="F45" s="200">
        <v>45</v>
      </c>
      <c r="G45" s="201">
        <v>0</v>
      </c>
      <c r="H45" s="201">
        <v>142</v>
      </c>
      <c r="I45" s="201">
        <v>0</v>
      </c>
      <c r="J45" s="201">
        <v>13</v>
      </c>
      <c r="K45" s="201">
        <v>4</v>
      </c>
      <c r="L45" s="201">
        <v>17</v>
      </c>
      <c r="M45" s="201">
        <v>17</v>
      </c>
    </row>
    <row r="46" spans="1:13" s="41" customFormat="1" x14ac:dyDescent="0.2">
      <c r="A46" s="28" t="s">
        <v>47</v>
      </c>
      <c r="B46" s="200">
        <v>99</v>
      </c>
      <c r="C46" s="201">
        <v>18</v>
      </c>
      <c r="D46" s="201">
        <v>1</v>
      </c>
      <c r="E46" s="200">
        <v>0</v>
      </c>
      <c r="F46" s="200">
        <v>46</v>
      </c>
      <c r="G46" s="201">
        <v>0</v>
      </c>
      <c r="H46" s="201">
        <v>146</v>
      </c>
      <c r="I46" s="201">
        <v>0</v>
      </c>
      <c r="J46" s="201">
        <v>4</v>
      </c>
      <c r="K46" s="201">
        <v>7</v>
      </c>
      <c r="L46" s="201">
        <v>5</v>
      </c>
      <c r="M46" s="201">
        <v>11</v>
      </c>
    </row>
    <row r="47" spans="1:13" s="41" customFormat="1" x14ac:dyDescent="0.2">
      <c r="A47" s="28" t="s">
        <v>48</v>
      </c>
      <c r="B47" s="200">
        <v>43</v>
      </c>
      <c r="C47" s="201">
        <v>23</v>
      </c>
      <c r="D47" s="201">
        <v>0</v>
      </c>
      <c r="E47" s="200">
        <v>3</v>
      </c>
      <c r="F47" s="200">
        <v>41</v>
      </c>
      <c r="G47" s="201">
        <v>0</v>
      </c>
      <c r="H47" s="201">
        <v>60</v>
      </c>
      <c r="I47" s="201">
        <v>0</v>
      </c>
      <c r="J47" s="201">
        <v>4</v>
      </c>
      <c r="K47" s="201">
        <v>6</v>
      </c>
      <c r="L47" s="201">
        <v>14</v>
      </c>
      <c r="M47" s="201">
        <v>7</v>
      </c>
    </row>
    <row r="48" spans="1:13" s="41" customFormat="1" x14ac:dyDescent="0.2">
      <c r="A48" s="28" t="s">
        <v>49</v>
      </c>
      <c r="B48" s="200">
        <v>70</v>
      </c>
      <c r="C48" s="201">
        <v>24</v>
      </c>
      <c r="D48" s="201">
        <v>3</v>
      </c>
      <c r="E48" s="200">
        <v>1</v>
      </c>
      <c r="F48" s="200">
        <v>53</v>
      </c>
      <c r="G48" s="201">
        <v>0</v>
      </c>
      <c r="H48" s="201">
        <v>122</v>
      </c>
      <c r="I48" s="201">
        <v>0</v>
      </c>
      <c r="J48" s="201">
        <v>12</v>
      </c>
      <c r="K48" s="201">
        <v>3</v>
      </c>
      <c r="L48" s="201">
        <v>14</v>
      </c>
      <c r="M48" s="201">
        <v>10</v>
      </c>
    </row>
    <row r="49" spans="1:13" s="41" customFormat="1" x14ac:dyDescent="0.2">
      <c r="A49" s="28" t="s">
        <v>50</v>
      </c>
      <c r="B49" s="200">
        <v>35</v>
      </c>
      <c r="C49" s="201">
        <v>7</v>
      </c>
      <c r="D49" s="201">
        <v>0</v>
      </c>
      <c r="E49" s="200">
        <v>0</v>
      </c>
      <c r="F49" s="200">
        <v>12</v>
      </c>
      <c r="G49" s="201">
        <v>0</v>
      </c>
      <c r="H49" s="201">
        <v>33</v>
      </c>
      <c r="I49" s="201">
        <v>0</v>
      </c>
      <c r="J49" s="201">
        <v>3</v>
      </c>
      <c r="K49" s="201">
        <v>0</v>
      </c>
      <c r="L49" s="201">
        <v>1</v>
      </c>
      <c r="M49" s="201">
        <v>1</v>
      </c>
    </row>
    <row r="50" spans="1:13" s="41" customFormat="1" ht="12" customHeight="1" x14ac:dyDescent="0.2">
      <c r="A50" s="28" t="s">
        <v>51</v>
      </c>
      <c r="B50" s="200">
        <v>19</v>
      </c>
      <c r="C50" s="200">
        <v>13</v>
      </c>
      <c r="D50" s="200">
        <v>0</v>
      </c>
      <c r="E50" s="200">
        <v>2</v>
      </c>
      <c r="F50" s="200">
        <v>28</v>
      </c>
      <c r="G50" s="200">
        <v>0</v>
      </c>
      <c r="H50" s="200">
        <v>22</v>
      </c>
      <c r="I50" s="200">
        <v>0</v>
      </c>
      <c r="J50" s="200">
        <v>2</v>
      </c>
      <c r="K50" s="200">
        <v>3</v>
      </c>
      <c r="L50" s="200">
        <v>7</v>
      </c>
      <c r="M50" s="200">
        <v>4</v>
      </c>
    </row>
    <row r="51" spans="1:13" s="41" customFormat="1" x14ac:dyDescent="0.2">
      <c r="A51" s="36" t="s">
        <v>52</v>
      </c>
      <c r="B51" s="206">
        <v>145</v>
      </c>
      <c r="C51" s="206">
        <v>58</v>
      </c>
      <c r="D51" s="206">
        <v>4</v>
      </c>
      <c r="E51" s="206">
        <v>2</v>
      </c>
      <c r="F51" s="206">
        <v>57</v>
      </c>
      <c r="G51" s="206">
        <v>0</v>
      </c>
      <c r="H51" s="206">
        <v>136</v>
      </c>
      <c r="I51" s="206">
        <v>0</v>
      </c>
      <c r="J51" s="206">
        <v>16</v>
      </c>
      <c r="K51" s="206">
        <v>4</v>
      </c>
      <c r="L51" s="206">
        <v>11</v>
      </c>
      <c r="M51" s="206">
        <v>5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4" t="s">
        <v>467</v>
      </c>
      <c r="M55" s="274"/>
    </row>
    <row r="56" spans="1:13" s="44" customFormat="1" x14ac:dyDescent="0.2">
      <c r="A56" s="54"/>
      <c r="B56" s="213" t="s">
        <v>141</v>
      </c>
      <c r="C56" s="214" t="s">
        <v>142</v>
      </c>
      <c r="D56" s="213" t="s">
        <v>143</v>
      </c>
      <c r="E56" s="213" t="s">
        <v>144</v>
      </c>
      <c r="F56" s="213" t="s">
        <v>145</v>
      </c>
      <c r="G56" s="213" t="s">
        <v>146</v>
      </c>
      <c r="H56" s="213" t="s">
        <v>347</v>
      </c>
      <c r="I56" s="213" t="s">
        <v>348</v>
      </c>
      <c r="J56" s="213" t="s">
        <v>349</v>
      </c>
      <c r="K56" s="213" t="s">
        <v>147</v>
      </c>
      <c r="L56" s="213" t="s">
        <v>385</v>
      </c>
      <c r="M56" s="213" t="s">
        <v>386</v>
      </c>
    </row>
    <row r="57" spans="1:13" s="53" customFormat="1" ht="12.75" customHeight="1" x14ac:dyDescent="0.2">
      <c r="A57" s="37" t="s">
        <v>53</v>
      </c>
      <c r="B57" s="198">
        <v>1618</v>
      </c>
      <c r="C57" s="207">
        <v>473</v>
      </c>
      <c r="D57" s="207">
        <v>20</v>
      </c>
      <c r="E57" s="207">
        <v>77</v>
      </c>
      <c r="F57" s="202">
        <v>346</v>
      </c>
      <c r="G57" s="198">
        <v>0</v>
      </c>
      <c r="H57" s="207">
        <v>1415</v>
      </c>
      <c r="I57" s="207">
        <v>1</v>
      </c>
      <c r="J57" s="207">
        <v>99</v>
      </c>
      <c r="K57" s="207">
        <v>28</v>
      </c>
      <c r="L57" s="207">
        <v>456</v>
      </c>
      <c r="M57" s="207">
        <v>293</v>
      </c>
    </row>
    <row r="58" spans="1:13" s="44" customFormat="1" x14ac:dyDescent="0.2">
      <c r="A58" s="28" t="s">
        <v>54</v>
      </c>
      <c r="B58" s="200">
        <v>109</v>
      </c>
      <c r="C58" s="208">
        <v>15</v>
      </c>
      <c r="D58" s="208">
        <v>0</v>
      </c>
      <c r="E58" s="208">
        <v>2</v>
      </c>
      <c r="F58" s="195">
        <v>15</v>
      </c>
      <c r="G58" s="200">
        <v>0</v>
      </c>
      <c r="H58" s="208">
        <v>102</v>
      </c>
      <c r="I58" s="208">
        <v>0</v>
      </c>
      <c r="J58" s="208">
        <v>9</v>
      </c>
      <c r="K58" s="208">
        <v>8</v>
      </c>
      <c r="L58" s="208">
        <v>17</v>
      </c>
      <c r="M58" s="208">
        <v>15</v>
      </c>
    </row>
    <row r="59" spans="1:13" s="44" customFormat="1" x14ac:dyDescent="0.2">
      <c r="A59" s="28" t="s">
        <v>55</v>
      </c>
      <c r="B59" s="200">
        <v>36</v>
      </c>
      <c r="C59" s="208">
        <v>16</v>
      </c>
      <c r="D59" s="208">
        <v>0</v>
      </c>
      <c r="E59" s="208">
        <v>0</v>
      </c>
      <c r="F59" s="195">
        <v>6</v>
      </c>
      <c r="G59" s="200">
        <v>0</v>
      </c>
      <c r="H59" s="208">
        <v>38</v>
      </c>
      <c r="I59" s="208">
        <v>0</v>
      </c>
      <c r="J59" s="208">
        <v>3</v>
      </c>
      <c r="K59" s="208">
        <v>1</v>
      </c>
      <c r="L59" s="208">
        <v>8</v>
      </c>
      <c r="M59" s="208">
        <v>7</v>
      </c>
    </row>
    <row r="60" spans="1:13" s="41" customFormat="1" x14ac:dyDescent="0.2">
      <c r="A60" s="28" t="s">
        <v>56</v>
      </c>
      <c r="B60" s="200">
        <v>122</v>
      </c>
      <c r="C60" s="208">
        <v>36</v>
      </c>
      <c r="D60" s="208">
        <v>0</v>
      </c>
      <c r="E60" s="208">
        <v>4</v>
      </c>
      <c r="F60" s="195">
        <v>16</v>
      </c>
      <c r="G60" s="200">
        <v>0</v>
      </c>
      <c r="H60" s="208">
        <v>242</v>
      </c>
      <c r="I60" s="208">
        <v>0</v>
      </c>
      <c r="J60" s="208">
        <v>14</v>
      </c>
      <c r="K60" s="208">
        <v>1</v>
      </c>
      <c r="L60" s="208">
        <v>40</v>
      </c>
      <c r="M60" s="208">
        <v>27</v>
      </c>
    </row>
    <row r="61" spans="1:13" s="41" customFormat="1" x14ac:dyDescent="0.2">
      <c r="A61" s="28" t="s">
        <v>57</v>
      </c>
      <c r="B61" s="200">
        <v>71</v>
      </c>
      <c r="C61" s="208">
        <v>21</v>
      </c>
      <c r="D61" s="208">
        <v>1</v>
      </c>
      <c r="E61" s="208">
        <v>2</v>
      </c>
      <c r="F61" s="195">
        <v>5</v>
      </c>
      <c r="G61" s="200">
        <v>0</v>
      </c>
      <c r="H61" s="208">
        <v>67</v>
      </c>
      <c r="I61" s="208">
        <v>0</v>
      </c>
      <c r="J61" s="208">
        <v>4</v>
      </c>
      <c r="K61" s="208">
        <v>1</v>
      </c>
      <c r="L61" s="208">
        <v>10</v>
      </c>
      <c r="M61" s="208">
        <v>4</v>
      </c>
    </row>
    <row r="62" spans="1:13" s="41" customFormat="1" x14ac:dyDescent="0.2">
      <c r="A62" s="28" t="s">
        <v>58</v>
      </c>
      <c r="B62" s="200">
        <v>71</v>
      </c>
      <c r="C62" s="208">
        <v>24</v>
      </c>
      <c r="D62" s="208">
        <v>0</v>
      </c>
      <c r="E62" s="208">
        <v>5</v>
      </c>
      <c r="F62" s="195">
        <v>15</v>
      </c>
      <c r="G62" s="200">
        <v>0</v>
      </c>
      <c r="H62" s="208">
        <v>100</v>
      </c>
      <c r="I62" s="208">
        <v>0</v>
      </c>
      <c r="J62" s="208">
        <v>7</v>
      </c>
      <c r="K62" s="208">
        <v>4</v>
      </c>
      <c r="L62" s="208">
        <v>13</v>
      </c>
      <c r="M62" s="208">
        <v>8</v>
      </c>
    </row>
    <row r="63" spans="1:13" s="41" customFormat="1" x14ac:dyDescent="0.2">
      <c r="A63" s="28" t="s">
        <v>59</v>
      </c>
      <c r="B63" s="200">
        <v>253</v>
      </c>
      <c r="C63" s="208">
        <v>69</v>
      </c>
      <c r="D63" s="208">
        <v>2</v>
      </c>
      <c r="E63" s="208">
        <v>16</v>
      </c>
      <c r="F63" s="195">
        <v>88</v>
      </c>
      <c r="G63" s="200">
        <v>0</v>
      </c>
      <c r="H63" s="208">
        <v>141</v>
      </c>
      <c r="I63" s="208">
        <v>0</v>
      </c>
      <c r="J63" s="208">
        <v>10</v>
      </c>
      <c r="K63" s="208">
        <v>0</v>
      </c>
      <c r="L63" s="208">
        <v>48</v>
      </c>
      <c r="M63" s="208">
        <v>33</v>
      </c>
    </row>
    <row r="64" spans="1:13" s="41" customFormat="1" x14ac:dyDescent="0.2">
      <c r="A64" s="28" t="s">
        <v>60</v>
      </c>
      <c r="B64" s="200">
        <v>71</v>
      </c>
      <c r="C64" s="208">
        <v>14</v>
      </c>
      <c r="D64" s="208">
        <v>0</v>
      </c>
      <c r="E64" s="208">
        <v>1</v>
      </c>
      <c r="F64" s="195">
        <v>28</v>
      </c>
      <c r="G64" s="200">
        <v>0</v>
      </c>
      <c r="H64" s="208">
        <v>48</v>
      </c>
      <c r="I64" s="208">
        <v>0</v>
      </c>
      <c r="J64" s="208">
        <v>5</v>
      </c>
      <c r="K64" s="208">
        <v>0</v>
      </c>
      <c r="L64" s="208">
        <v>0</v>
      </c>
      <c r="M64" s="208">
        <v>10</v>
      </c>
    </row>
    <row r="65" spans="1:13" s="41" customFormat="1" x14ac:dyDescent="0.2">
      <c r="A65" s="28" t="s">
        <v>61</v>
      </c>
      <c r="B65" s="200">
        <v>183</v>
      </c>
      <c r="C65" s="208">
        <v>46</v>
      </c>
      <c r="D65" s="208">
        <v>1</v>
      </c>
      <c r="E65" s="208">
        <v>16</v>
      </c>
      <c r="F65" s="195">
        <v>19</v>
      </c>
      <c r="G65" s="200">
        <v>0</v>
      </c>
      <c r="H65" s="208">
        <v>124</v>
      </c>
      <c r="I65" s="208">
        <v>0</v>
      </c>
      <c r="J65" s="208">
        <v>13</v>
      </c>
      <c r="K65" s="208">
        <v>2</v>
      </c>
      <c r="L65" s="208">
        <v>69</v>
      </c>
      <c r="M65" s="208">
        <v>41</v>
      </c>
    </row>
    <row r="66" spans="1:13" s="41" customFormat="1" x14ac:dyDescent="0.2">
      <c r="A66" s="28" t="s">
        <v>62</v>
      </c>
      <c r="B66" s="200">
        <v>296</v>
      </c>
      <c r="C66" s="208">
        <v>103</v>
      </c>
      <c r="D66" s="208">
        <v>8</v>
      </c>
      <c r="E66" s="208">
        <v>21</v>
      </c>
      <c r="F66" s="195">
        <v>72</v>
      </c>
      <c r="G66" s="200">
        <v>0</v>
      </c>
      <c r="H66" s="208">
        <v>201</v>
      </c>
      <c r="I66" s="208">
        <v>0</v>
      </c>
      <c r="J66" s="208">
        <v>7</v>
      </c>
      <c r="K66" s="208">
        <v>0</v>
      </c>
      <c r="L66" s="208">
        <v>196</v>
      </c>
      <c r="M66" s="208">
        <v>98</v>
      </c>
    </row>
    <row r="67" spans="1:13" s="41" customFormat="1" x14ac:dyDescent="0.2">
      <c r="A67" s="28" t="s">
        <v>63</v>
      </c>
      <c r="B67" s="200">
        <v>171</v>
      </c>
      <c r="C67" s="208">
        <v>82</v>
      </c>
      <c r="D67" s="208">
        <v>2</v>
      </c>
      <c r="E67" s="208">
        <v>3</v>
      </c>
      <c r="F67" s="195">
        <v>33</v>
      </c>
      <c r="G67" s="200">
        <v>0</v>
      </c>
      <c r="H67" s="208">
        <v>115</v>
      </c>
      <c r="I67" s="208">
        <v>1</v>
      </c>
      <c r="J67" s="208">
        <v>4</v>
      </c>
      <c r="K67" s="208">
        <v>1</v>
      </c>
      <c r="L67" s="208">
        <v>28</v>
      </c>
      <c r="M67" s="208">
        <v>25</v>
      </c>
    </row>
    <row r="68" spans="1:13" s="41" customFormat="1" x14ac:dyDescent="0.2">
      <c r="A68" s="28" t="s">
        <v>64</v>
      </c>
      <c r="B68" s="200">
        <v>100</v>
      </c>
      <c r="C68" s="208">
        <v>18</v>
      </c>
      <c r="D68" s="208">
        <v>3</v>
      </c>
      <c r="E68" s="208">
        <v>3</v>
      </c>
      <c r="F68" s="195">
        <v>7</v>
      </c>
      <c r="G68" s="200">
        <v>0</v>
      </c>
      <c r="H68" s="208">
        <v>134</v>
      </c>
      <c r="I68" s="208">
        <v>0</v>
      </c>
      <c r="J68" s="208">
        <v>11</v>
      </c>
      <c r="K68" s="208">
        <v>7</v>
      </c>
      <c r="L68" s="208">
        <v>9</v>
      </c>
      <c r="M68" s="208">
        <v>7</v>
      </c>
    </row>
    <row r="69" spans="1:13" s="41" customFormat="1" x14ac:dyDescent="0.2">
      <c r="A69" s="28" t="s">
        <v>65</v>
      </c>
      <c r="B69" s="200">
        <v>67</v>
      </c>
      <c r="C69" s="208">
        <v>13</v>
      </c>
      <c r="D69" s="208">
        <v>2</v>
      </c>
      <c r="E69" s="208">
        <v>0</v>
      </c>
      <c r="F69" s="195">
        <v>26</v>
      </c>
      <c r="G69" s="200">
        <v>0</v>
      </c>
      <c r="H69" s="208">
        <v>54</v>
      </c>
      <c r="I69" s="208">
        <v>0</v>
      </c>
      <c r="J69" s="208">
        <v>3</v>
      </c>
      <c r="K69" s="208">
        <v>0</v>
      </c>
      <c r="L69" s="208">
        <v>7</v>
      </c>
      <c r="M69" s="208">
        <v>6</v>
      </c>
    </row>
    <row r="70" spans="1:13" s="41" customFormat="1" x14ac:dyDescent="0.2">
      <c r="A70" s="28" t="s">
        <v>66</v>
      </c>
      <c r="B70" s="200">
        <v>68</v>
      </c>
      <c r="C70" s="208">
        <v>16</v>
      </c>
      <c r="D70" s="208">
        <v>1</v>
      </c>
      <c r="E70" s="208">
        <v>4</v>
      </c>
      <c r="F70" s="195">
        <v>16</v>
      </c>
      <c r="G70" s="200">
        <v>0</v>
      </c>
      <c r="H70" s="208">
        <v>49</v>
      </c>
      <c r="I70" s="208">
        <v>0</v>
      </c>
      <c r="J70" s="208">
        <v>9</v>
      </c>
      <c r="K70" s="208">
        <v>3</v>
      </c>
      <c r="L70" s="208">
        <v>11</v>
      </c>
      <c r="M70" s="208">
        <v>12</v>
      </c>
    </row>
    <row r="71" spans="1:13" s="41" customFormat="1" x14ac:dyDescent="0.2">
      <c r="A71" s="37" t="s">
        <v>67</v>
      </c>
      <c r="B71" s="198">
        <v>1348</v>
      </c>
      <c r="C71" s="207">
        <v>587</v>
      </c>
      <c r="D71" s="207">
        <v>6</v>
      </c>
      <c r="E71" s="207">
        <v>174</v>
      </c>
      <c r="F71" s="202">
        <v>499</v>
      </c>
      <c r="G71" s="198">
        <v>0</v>
      </c>
      <c r="H71" s="207">
        <v>1840</v>
      </c>
      <c r="I71" s="207">
        <v>0</v>
      </c>
      <c r="J71" s="207">
        <v>124</v>
      </c>
      <c r="K71" s="207">
        <v>33</v>
      </c>
      <c r="L71" s="207">
        <v>670</v>
      </c>
      <c r="M71" s="207">
        <v>341</v>
      </c>
    </row>
    <row r="72" spans="1:13" s="41" customFormat="1" x14ac:dyDescent="0.2">
      <c r="A72" s="25" t="s">
        <v>68</v>
      </c>
      <c r="B72" s="204">
        <v>94</v>
      </c>
      <c r="C72" s="39">
        <v>63</v>
      </c>
      <c r="D72" s="208">
        <v>0</v>
      </c>
      <c r="E72" s="208">
        <v>22</v>
      </c>
      <c r="F72" s="25">
        <v>55</v>
      </c>
      <c r="G72" s="204">
        <v>0</v>
      </c>
      <c r="H72" s="39">
        <v>107</v>
      </c>
      <c r="I72" s="39">
        <v>0</v>
      </c>
      <c r="J72" s="39">
        <v>7</v>
      </c>
      <c r="K72" s="39">
        <v>3</v>
      </c>
      <c r="L72" s="39">
        <v>50</v>
      </c>
      <c r="M72" s="39">
        <v>25</v>
      </c>
    </row>
    <row r="73" spans="1:13" s="41" customFormat="1" x14ac:dyDescent="0.2">
      <c r="A73" s="28" t="s">
        <v>69</v>
      </c>
      <c r="B73" s="200">
        <v>85</v>
      </c>
      <c r="C73" s="208">
        <v>49</v>
      </c>
      <c r="D73" s="208">
        <v>2</v>
      </c>
      <c r="E73" s="208">
        <v>9</v>
      </c>
      <c r="F73" s="195">
        <v>44</v>
      </c>
      <c r="G73" s="200">
        <v>0</v>
      </c>
      <c r="H73" s="208">
        <v>185</v>
      </c>
      <c r="I73" s="208">
        <v>0</v>
      </c>
      <c r="J73" s="208">
        <v>17</v>
      </c>
      <c r="K73" s="208">
        <v>6</v>
      </c>
      <c r="L73" s="208">
        <v>15</v>
      </c>
      <c r="M73" s="208">
        <v>16</v>
      </c>
    </row>
    <row r="74" spans="1:13" s="41" customFormat="1" x14ac:dyDescent="0.2">
      <c r="A74" s="28" t="s">
        <v>70</v>
      </c>
      <c r="B74" s="200">
        <v>122</v>
      </c>
      <c r="C74" s="208">
        <v>42</v>
      </c>
      <c r="D74" s="208">
        <v>0</v>
      </c>
      <c r="E74" s="208">
        <v>15</v>
      </c>
      <c r="F74" s="195">
        <v>28</v>
      </c>
      <c r="G74" s="200">
        <v>0</v>
      </c>
      <c r="H74" s="208">
        <v>89</v>
      </c>
      <c r="I74" s="208">
        <v>0</v>
      </c>
      <c r="J74" s="208">
        <v>8</v>
      </c>
      <c r="K74" s="208">
        <v>3</v>
      </c>
      <c r="L74" s="208">
        <v>108</v>
      </c>
      <c r="M74" s="208">
        <v>68</v>
      </c>
    </row>
    <row r="75" spans="1:13" s="41" customFormat="1" x14ac:dyDescent="0.2">
      <c r="A75" s="28" t="s">
        <v>71</v>
      </c>
      <c r="B75" s="200">
        <v>85</v>
      </c>
      <c r="C75" s="208">
        <v>44</v>
      </c>
      <c r="D75" s="208">
        <v>1</v>
      </c>
      <c r="E75" s="208">
        <v>6</v>
      </c>
      <c r="F75" s="195">
        <v>26</v>
      </c>
      <c r="G75" s="200">
        <v>0</v>
      </c>
      <c r="H75" s="208">
        <v>92</v>
      </c>
      <c r="I75" s="208">
        <v>0</v>
      </c>
      <c r="J75" s="208">
        <v>9</v>
      </c>
      <c r="K75" s="208">
        <v>0</v>
      </c>
      <c r="L75" s="208">
        <v>46</v>
      </c>
      <c r="M75" s="208">
        <v>19</v>
      </c>
    </row>
    <row r="76" spans="1:13" s="41" customFormat="1" x14ac:dyDescent="0.2">
      <c r="A76" s="28" t="s">
        <v>72</v>
      </c>
      <c r="B76" s="200">
        <v>36</v>
      </c>
      <c r="C76" s="208">
        <v>21</v>
      </c>
      <c r="D76" s="208">
        <v>0</v>
      </c>
      <c r="E76" s="208">
        <v>1</v>
      </c>
      <c r="F76" s="195">
        <v>12</v>
      </c>
      <c r="G76" s="200">
        <v>0</v>
      </c>
      <c r="H76" s="208">
        <v>100</v>
      </c>
      <c r="I76" s="208">
        <v>0</v>
      </c>
      <c r="J76" s="208">
        <v>12</v>
      </c>
      <c r="K76" s="208">
        <v>1</v>
      </c>
      <c r="L76" s="208">
        <v>11</v>
      </c>
      <c r="M76" s="208">
        <v>10</v>
      </c>
    </row>
    <row r="77" spans="1:13" s="41" customFormat="1" x14ac:dyDescent="0.2">
      <c r="A77" s="28" t="s">
        <v>73</v>
      </c>
      <c r="B77" s="200">
        <v>130</v>
      </c>
      <c r="C77" s="208">
        <v>52</v>
      </c>
      <c r="D77" s="208">
        <v>1</v>
      </c>
      <c r="E77" s="208">
        <v>4</v>
      </c>
      <c r="F77" s="195">
        <v>36</v>
      </c>
      <c r="G77" s="200">
        <v>0</v>
      </c>
      <c r="H77" s="208">
        <v>395</v>
      </c>
      <c r="I77" s="208">
        <v>0</v>
      </c>
      <c r="J77" s="208">
        <v>28</v>
      </c>
      <c r="K77" s="208">
        <v>2</v>
      </c>
      <c r="L77" s="208">
        <v>24</v>
      </c>
      <c r="M77" s="208">
        <v>19</v>
      </c>
    </row>
    <row r="78" spans="1:13" s="41" customFormat="1" x14ac:dyDescent="0.2">
      <c r="A78" s="28" t="s">
        <v>74</v>
      </c>
      <c r="B78" s="200">
        <v>263</v>
      </c>
      <c r="C78" s="208">
        <v>74</v>
      </c>
      <c r="D78" s="208">
        <v>0</v>
      </c>
      <c r="E78" s="208">
        <v>28</v>
      </c>
      <c r="F78" s="195">
        <v>74</v>
      </c>
      <c r="G78" s="200">
        <v>0</v>
      </c>
      <c r="H78" s="208">
        <v>215</v>
      </c>
      <c r="I78" s="208">
        <v>0</v>
      </c>
      <c r="J78" s="208">
        <v>12</v>
      </c>
      <c r="K78" s="208">
        <v>9</v>
      </c>
      <c r="L78" s="208">
        <v>56</v>
      </c>
      <c r="M78" s="208">
        <v>28</v>
      </c>
    </row>
    <row r="79" spans="1:13" s="41" customFormat="1" x14ac:dyDescent="0.2">
      <c r="A79" s="28" t="s">
        <v>75</v>
      </c>
      <c r="B79" s="200">
        <v>140</v>
      </c>
      <c r="C79" s="208">
        <v>53</v>
      </c>
      <c r="D79" s="208">
        <v>2</v>
      </c>
      <c r="E79" s="208">
        <v>16</v>
      </c>
      <c r="F79" s="195">
        <v>40</v>
      </c>
      <c r="G79" s="200">
        <v>0</v>
      </c>
      <c r="H79" s="208">
        <v>61</v>
      </c>
      <c r="I79" s="208">
        <v>0</v>
      </c>
      <c r="J79" s="208">
        <v>6</v>
      </c>
      <c r="K79" s="208">
        <v>1</v>
      </c>
      <c r="L79" s="208">
        <v>123</v>
      </c>
      <c r="M79" s="208">
        <v>21</v>
      </c>
    </row>
    <row r="80" spans="1:13" s="41" customFormat="1" x14ac:dyDescent="0.2">
      <c r="A80" s="28" t="s">
        <v>76</v>
      </c>
      <c r="B80" s="200">
        <v>78</v>
      </c>
      <c r="C80" s="208">
        <v>48</v>
      </c>
      <c r="D80" s="208">
        <v>0</v>
      </c>
      <c r="E80" s="208">
        <v>6</v>
      </c>
      <c r="F80" s="195">
        <v>38</v>
      </c>
      <c r="G80" s="200">
        <v>0</v>
      </c>
      <c r="H80" s="208">
        <v>97</v>
      </c>
      <c r="I80" s="208">
        <v>0</v>
      </c>
      <c r="J80" s="208">
        <v>5</v>
      </c>
      <c r="K80" s="208">
        <v>0</v>
      </c>
      <c r="L80" s="208">
        <v>21</v>
      </c>
      <c r="M80" s="208">
        <v>17</v>
      </c>
    </row>
    <row r="81" spans="1:13" s="41" customFormat="1" x14ac:dyDescent="0.2">
      <c r="A81" s="28" t="s">
        <v>77</v>
      </c>
      <c r="B81" s="200">
        <v>77</v>
      </c>
      <c r="C81" s="208">
        <v>29</v>
      </c>
      <c r="D81" s="208">
        <v>0</v>
      </c>
      <c r="E81" s="208">
        <v>5</v>
      </c>
      <c r="F81" s="195">
        <v>26</v>
      </c>
      <c r="G81" s="200">
        <v>0</v>
      </c>
      <c r="H81" s="208">
        <v>81</v>
      </c>
      <c r="I81" s="208">
        <v>0</v>
      </c>
      <c r="J81" s="208">
        <v>6</v>
      </c>
      <c r="K81" s="208">
        <v>1</v>
      </c>
      <c r="L81" s="208">
        <v>34</v>
      </c>
      <c r="M81" s="208">
        <v>27</v>
      </c>
    </row>
    <row r="82" spans="1:13" s="41" customFormat="1" x14ac:dyDescent="0.2">
      <c r="A82" s="28" t="s">
        <v>78</v>
      </c>
      <c r="B82" s="200">
        <v>34</v>
      </c>
      <c r="C82" s="208">
        <v>18</v>
      </c>
      <c r="D82" s="208">
        <v>0</v>
      </c>
      <c r="E82" s="208">
        <v>1</v>
      </c>
      <c r="F82" s="195">
        <v>14</v>
      </c>
      <c r="G82" s="200">
        <v>0</v>
      </c>
      <c r="H82" s="208">
        <v>94</v>
      </c>
      <c r="I82" s="208">
        <v>0</v>
      </c>
      <c r="J82" s="208">
        <v>4</v>
      </c>
      <c r="K82" s="208">
        <v>1</v>
      </c>
      <c r="L82" s="208">
        <v>35</v>
      </c>
      <c r="M82" s="208">
        <v>22</v>
      </c>
    </row>
    <row r="83" spans="1:13" s="41" customFormat="1" x14ac:dyDescent="0.2">
      <c r="A83" s="28" t="s">
        <v>79</v>
      </c>
      <c r="B83" s="200">
        <v>49</v>
      </c>
      <c r="C83" s="208">
        <v>22</v>
      </c>
      <c r="D83" s="208">
        <v>0</v>
      </c>
      <c r="E83" s="208">
        <v>15</v>
      </c>
      <c r="F83" s="195">
        <v>12</v>
      </c>
      <c r="G83" s="200">
        <v>0</v>
      </c>
      <c r="H83" s="208">
        <v>52</v>
      </c>
      <c r="I83" s="208">
        <v>0</v>
      </c>
      <c r="J83" s="208">
        <v>4</v>
      </c>
      <c r="K83" s="208">
        <v>0</v>
      </c>
      <c r="L83" s="208">
        <v>35</v>
      </c>
      <c r="M83" s="208">
        <v>22</v>
      </c>
    </row>
    <row r="84" spans="1:13" s="41" customFormat="1" x14ac:dyDescent="0.2">
      <c r="A84" s="36" t="s">
        <v>80</v>
      </c>
      <c r="B84" s="200">
        <v>155</v>
      </c>
      <c r="C84" s="209">
        <v>72</v>
      </c>
      <c r="D84" s="209">
        <v>0</v>
      </c>
      <c r="E84" s="209">
        <v>46</v>
      </c>
      <c r="F84" s="197">
        <v>94</v>
      </c>
      <c r="G84" s="200">
        <v>0</v>
      </c>
      <c r="H84" s="209">
        <v>272</v>
      </c>
      <c r="I84" s="209">
        <v>0</v>
      </c>
      <c r="J84" s="209">
        <v>6</v>
      </c>
      <c r="K84" s="209">
        <v>6</v>
      </c>
      <c r="L84" s="209">
        <v>112</v>
      </c>
      <c r="M84" s="209">
        <v>47</v>
      </c>
    </row>
    <row r="85" spans="1:13" s="41" customFormat="1" x14ac:dyDescent="0.2">
      <c r="A85" s="37" t="s">
        <v>81</v>
      </c>
      <c r="B85" s="198">
        <v>2008</v>
      </c>
      <c r="C85" s="207">
        <v>599</v>
      </c>
      <c r="D85" s="207">
        <v>51</v>
      </c>
      <c r="E85" s="207">
        <v>96</v>
      </c>
      <c r="F85" s="202">
        <v>539</v>
      </c>
      <c r="G85" s="198">
        <v>0</v>
      </c>
      <c r="H85" s="207">
        <v>1758</v>
      </c>
      <c r="I85" s="207">
        <v>1</v>
      </c>
      <c r="J85" s="207">
        <v>96</v>
      </c>
      <c r="K85" s="207">
        <v>44</v>
      </c>
      <c r="L85" s="207">
        <v>422</v>
      </c>
      <c r="M85" s="207">
        <v>308</v>
      </c>
    </row>
    <row r="86" spans="1:13" s="41" customFormat="1" x14ac:dyDescent="0.2">
      <c r="A86" s="28" t="s">
        <v>82</v>
      </c>
      <c r="B86" s="200">
        <v>51</v>
      </c>
      <c r="C86" s="208">
        <v>26</v>
      </c>
      <c r="D86" s="208">
        <v>0</v>
      </c>
      <c r="E86" s="208">
        <v>10</v>
      </c>
      <c r="F86" s="195">
        <v>27</v>
      </c>
      <c r="G86" s="200">
        <v>0</v>
      </c>
      <c r="H86" s="208">
        <v>93</v>
      </c>
      <c r="I86" s="208">
        <v>0</v>
      </c>
      <c r="J86" s="208">
        <v>4</v>
      </c>
      <c r="K86" s="208">
        <v>1</v>
      </c>
      <c r="L86" s="208">
        <v>15</v>
      </c>
      <c r="M86" s="208">
        <v>21</v>
      </c>
    </row>
    <row r="87" spans="1:13" s="41" customFormat="1" x14ac:dyDescent="0.2">
      <c r="A87" s="28" t="s">
        <v>83</v>
      </c>
      <c r="B87" s="200">
        <v>102</v>
      </c>
      <c r="C87" s="208">
        <v>25</v>
      </c>
      <c r="D87" s="208">
        <v>1</v>
      </c>
      <c r="E87" s="208">
        <v>6</v>
      </c>
      <c r="F87" s="195">
        <v>23</v>
      </c>
      <c r="G87" s="200">
        <v>0</v>
      </c>
      <c r="H87" s="208">
        <v>57</v>
      </c>
      <c r="I87" s="208">
        <v>0</v>
      </c>
      <c r="J87" s="208">
        <v>0</v>
      </c>
      <c r="K87" s="208">
        <v>5</v>
      </c>
      <c r="L87" s="208">
        <v>7</v>
      </c>
      <c r="M87" s="208">
        <v>7</v>
      </c>
    </row>
    <row r="88" spans="1:13" s="41" customFormat="1" x14ac:dyDescent="0.2">
      <c r="A88" s="28" t="s">
        <v>84</v>
      </c>
      <c r="B88" s="200">
        <v>75</v>
      </c>
      <c r="C88" s="208">
        <v>25</v>
      </c>
      <c r="D88" s="208">
        <v>1</v>
      </c>
      <c r="E88" s="208">
        <v>2</v>
      </c>
      <c r="F88" s="195">
        <v>28</v>
      </c>
      <c r="G88" s="200">
        <v>0</v>
      </c>
      <c r="H88" s="208">
        <v>49</v>
      </c>
      <c r="I88" s="208">
        <v>0</v>
      </c>
      <c r="J88" s="208">
        <v>2</v>
      </c>
      <c r="K88" s="208">
        <v>5</v>
      </c>
      <c r="L88" s="208">
        <v>5</v>
      </c>
      <c r="M88" s="208">
        <v>13</v>
      </c>
    </row>
    <row r="89" spans="1:13" s="41" customFormat="1" x14ac:dyDescent="0.2">
      <c r="A89" s="28" t="s">
        <v>85</v>
      </c>
      <c r="B89" s="200">
        <v>44</v>
      </c>
      <c r="C89" s="208">
        <v>10</v>
      </c>
      <c r="D89" s="208">
        <v>1</v>
      </c>
      <c r="E89" s="208">
        <v>1</v>
      </c>
      <c r="F89" s="195">
        <v>11</v>
      </c>
      <c r="G89" s="200">
        <v>0</v>
      </c>
      <c r="H89" s="208">
        <v>34</v>
      </c>
      <c r="I89" s="208">
        <v>0</v>
      </c>
      <c r="J89" s="208">
        <v>2</v>
      </c>
      <c r="K89" s="208">
        <v>1</v>
      </c>
      <c r="L89" s="208">
        <v>8</v>
      </c>
      <c r="M89" s="208">
        <v>3</v>
      </c>
    </row>
    <row r="90" spans="1:13" s="41" customFormat="1" x14ac:dyDescent="0.2">
      <c r="A90" s="28" t="s">
        <v>86</v>
      </c>
      <c r="B90" s="200">
        <v>135</v>
      </c>
      <c r="C90" s="208">
        <v>28</v>
      </c>
      <c r="D90" s="208">
        <v>2</v>
      </c>
      <c r="E90" s="208">
        <v>4</v>
      </c>
      <c r="F90" s="195">
        <v>13</v>
      </c>
      <c r="G90" s="200">
        <v>0</v>
      </c>
      <c r="H90" s="208">
        <v>61</v>
      </c>
      <c r="I90" s="208">
        <v>0</v>
      </c>
      <c r="J90" s="208">
        <v>1</v>
      </c>
      <c r="K90" s="208">
        <v>2</v>
      </c>
      <c r="L90" s="208">
        <v>7</v>
      </c>
      <c r="M90" s="208">
        <v>4</v>
      </c>
    </row>
    <row r="91" spans="1:13" s="41" customFormat="1" ht="12" customHeight="1" x14ac:dyDescent="0.2">
      <c r="A91" s="28" t="s">
        <v>87</v>
      </c>
      <c r="B91" s="200">
        <v>240</v>
      </c>
      <c r="C91" s="208">
        <v>84</v>
      </c>
      <c r="D91" s="208">
        <v>16</v>
      </c>
      <c r="E91" s="208">
        <v>19</v>
      </c>
      <c r="F91" s="195">
        <v>87</v>
      </c>
      <c r="G91" s="200">
        <v>0</v>
      </c>
      <c r="H91" s="208">
        <v>149</v>
      </c>
      <c r="I91" s="208">
        <v>0</v>
      </c>
      <c r="J91" s="208">
        <v>6</v>
      </c>
      <c r="K91" s="208">
        <v>7</v>
      </c>
      <c r="L91" s="208">
        <v>81</v>
      </c>
      <c r="M91" s="208">
        <v>70</v>
      </c>
    </row>
    <row r="92" spans="1:13" s="41" customFormat="1" ht="12.75" customHeight="1" x14ac:dyDescent="0.2">
      <c r="A92" s="28" t="s">
        <v>88</v>
      </c>
      <c r="B92" s="200">
        <v>314</v>
      </c>
      <c r="C92" s="208">
        <v>108</v>
      </c>
      <c r="D92" s="208">
        <v>4</v>
      </c>
      <c r="E92" s="208">
        <v>16</v>
      </c>
      <c r="F92" s="195">
        <v>55</v>
      </c>
      <c r="G92" s="200">
        <v>0</v>
      </c>
      <c r="H92" s="208">
        <v>284</v>
      </c>
      <c r="I92" s="208">
        <v>0</v>
      </c>
      <c r="J92" s="208">
        <v>18</v>
      </c>
      <c r="K92" s="208">
        <v>6</v>
      </c>
      <c r="L92" s="208">
        <v>87</v>
      </c>
      <c r="M92" s="208">
        <v>48</v>
      </c>
    </row>
    <row r="93" spans="1:13" s="41" customFormat="1" x14ac:dyDescent="0.2">
      <c r="A93" s="28" t="s">
        <v>89</v>
      </c>
      <c r="B93" s="200">
        <v>255</v>
      </c>
      <c r="C93" s="208">
        <v>45</v>
      </c>
      <c r="D93" s="208">
        <v>1</v>
      </c>
      <c r="E93" s="208">
        <v>10</v>
      </c>
      <c r="F93" s="195">
        <v>110</v>
      </c>
      <c r="G93" s="200">
        <v>0</v>
      </c>
      <c r="H93" s="208">
        <v>157</v>
      </c>
      <c r="I93" s="208">
        <v>0</v>
      </c>
      <c r="J93" s="208">
        <v>13</v>
      </c>
      <c r="K93" s="208">
        <v>5</v>
      </c>
      <c r="L93" s="208">
        <v>56</v>
      </c>
      <c r="M93" s="208">
        <v>31</v>
      </c>
    </row>
    <row r="94" spans="1:13" s="41" customFormat="1" x14ac:dyDescent="0.2">
      <c r="A94" s="28" t="s">
        <v>90</v>
      </c>
      <c r="B94" s="200">
        <v>61</v>
      </c>
      <c r="C94" s="208">
        <v>26</v>
      </c>
      <c r="D94" s="208">
        <v>6</v>
      </c>
      <c r="E94" s="208">
        <v>2</v>
      </c>
      <c r="F94" s="195">
        <v>28</v>
      </c>
      <c r="G94" s="200">
        <v>0</v>
      </c>
      <c r="H94" s="208">
        <v>69</v>
      </c>
      <c r="I94" s="208">
        <v>0</v>
      </c>
      <c r="J94" s="208">
        <v>5</v>
      </c>
      <c r="K94" s="208">
        <v>7</v>
      </c>
      <c r="L94" s="208">
        <v>32</v>
      </c>
      <c r="M94" s="208">
        <v>18</v>
      </c>
    </row>
    <row r="95" spans="1:13" s="41" customFormat="1" x14ac:dyDescent="0.2">
      <c r="A95" s="28" t="s">
        <v>91</v>
      </c>
      <c r="B95" s="200">
        <v>163</v>
      </c>
      <c r="C95" s="208">
        <v>88</v>
      </c>
      <c r="D95" s="208">
        <v>0</v>
      </c>
      <c r="E95" s="208">
        <v>9</v>
      </c>
      <c r="F95" s="195">
        <v>40</v>
      </c>
      <c r="G95" s="200">
        <v>0</v>
      </c>
      <c r="H95" s="208">
        <v>445</v>
      </c>
      <c r="I95" s="208">
        <v>1</v>
      </c>
      <c r="J95" s="208">
        <v>29</v>
      </c>
      <c r="K95" s="208">
        <v>3</v>
      </c>
      <c r="L95" s="208">
        <v>60</v>
      </c>
      <c r="M95" s="208">
        <v>46</v>
      </c>
    </row>
    <row r="96" spans="1:13" s="41" customFormat="1" x14ac:dyDescent="0.2">
      <c r="A96" s="36" t="s">
        <v>92</v>
      </c>
      <c r="B96" s="206">
        <v>568</v>
      </c>
      <c r="C96" s="209">
        <v>134</v>
      </c>
      <c r="D96" s="209">
        <v>19</v>
      </c>
      <c r="E96" s="209">
        <v>17</v>
      </c>
      <c r="F96" s="197">
        <v>117</v>
      </c>
      <c r="G96" s="206">
        <v>0</v>
      </c>
      <c r="H96" s="209">
        <v>360</v>
      </c>
      <c r="I96" s="209">
        <v>0</v>
      </c>
      <c r="J96" s="209">
        <v>16</v>
      </c>
      <c r="K96" s="209">
        <v>2</v>
      </c>
      <c r="L96" s="209">
        <v>64</v>
      </c>
      <c r="M96" s="209">
        <v>47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6" t="s">
        <v>422</v>
      </c>
      <c r="B98" s="276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M98" s="276"/>
    </row>
    <row r="99" spans="1:13" x14ac:dyDescent="0.2">
      <c r="A99" s="277" t="s">
        <v>419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</row>
    <row r="100" spans="1:13" x14ac:dyDescent="0.2">
      <c r="A100" s="276" t="s">
        <v>421</v>
      </c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M100" s="276"/>
    </row>
    <row r="101" spans="1:13" x14ac:dyDescent="0.2">
      <c r="A101" s="277" t="s">
        <v>420</v>
      </c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</row>
    <row r="102" spans="1:13" x14ac:dyDescent="0.2">
      <c r="A102" s="275" t="s">
        <v>423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x14ac:dyDescent="0.2">
      <c r="A103" s="276" t="s">
        <v>424</v>
      </c>
      <c r="B103" s="276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M103" s="276"/>
    </row>
    <row r="104" spans="1:13" x14ac:dyDescent="0.2">
      <c r="A104" s="275" t="s">
        <v>417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6" t="s">
        <v>425</v>
      </c>
      <c r="B105" s="276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M105" s="276"/>
    </row>
    <row r="106" spans="1:13" x14ac:dyDescent="0.2">
      <c r="A106" s="275" t="s">
        <v>418</v>
      </c>
      <c r="B106" s="275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M106" s="275"/>
    </row>
    <row r="107" spans="1:13" x14ac:dyDescent="0.2">
      <c r="A107" s="275" t="s">
        <v>416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75" t="s">
        <v>415</v>
      </c>
      <c r="B108" s="275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10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B54" sqref="B54:M93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10"/>
      <c r="E1" s="210"/>
      <c r="F1" s="210"/>
      <c r="H1" s="210"/>
      <c r="L1" s="210"/>
    </row>
    <row r="2" spans="1:13" s="53" customFormat="1" ht="12.75" customHeight="1" x14ac:dyDescent="0.2">
      <c r="A2" s="32" t="s">
        <v>472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3" t="s">
        <v>387</v>
      </c>
      <c r="C3" s="214" t="s">
        <v>353</v>
      </c>
      <c r="D3" s="214" t="s">
        <v>354</v>
      </c>
      <c r="E3" s="214" t="s">
        <v>355</v>
      </c>
      <c r="F3" s="214" t="s">
        <v>388</v>
      </c>
      <c r="G3" s="213" t="s">
        <v>389</v>
      </c>
      <c r="H3" s="213" t="s">
        <v>174</v>
      </c>
      <c r="I3" s="213" t="s">
        <v>391</v>
      </c>
      <c r="J3" s="213" t="s">
        <v>175</v>
      </c>
      <c r="K3" s="213" t="s">
        <v>266</v>
      </c>
      <c r="L3" s="213" t="s">
        <v>390</v>
      </c>
      <c r="M3" s="213" t="s">
        <v>392</v>
      </c>
    </row>
    <row r="4" spans="1:13" s="41" customFormat="1" x14ac:dyDescent="0.2">
      <c r="A4" s="33" t="s">
        <v>5</v>
      </c>
      <c r="B4" s="222">
        <v>1556</v>
      </c>
      <c r="C4" s="34">
        <v>53290</v>
      </c>
      <c r="D4" s="34">
        <v>16296</v>
      </c>
      <c r="E4" s="34">
        <v>195</v>
      </c>
      <c r="F4" s="34">
        <v>1739</v>
      </c>
      <c r="G4" s="35">
        <v>1622</v>
      </c>
      <c r="H4" s="196">
        <v>21</v>
      </c>
      <c r="I4" s="34">
        <v>916</v>
      </c>
      <c r="J4" s="34">
        <v>220</v>
      </c>
      <c r="K4" s="34">
        <v>93281</v>
      </c>
      <c r="L4" s="196">
        <v>13746</v>
      </c>
      <c r="M4" s="34">
        <v>50206</v>
      </c>
    </row>
    <row r="5" spans="1:13" s="41" customFormat="1" x14ac:dyDescent="0.2">
      <c r="A5" s="36" t="s">
        <v>6</v>
      </c>
      <c r="B5" s="198">
        <v>52</v>
      </c>
      <c r="C5" s="199">
        <v>1026</v>
      </c>
      <c r="D5" s="199">
        <v>166</v>
      </c>
      <c r="E5" s="199">
        <v>5</v>
      </c>
      <c r="F5" s="199">
        <v>51</v>
      </c>
      <c r="G5" s="199">
        <v>76</v>
      </c>
      <c r="H5" s="198">
        <v>1</v>
      </c>
      <c r="I5" s="199">
        <v>13</v>
      </c>
      <c r="J5" s="199">
        <v>2</v>
      </c>
      <c r="K5" s="199">
        <v>2330</v>
      </c>
      <c r="L5" s="198">
        <v>210</v>
      </c>
      <c r="M5" s="199">
        <v>333</v>
      </c>
    </row>
    <row r="6" spans="1:13" s="41" customFormat="1" x14ac:dyDescent="0.2">
      <c r="A6" s="28" t="s">
        <v>7</v>
      </c>
      <c r="B6" s="200">
        <v>1</v>
      </c>
      <c r="C6" s="201">
        <v>62</v>
      </c>
      <c r="D6" s="201">
        <v>19</v>
      </c>
      <c r="E6" s="201">
        <v>0</v>
      </c>
      <c r="F6" s="201">
        <v>3</v>
      </c>
      <c r="G6" s="201">
        <v>4</v>
      </c>
      <c r="H6" s="200">
        <v>0</v>
      </c>
      <c r="I6" s="201">
        <v>0</v>
      </c>
      <c r="J6" s="201">
        <v>0</v>
      </c>
      <c r="K6" s="201">
        <v>29</v>
      </c>
      <c r="L6" s="200">
        <v>2</v>
      </c>
      <c r="M6" s="201">
        <v>5</v>
      </c>
    </row>
    <row r="7" spans="1:13" s="41" customFormat="1" x14ac:dyDescent="0.2">
      <c r="A7" s="28" t="s">
        <v>8</v>
      </c>
      <c r="B7" s="200">
        <v>1</v>
      </c>
      <c r="C7" s="201">
        <v>232</v>
      </c>
      <c r="D7" s="201">
        <v>19</v>
      </c>
      <c r="E7" s="201">
        <v>0</v>
      </c>
      <c r="F7" s="201">
        <v>7</v>
      </c>
      <c r="G7" s="201">
        <v>5</v>
      </c>
      <c r="H7" s="200">
        <v>0</v>
      </c>
      <c r="I7" s="201">
        <v>0</v>
      </c>
      <c r="J7" s="201">
        <v>0</v>
      </c>
      <c r="K7" s="201">
        <v>1</v>
      </c>
      <c r="L7" s="200">
        <v>1</v>
      </c>
      <c r="M7" s="201">
        <v>73</v>
      </c>
    </row>
    <row r="8" spans="1:13" s="41" customFormat="1" x14ac:dyDescent="0.2">
      <c r="A8" s="28" t="s">
        <v>9</v>
      </c>
      <c r="B8" s="200">
        <v>9</v>
      </c>
      <c r="C8" s="201">
        <v>81</v>
      </c>
      <c r="D8" s="201">
        <v>24</v>
      </c>
      <c r="E8" s="201">
        <v>0</v>
      </c>
      <c r="F8" s="201">
        <v>1</v>
      </c>
      <c r="G8" s="201">
        <v>5</v>
      </c>
      <c r="H8" s="200">
        <v>0</v>
      </c>
      <c r="I8" s="201">
        <v>0</v>
      </c>
      <c r="J8" s="201">
        <v>0</v>
      </c>
      <c r="K8" s="201">
        <v>91</v>
      </c>
      <c r="L8" s="200">
        <v>6</v>
      </c>
      <c r="M8" s="201">
        <v>7</v>
      </c>
    </row>
    <row r="9" spans="1:13" s="41" customFormat="1" x14ac:dyDescent="0.2">
      <c r="A9" s="28" t="s">
        <v>10</v>
      </c>
      <c r="B9" s="200">
        <v>21</v>
      </c>
      <c r="C9" s="201">
        <v>76</v>
      </c>
      <c r="D9" s="201">
        <v>15</v>
      </c>
      <c r="E9" s="201">
        <v>0</v>
      </c>
      <c r="F9" s="201">
        <v>3</v>
      </c>
      <c r="G9" s="201">
        <v>8</v>
      </c>
      <c r="H9" s="200">
        <v>0</v>
      </c>
      <c r="I9" s="201">
        <v>0</v>
      </c>
      <c r="J9" s="201">
        <v>1</v>
      </c>
      <c r="K9" s="201">
        <v>271</v>
      </c>
      <c r="L9" s="200">
        <v>14</v>
      </c>
      <c r="M9" s="201">
        <v>22</v>
      </c>
    </row>
    <row r="10" spans="1:13" s="41" customFormat="1" x14ac:dyDescent="0.2">
      <c r="A10" s="28" t="s">
        <v>11</v>
      </c>
      <c r="B10" s="200">
        <v>1</v>
      </c>
      <c r="C10" s="201">
        <v>146</v>
      </c>
      <c r="D10" s="201">
        <v>40</v>
      </c>
      <c r="E10" s="201">
        <v>0</v>
      </c>
      <c r="F10" s="201">
        <v>5</v>
      </c>
      <c r="G10" s="201">
        <v>10</v>
      </c>
      <c r="H10" s="200">
        <v>1</v>
      </c>
      <c r="I10" s="201">
        <v>2</v>
      </c>
      <c r="J10" s="201">
        <v>0</v>
      </c>
      <c r="K10" s="201">
        <v>464</v>
      </c>
      <c r="L10" s="200">
        <v>31</v>
      </c>
      <c r="M10" s="201">
        <v>20</v>
      </c>
    </row>
    <row r="11" spans="1:13" s="41" customFormat="1" x14ac:dyDescent="0.2">
      <c r="A11" s="28" t="s">
        <v>12</v>
      </c>
      <c r="B11" s="200">
        <v>0</v>
      </c>
      <c r="C11" s="201">
        <v>204</v>
      </c>
      <c r="D11" s="201">
        <v>21</v>
      </c>
      <c r="E11" s="201">
        <v>2</v>
      </c>
      <c r="F11" s="201">
        <v>7</v>
      </c>
      <c r="G11" s="201">
        <v>28</v>
      </c>
      <c r="H11" s="200">
        <v>0</v>
      </c>
      <c r="I11" s="201">
        <v>7</v>
      </c>
      <c r="J11" s="201">
        <v>1</v>
      </c>
      <c r="K11" s="201">
        <v>801</v>
      </c>
      <c r="L11" s="200">
        <v>114</v>
      </c>
      <c r="M11" s="201">
        <v>149</v>
      </c>
    </row>
    <row r="12" spans="1:13" s="41" customFormat="1" x14ac:dyDescent="0.2">
      <c r="A12" s="28" t="s">
        <v>13</v>
      </c>
      <c r="B12" s="200">
        <v>19</v>
      </c>
      <c r="C12" s="201">
        <v>100</v>
      </c>
      <c r="D12" s="201">
        <v>17</v>
      </c>
      <c r="E12" s="201">
        <v>2</v>
      </c>
      <c r="F12" s="201">
        <v>6</v>
      </c>
      <c r="G12" s="201">
        <v>11</v>
      </c>
      <c r="H12" s="200">
        <v>0</v>
      </c>
      <c r="I12" s="201">
        <v>0</v>
      </c>
      <c r="J12" s="201">
        <v>0</v>
      </c>
      <c r="K12" s="201">
        <v>340</v>
      </c>
      <c r="L12" s="200">
        <v>20</v>
      </c>
      <c r="M12" s="201">
        <v>42</v>
      </c>
    </row>
    <row r="13" spans="1:13" s="41" customFormat="1" x14ac:dyDescent="0.2">
      <c r="A13" s="28" t="s">
        <v>14</v>
      </c>
      <c r="B13" s="200">
        <v>0</v>
      </c>
      <c r="C13" s="201">
        <v>125</v>
      </c>
      <c r="D13" s="201">
        <v>11</v>
      </c>
      <c r="E13" s="201">
        <v>1</v>
      </c>
      <c r="F13" s="201">
        <v>19</v>
      </c>
      <c r="G13" s="201">
        <v>5</v>
      </c>
      <c r="H13" s="200">
        <v>0</v>
      </c>
      <c r="I13" s="201">
        <v>4</v>
      </c>
      <c r="J13" s="201">
        <v>0</v>
      </c>
      <c r="K13" s="201">
        <v>333</v>
      </c>
      <c r="L13" s="200">
        <v>22</v>
      </c>
      <c r="M13" s="201">
        <v>15</v>
      </c>
    </row>
    <row r="14" spans="1:13" s="41" customFormat="1" x14ac:dyDescent="0.2">
      <c r="A14" s="37" t="s">
        <v>15</v>
      </c>
      <c r="B14" s="198">
        <v>15</v>
      </c>
      <c r="C14" s="203">
        <v>3579</v>
      </c>
      <c r="D14" s="203">
        <v>893</v>
      </c>
      <c r="E14" s="203">
        <v>10</v>
      </c>
      <c r="F14" s="203">
        <v>151</v>
      </c>
      <c r="G14" s="203">
        <v>165</v>
      </c>
      <c r="H14" s="198">
        <v>4</v>
      </c>
      <c r="I14" s="203">
        <v>60</v>
      </c>
      <c r="J14" s="203">
        <v>17</v>
      </c>
      <c r="K14" s="203">
        <v>6416</v>
      </c>
      <c r="L14" s="198">
        <v>755</v>
      </c>
      <c r="M14" s="203">
        <v>1706</v>
      </c>
    </row>
    <row r="15" spans="1:13" s="41" customFormat="1" x14ac:dyDescent="0.2">
      <c r="A15" s="28" t="s">
        <v>16</v>
      </c>
      <c r="B15" s="200">
        <v>13</v>
      </c>
      <c r="C15" s="201">
        <v>1015</v>
      </c>
      <c r="D15" s="201">
        <v>270</v>
      </c>
      <c r="E15" s="201">
        <v>0</v>
      </c>
      <c r="F15" s="201">
        <v>33</v>
      </c>
      <c r="G15" s="201">
        <v>31</v>
      </c>
      <c r="H15" s="200">
        <v>0</v>
      </c>
      <c r="I15" s="201">
        <v>11</v>
      </c>
      <c r="J15" s="201">
        <v>5</v>
      </c>
      <c r="K15" s="201">
        <v>1311</v>
      </c>
      <c r="L15" s="200">
        <v>198</v>
      </c>
      <c r="M15" s="201">
        <v>603</v>
      </c>
    </row>
    <row r="16" spans="1:13" s="41" customFormat="1" x14ac:dyDescent="0.2">
      <c r="A16" s="28" t="s">
        <v>17</v>
      </c>
      <c r="B16" s="200">
        <v>0</v>
      </c>
      <c r="C16" s="201">
        <v>721</v>
      </c>
      <c r="D16" s="201">
        <v>147</v>
      </c>
      <c r="E16" s="201">
        <v>6</v>
      </c>
      <c r="F16" s="201">
        <v>48</v>
      </c>
      <c r="G16" s="201">
        <v>29</v>
      </c>
      <c r="H16" s="200">
        <v>0</v>
      </c>
      <c r="I16" s="201">
        <v>11</v>
      </c>
      <c r="J16" s="201">
        <v>3</v>
      </c>
      <c r="K16" s="201">
        <v>1372</v>
      </c>
      <c r="L16" s="200">
        <v>187</v>
      </c>
      <c r="M16" s="201">
        <v>309</v>
      </c>
    </row>
    <row r="17" spans="1:13" s="41" customFormat="1" x14ac:dyDescent="0.2">
      <c r="A17" s="28" t="s">
        <v>18</v>
      </c>
      <c r="B17" s="200">
        <v>0</v>
      </c>
      <c r="C17" s="201">
        <v>298</v>
      </c>
      <c r="D17" s="201">
        <v>32</v>
      </c>
      <c r="E17" s="201">
        <v>0</v>
      </c>
      <c r="F17" s="201">
        <v>19</v>
      </c>
      <c r="G17" s="201">
        <v>14</v>
      </c>
      <c r="H17" s="200">
        <v>0</v>
      </c>
      <c r="I17" s="201">
        <v>7</v>
      </c>
      <c r="J17" s="201">
        <v>3</v>
      </c>
      <c r="K17" s="201">
        <v>769</v>
      </c>
      <c r="L17" s="200">
        <v>75</v>
      </c>
      <c r="M17" s="201">
        <v>72</v>
      </c>
    </row>
    <row r="18" spans="1:13" s="41" customFormat="1" x14ac:dyDescent="0.2">
      <c r="A18" s="28" t="s">
        <v>19</v>
      </c>
      <c r="B18" s="200">
        <v>0</v>
      </c>
      <c r="C18" s="201">
        <v>373</v>
      </c>
      <c r="D18" s="201">
        <v>117</v>
      </c>
      <c r="E18" s="201">
        <v>3</v>
      </c>
      <c r="F18" s="201">
        <v>7</v>
      </c>
      <c r="G18" s="201">
        <v>16</v>
      </c>
      <c r="H18" s="200">
        <v>1</v>
      </c>
      <c r="I18" s="201">
        <v>9</v>
      </c>
      <c r="J18" s="201">
        <v>2</v>
      </c>
      <c r="K18" s="201">
        <v>785</v>
      </c>
      <c r="L18" s="200">
        <v>43</v>
      </c>
      <c r="M18" s="201">
        <v>102</v>
      </c>
    </row>
    <row r="19" spans="1:13" s="41" customFormat="1" x14ac:dyDescent="0.2">
      <c r="A19" s="28" t="s">
        <v>20</v>
      </c>
      <c r="B19" s="200">
        <v>1</v>
      </c>
      <c r="C19" s="201">
        <v>395</v>
      </c>
      <c r="D19" s="201">
        <v>154</v>
      </c>
      <c r="E19" s="201">
        <v>1</v>
      </c>
      <c r="F19" s="201">
        <v>10</v>
      </c>
      <c r="G19" s="201">
        <v>24</v>
      </c>
      <c r="H19" s="200">
        <v>2</v>
      </c>
      <c r="I19" s="201">
        <v>1</v>
      </c>
      <c r="J19" s="201">
        <v>1</v>
      </c>
      <c r="K19" s="201">
        <v>689</v>
      </c>
      <c r="L19" s="200">
        <v>87</v>
      </c>
      <c r="M19" s="201">
        <v>285</v>
      </c>
    </row>
    <row r="20" spans="1:13" s="41" customFormat="1" x14ac:dyDescent="0.2">
      <c r="A20" s="28" t="s">
        <v>21</v>
      </c>
      <c r="B20" s="200">
        <v>0</v>
      </c>
      <c r="C20" s="201">
        <v>294</v>
      </c>
      <c r="D20" s="201">
        <v>78</v>
      </c>
      <c r="E20" s="201">
        <v>0</v>
      </c>
      <c r="F20" s="201">
        <v>9</v>
      </c>
      <c r="G20" s="201">
        <v>25</v>
      </c>
      <c r="H20" s="200">
        <v>0</v>
      </c>
      <c r="I20" s="201">
        <v>12</v>
      </c>
      <c r="J20" s="201">
        <v>1</v>
      </c>
      <c r="K20" s="201">
        <v>523</v>
      </c>
      <c r="L20" s="200">
        <v>74</v>
      </c>
      <c r="M20" s="201">
        <v>211</v>
      </c>
    </row>
    <row r="21" spans="1:13" s="41" customFormat="1" x14ac:dyDescent="0.2">
      <c r="A21" s="28" t="s">
        <v>22</v>
      </c>
      <c r="B21" s="200">
        <v>1</v>
      </c>
      <c r="C21" s="201">
        <v>483</v>
      </c>
      <c r="D21" s="201">
        <v>95</v>
      </c>
      <c r="E21" s="201">
        <v>0</v>
      </c>
      <c r="F21" s="201">
        <v>25</v>
      </c>
      <c r="G21" s="201">
        <v>26</v>
      </c>
      <c r="H21" s="200">
        <v>1</v>
      </c>
      <c r="I21" s="201">
        <v>9</v>
      </c>
      <c r="J21" s="201">
        <v>2</v>
      </c>
      <c r="K21" s="201">
        <v>967</v>
      </c>
      <c r="L21" s="200">
        <v>91</v>
      </c>
      <c r="M21" s="201">
        <v>124</v>
      </c>
    </row>
    <row r="22" spans="1:13" s="41" customFormat="1" x14ac:dyDescent="0.2">
      <c r="A22" s="37" t="s">
        <v>23</v>
      </c>
      <c r="B22" s="198">
        <v>39</v>
      </c>
      <c r="C22" s="203">
        <v>3578</v>
      </c>
      <c r="D22" s="203">
        <v>1255</v>
      </c>
      <c r="E22" s="203">
        <v>25</v>
      </c>
      <c r="F22" s="203">
        <v>166</v>
      </c>
      <c r="G22" s="203">
        <v>164</v>
      </c>
      <c r="H22" s="198">
        <v>0</v>
      </c>
      <c r="I22" s="203">
        <v>117</v>
      </c>
      <c r="J22" s="203">
        <v>26</v>
      </c>
      <c r="K22" s="203">
        <v>6028</v>
      </c>
      <c r="L22" s="198">
        <v>476</v>
      </c>
      <c r="M22" s="203">
        <v>1216</v>
      </c>
    </row>
    <row r="23" spans="1:13" s="41" customFormat="1" x14ac:dyDescent="0.2">
      <c r="A23" s="28" t="s">
        <v>24</v>
      </c>
      <c r="B23" s="200">
        <v>0</v>
      </c>
      <c r="C23" s="201">
        <v>254</v>
      </c>
      <c r="D23" s="201">
        <v>110</v>
      </c>
      <c r="E23" s="201">
        <v>5</v>
      </c>
      <c r="F23" s="201">
        <v>21</v>
      </c>
      <c r="G23" s="201">
        <v>10</v>
      </c>
      <c r="H23" s="200">
        <v>0</v>
      </c>
      <c r="I23" s="201">
        <v>5</v>
      </c>
      <c r="J23" s="201">
        <v>1</v>
      </c>
      <c r="K23" s="201">
        <v>394</v>
      </c>
      <c r="L23" s="200">
        <v>34</v>
      </c>
      <c r="M23" s="201">
        <v>123</v>
      </c>
    </row>
    <row r="24" spans="1:13" s="41" customFormat="1" x14ac:dyDescent="0.2">
      <c r="A24" s="28" t="s">
        <v>25</v>
      </c>
      <c r="B24" s="200">
        <v>11</v>
      </c>
      <c r="C24" s="201">
        <v>419</v>
      </c>
      <c r="D24" s="201">
        <v>164</v>
      </c>
      <c r="E24" s="201">
        <v>1</v>
      </c>
      <c r="F24" s="201">
        <v>17</v>
      </c>
      <c r="G24" s="201">
        <v>21</v>
      </c>
      <c r="H24" s="200">
        <v>0</v>
      </c>
      <c r="I24" s="201">
        <v>22</v>
      </c>
      <c r="J24" s="201">
        <v>4</v>
      </c>
      <c r="K24" s="201">
        <v>817</v>
      </c>
      <c r="L24" s="200">
        <v>55</v>
      </c>
      <c r="M24" s="201">
        <v>144</v>
      </c>
    </row>
    <row r="25" spans="1:13" s="41" customFormat="1" x14ac:dyDescent="0.2">
      <c r="A25" s="28" t="s">
        <v>26</v>
      </c>
      <c r="B25" s="200">
        <v>0</v>
      </c>
      <c r="C25" s="201">
        <v>142</v>
      </c>
      <c r="D25" s="201">
        <v>34</v>
      </c>
      <c r="E25" s="201">
        <v>1</v>
      </c>
      <c r="F25" s="201">
        <v>4</v>
      </c>
      <c r="G25" s="201">
        <v>9</v>
      </c>
      <c r="H25" s="200">
        <v>0</v>
      </c>
      <c r="I25" s="201">
        <v>5</v>
      </c>
      <c r="J25" s="201">
        <v>1</v>
      </c>
      <c r="K25" s="201">
        <v>233</v>
      </c>
      <c r="L25" s="200">
        <v>13</v>
      </c>
      <c r="M25" s="201">
        <v>34</v>
      </c>
    </row>
    <row r="26" spans="1:13" s="41" customFormat="1" x14ac:dyDescent="0.2">
      <c r="A26" s="28" t="s">
        <v>27</v>
      </c>
      <c r="B26" s="200">
        <v>0</v>
      </c>
      <c r="C26" s="201">
        <v>333</v>
      </c>
      <c r="D26" s="201">
        <v>54</v>
      </c>
      <c r="E26" s="201">
        <v>3</v>
      </c>
      <c r="F26" s="201">
        <v>25</v>
      </c>
      <c r="G26" s="201">
        <v>25</v>
      </c>
      <c r="H26" s="200">
        <v>0</v>
      </c>
      <c r="I26" s="201">
        <v>4</v>
      </c>
      <c r="J26" s="201">
        <v>1</v>
      </c>
      <c r="K26" s="201">
        <v>357</v>
      </c>
      <c r="L26" s="200">
        <v>37</v>
      </c>
      <c r="M26" s="201">
        <v>103</v>
      </c>
    </row>
    <row r="27" spans="1:13" s="41" customFormat="1" x14ac:dyDescent="0.2">
      <c r="A27" s="28" t="s">
        <v>28</v>
      </c>
      <c r="B27" s="200">
        <v>0</v>
      </c>
      <c r="C27" s="201">
        <v>397</v>
      </c>
      <c r="D27" s="201">
        <v>230</v>
      </c>
      <c r="E27" s="201">
        <v>1</v>
      </c>
      <c r="F27" s="201">
        <v>8</v>
      </c>
      <c r="G27" s="201">
        <v>9</v>
      </c>
      <c r="H27" s="200">
        <v>0</v>
      </c>
      <c r="I27" s="201">
        <v>19</v>
      </c>
      <c r="J27" s="201">
        <v>3</v>
      </c>
      <c r="K27" s="201">
        <v>641</v>
      </c>
      <c r="L27" s="200">
        <v>62</v>
      </c>
      <c r="M27" s="201">
        <v>169</v>
      </c>
    </row>
    <row r="28" spans="1:13" s="41" customFormat="1" x14ac:dyDescent="0.2">
      <c r="A28" s="28" t="s">
        <v>29</v>
      </c>
      <c r="B28" s="200">
        <v>1</v>
      </c>
      <c r="C28" s="201">
        <v>561</v>
      </c>
      <c r="D28" s="201">
        <v>116</v>
      </c>
      <c r="E28" s="201">
        <v>4</v>
      </c>
      <c r="F28" s="201">
        <v>30</v>
      </c>
      <c r="G28" s="201">
        <v>9</v>
      </c>
      <c r="H28" s="200">
        <v>0</v>
      </c>
      <c r="I28" s="201">
        <v>16</v>
      </c>
      <c r="J28" s="201">
        <v>5</v>
      </c>
      <c r="K28" s="201">
        <v>710</v>
      </c>
      <c r="L28" s="200">
        <v>49</v>
      </c>
      <c r="M28" s="201">
        <v>140</v>
      </c>
    </row>
    <row r="29" spans="1:13" s="41" customFormat="1" x14ac:dyDescent="0.2">
      <c r="A29" s="28" t="s">
        <v>30</v>
      </c>
      <c r="B29" s="200">
        <v>11</v>
      </c>
      <c r="C29" s="201">
        <v>800</v>
      </c>
      <c r="D29" s="201">
        <v>405</v>
      </c>
      <c r="E29" s="201">
        <v>4</v>
      </c>
      <c r="F29" s="201">
        <v>22</v>
      </c>
      <c r="G29" s="201">
        <v>51</v>
      </c>
      <c r="H29" s="200">
        <v>0</v>
      </c>
      <c r="I29" s="201">
        <v>19</v>
      </c>
      <c r="J29" s="201">
        <v>8</v>
      </c>
      <c r="K29" s="201">
        <v>1757</v>
      </c>
      <c r="L29" s="200">
        <v>151</v>
      </c>
      <c r="M29" s="201">
        <v>329</v>
      </c>
    </row>
    <row r="30" spans="1:13" s="41" customFormat="1" x14ac:dyDescent="0.2">
      <c r="A30" s="28" t="s">
        <v>31</v>
      </c>
      <c r="B30" s="200">
        <v>15</v>
      </c>
      <c r="C30" s="201">
        <v>190</v>
      </c>
      <c r="D30" s="201">
        <v>25</v>
      </c>
      <c r="E30" s="201">
        <v>3</v>
      </c>
      <c r="F30" s="201">
        <v>19</v>
      </c>
      <c r="G30" s="201">
        <v>11</v>
      </c>
      <c r="H30" s="200">
        <v>0</v>
      </c>
      <c r="I30" s="201">
        <v>8</v>
      </c>
      <c r="J30" s="201">
        <v>3</v>
      </c>
      <c r="K30" s="201">
        <v>272</v>
      </c>
      <c r="L30" s="200">
        <v>12</v>
      </c>
      <c r="M30" s="201">
        <v>67</v>
      </c>
    </row>
    <row r="31" spans="1:13" s="41" customFormat="1" x14ac:dyDescent="0.2">
      <c r="A31" s="36" t="s">
        <v>32</v>
      </c>
      <c r="B31" s="200">
        <v>1</v>
      </c>
      <c r="C31" s="199">
        <v>482</v>
      </c>
      <c r="D31" s="199">
        <v>117</v>
      </c>
      <c r="E31" s="199">
        <v>3</v>
      </c>
      <c r="F31" s="199">
        <v>20</v>
      </c>
      <c r="G31" s="199">
        <v>19</v>
      </c>
      <c r="H31" s="200">
        <v>0</v>
      </c>
      <c r="I31" s="199">
        <v>19</v>
      </c>
      <c r="J31" s="199">
        <v>0</v>
      </c>
      <c r="K31" s="199">
        <v>847</v>
      </c>
      <c r="L31" s="200">
        <v>63</v>
      </c>
      <c r="M31" s="199">
        <v>107</v>
      </c>
    </row>
    <row r="32" spans="1:13" s="41" customFormat="1" x14ac:dyDescent="0.2">
      <c r="A32" s="37" t="s">
        <v>33</v>
      </c>
      <c r="B32" s="198">
        <v>473</v>
      </c>
      <c r="C32" s="203">
        <v>8238</v>
      </c>
      <c r="D32" s="203">
        <v>1688</v>
      </c>
      <c r="E32" s="203">
        <v>22</v>
      </c>
      <c r="F32" s="203">
        <v>421</v>
      </c>
      <c r="G32" s="203">
        <v>225</v>
      </c>
      <c r="H32" s="198">
        <v>5</v>
      </c>
      <c r="I32" s="203">
        <v>88</v>
      </c>
      <c r="J32" s="203">
        <v>20</v>
      </c>
      <c r="K32" s="203">
        <v>12484</v>
      </c>
      <c r="L32" s="198">
        <v>1823</v>
      </c>
      <c r="M32" s="203">
        <v>3850</v>
      </c>
    </row>
    <row r="33" spans="1:13" s="41" customFormat="1" x14ac:dyDescent="0.2">
      <c r="A33" s="25" t="s">
        <v>34</v>
      </c>
      <c r="B33" s="204">
        <v>0</v>
      </c>
      <c r="C33" s="205">
        <v>1581</v>
      </c>
      <c r="D33" s="205">
        <v>409</v>
      </c>
      <c r="E33" s="205">
        <v>3</v>
      </c>
      <c r="F33" s="205">
        <v>55</v>
      </c>
      <c r="G33" s="205">
        <v>45</v>
      </c>
      <c r="H33" s="204">
        <v>0</v>
      </c>
      <c r="I33" s="205">
        <v>3</v>
      </c>
      <c r="J33" s="205">
        <v>4</v>
      </c>
      <c r="K33" s="205">
        <v>2126</v>
      </c>
      <c r="L33" s="204">
        <v>314</v>
      </c>
      <c r="M33" s="205">
        <v>751</v>
      </c>
    </row>
    <row r="34" spans="1:13" s="41" customFormat="1" x14ac:dyDescent="0.2">
      <c r="A34" s="28" t="s">
        <v>35</v>
      </c>
      <c r="B34" s="200">
        <v>43</v>
      </c>
      <c r="C34" s="201">
        <v>1881</v>
      </c>
      <c r="D34" s="201">
        <v>371</v>
      </c>
      <c r="E34" s="201">
        <v>6</v>
      </c>
      <c r="F34" s="201">
        <v>71</v>
      </c>
      <c r="G34" s="201">
        <v>39</v>
      </c>
      <c r="H34" s="200">
        <v>0</v>
      </c>
      <c r="I34" s="201">
        <v>25</v>
      </c>
      <c r="J34" s="201">
        <v>1</v>
      </c>
      <c r="K34" s="201">
        <v>3505</v>
      </c>
      <c r="L34" s="200">
        <v>520</v>
      </c>
      <c r="M34" s="201">
        <v>893</v>
      </c>
    </row>
    <row r="35" spans="1:13" s="41" customFormat="1" ht="12" customHeight="1" x14ac:dyDescent="0.2">
      <c r="A35" s="28" t="s">
        <v>36</v>
      </c>
      <c r="B35" s="200">
        <v>285</v>
      </c>
      <c r="C35" s="201">
        <v>873</v>
      </c>
      <c r="D35" s="201">
        <v>186</v>
      </c>
      <c r="E35" s="201">
        <v>5</v>
      </c>
      <c r="F35" s="201">
        <v>63</v>
      </c>
      <c r="G35" s="201">
        <v>40</v>
      </c>
      <c r="H35" s="200">
        <v>3</v>
      </c>
      <c r="I35" s="201">
        <v>15</v>
      </c>
      <c r="J35" s="201">
        <v>7</v>
      </c>
      <c r="K35" s="201">
        <v>2447</v>
      </c>
      <c r="L35" s="200">
        <v>355</v>
      </c>
      <c r="M35" s="201">
        <v>475</v>
      </c>
    </row>
    <row r="36" spans="1:13" s="41" customFormat="1" ht="12.75" customHeight="1" x14ac:dyDescent="0.2">
      <c r="A36" s="28" t="s">
        <v>37</v>
      </c>
      <c r="B36" s="200">
        <v>9</v>
      </c>
      <c r="C36" s="201">
        <v>2341</v>
      </c>
      <c r="D36" s="201">
        <v>326</v>
      </c>
      <c r="E36" s="201">
        <v>1</v>
      </c>
      <c r="F36" s="201">
        <v>132</v>
      </c>
      <c r="G36" s="201">
        <v>50</v>
      </c>
      <c r="H36" s="200">
        <v>0</v>
      </c>
      <c r="I36" s="201">
        <v>20</v>
      </c>
      <c r="J36" s="201">
        <v>3</v>
      </c>
      <c r="K36" s="201">
        <v>1721</v>
      </c>
      <c r="L36" s="200">
        <v>284</v>
      </c>
      <c r="M36" s="201">
        <v>1099</v>
      </c>
    </row>
    <row r="37" spans="1:13" s="41" customFormat="1" x14ac:dyDescent="0.2">
      <c r="A37" s="28" t="s">
        <v>38</v>
      </c>
      <c r="B37" s="200">
        <v>0</v>
      </c>
      <c r="C37" s="201">
        <v>698</v>
      </c>
      <c r="D37" s="201">
        <v>118</v>
      </c>
      <c r="E37" s="201">
        <v>1</v>
      </c>
      <c r="F37" s="201">
        <v>39</v>
      </c>
      <c r="G37" s="201">
        <v>6</v>
      </c>
      <c r="H37" s="200">
        <v>0</v>
      </c>
      <c r="I37" s="201">
        <v>5</v>
      </c>
      <c r="J37" s="201">
        <v>2</v>
      </c>
      <c r="K37" s="201">
        <v>1016</v>
      </c>
      <c r="L37" s="200">
        <v>187</v>
      </c>
      <c r="M37" s="201">
        <v>309</v>
      </c>
    </row>
    <row r="38" spans="1:13" s="41" customFormat="1" x14ac:dyDescent="0.2">
      <c r="A38" s="28" t="s">
        <v>39</v>
      </c>
      <c r="B38" s="200">
        <v>0</v>
      </c>
      <c r="C38" s="201">
        <v>589</v>
      </c>
      <c r="D38" s="201">
        <v>229</v>
      </c>
      <c r="E38" s="201">
        <v>2</v>
      </c>
      <c r="F38" s="201">
        <v>31</v>
      </c>
      <c r="G38" s="201">
        <v>29</v>
      </c>
      <c r="H38" s="200">
        <v>1</v>
      </c>
      <c r="I38" s="201">
        <v>6</v>
      </c>
      <c r="J38" s="201">
        <v>2</v>
      </c>
      <c r="K38" s="201">
        <v>866</v>
      </c>
      <c r="L38" s="200">
        <v>80</v>
      </c>
      <c r="M38" s="201">
        <v>177</v>
      </c>
    </row>
    <row r="39" spans="1:13" s="41" customFormat="1" x14ac:dyDescent="0.2">
      <c r="A39" s="36" t="s">
        <v>40</v>
      </c>
      <c r="B39" s="206">
        <v>136</v>
      </c>
      <c r="C39" s="199">
        <v>275</v>
      </c>
      <c r="D39" s="199">
        <v>49</v>
      </c>
      <c r="E39" s="199">
        <v>4</v>
      </c>
      <c r="F39" s="199">
        <v>30</v>
      </c>
      <c r="G39" s="199">
        <v>16</v>
      </c>
      <c r="H39" s="206">
        <v>1</v>
      </c>
      <c r="I39" s="199">
        <v>14</v>
      </c>
      <c r="J39" s="199">
        <v>1</v>
      </c>
      <c r="K39" s="199">
        <v>803</v>
      </c>
      <c r="L39" s="206">
        <v>83</v>
      </c>
      <c r="M39" s="199">
        <v>146</v>
      </c>
    </row>
    <row r="40" spans="1:13" s="41" customFormat="1" x14ac:dyDescent="0.2">
      <c r="A40" s="37" t="s">
        <v>41</v>
      </c>
      <c r="B40" s="198">
        <v>325</v>
      </c>
      <c r="C40" s="203">
        <v>5236</v>
      </c>
      <c r="D40" s="203">
        <v>1285</v>
      </c>
      <c r="E40" s="203">
        <v>57</v>
      </c>
      <c r="F40" s="203">
        <v>230</v>
      </c>
      <c r="G40" s="203">
        <v>218</v>
      </c>
      <c r="H40" s="198">
        <v>4</v>
      </c>
      <c r="I40" s="203">
        <v>102</v>
      </c>
      <c r="J40" s="203">
        <v>19</v>
      </c>
      <c r="K40" s="203">
        <v>8721</v>
      </c>
      <c r="L40" s="198">
        <v>861</v>
      </c>
      <c r="M40" s="203">
        <v>2294</v>
      </c>
    </row>
    <row r="41" spans="1:13" s="41" customFormat="1" x14ac:dyDescent="0.2">
      <c r="A41" s="25" t="s">
        <v>42</v>
      </c>
      <c r="B41" s="204">
        <v>1</v>
      </c>
      <c r="C41" s="205">
        <v>371</v>
      </c>
      <c r="D41" s="205">
        <v>64</v>
      </c>
      <c r="E41" s="205">
        <v>7</v>
      </c>
      <c r="F41" s="205">
        <v>19</v>
      </c>
      <c r="G41" s="205">
        <v>6</v>
      </c>
      <c r="H41" s="204">
        <v>0</v>
      </c>
      <c r="I41" s="205">
        <v>5</v>
      </c>
      <c r="J41" s="205">
        <v>0</v>
      </c>
      <c r="K41" s="205">
        <v>512</v>
      </c>
      <c r="L41" s="204">
        <v>47</v>
      </c>
      <c r="M41" s="205">
        <v>127</v>
      </c>
    </row>
    <row r="42" spans="1:13" s="41" customFormat="1" x14ac:dyDescent="0.2">
      <c r="A42" s="28" t="s">
        <v>43</v>
      </c>
      <c r="B42" s="200">
        <v>250</v>
      </c>
      <c r="C42" s="201">
        <v>592</v>
      </c>
      <c r="D42" s="201">
        <v>95</v>
      </c>
      <c r="E42" s="201">
        <v>14</v>
      </c>
      <c r="F42" s="201">
        <v>45</v>
      </c>
      <c r="G42" s="201">
        <v>22</v>
      </c>
      <c r="H42" s="200">
        <v>1</v>
      </c>
      <c r="I42" s="201">
        <v>10</v>
      </c>
      <c r="J42" s="201">
        <v>5</v>
      </c>
      <c r="K42" s="201">
        <v>1428</v>
      </c>
      <c r="L42" s="200">
        <v>129</v>
      </c>
      <c r="M42" s="201">
        <v>212</v>
      </c>
    </row>
    <row r="43" spans="1:13" s="41" customFormat="1" x14ac:dyDescent="0.2">
      <c r="A43" s="28" t="s">
        <v>44</v>
      </c>
      <c r="B43" s="200">
        <v>0</v>
      </c>
      <c r="C43" s="201">
        <v>418</v>
      </c>
      <c r="D43" s="201">
        <v>91</v>
      </c>
      <c r="E43" s="201">
        <v>2</v>
      </c>
      <c r="F43" s="201">
        <v>6</v>
      </c>
      <c r="G43" s="201">
        <v>10</v>
      </c>
      <c r="H43" s="200">
        <v>0</v>
      </c>
      <c r="I43" s="201">
        <v>3</v>
      </c>
      <c r="J43" s="201">
        <v>1</v>
      </c>
      <c r="K43" s="201">
        <v>483</v>
      </c>
      <c r="L43" s="200">
        <v>47</v>
      </c>
      <c r="M43" s="201">
        <v>150</v>
      </c>
    </row>
    <row r="44" spans="1:13" s="41" customFormat="1" x14ac:dyDescent="0.2">
      <c r="A44" s="28" t="s">
        <v>45</v>
      </c>
      <c r="B44" s="200">
        <v>2</v>
      </c>
      <c r="C44" s="201">
        <v>305</v>
      </c>
      <c r="D44" s="201">
        <v>74</v>
      </c>
      <c r="E44" s="201">
        <v>8</v>
      </c>
      <c r="F44" s="201">
        <v>22</v>
      </c>
      <c r="G44" s="201">
        <v>14</v>
      </c>
      <c r="H44" s="200">
        <v>0</v>
      </c>
      <c r="I44" s="201">
        <v>9</v>
      </c>
      <c r="J44" s="201">
        <v>2</v>
      </c>
      <c r="K44" s="201">
        <v>494</v>
      </c>
      <c r="L44" s="200">
        <v>42</v>
      </c>
      <c r="M44" s="201">
        <v>146</v>
      </c>
    </row>
    <row r="45" spans="1:13" s="41" customFormat="1" x14ac:dyDescent="0.2">
      <c r="A45" s="28" t="s">
        <v>46</v>
      </c>
      <c r="B45" s="200">
        <v>16</v>
      </c>
      <c r="C45" s="201">
        <v>514</v>
      </c>
      <c r="D45" s="201">
        <v>193</v>
      </c>
      <c r="E45" s="201">
        <v>6</v>
      </c>
      <c r="F45" s="201">
        <v>10</v>
      </c>
      <c r="G45" s="201">
        <v>14</v>
      </c>
      <c r="H45" s="200">
        <v>0</v>
      </c>
      <c r="I45" s="201">
        <v>16</v>
      </c>
      <c r="J45" s="201">
        <v>1</v>
      </c>
      <c r="K45" s="201">
        <v>1212</v>
      </c>
      <c r="L45" s="200">
        <v>183</v>
      </c>
      <c r="M45" s="201">
        <v>337</v>
      </c>
    </row>
    <row r="46" spans="1:13" s="41" customFormat="1" x14ac:dyDescent="0.2">
      <c r="A46" s="28" t="s">
        <v>47</v>
      </c>
      <c r="B46" s="200">
        <v>0</v>
      </c>
      <c r="C46" s="201">
        <v>561</v>
      </c>
      <c r="D46" s="201">
        <v>221</v>
      </c>
      <c r="E46" s="201">
        <v>3</v>
      </c>
      <c r="F46" s="201">
        <v>13</v>
      </c>
      <c r="G46" s="201">
        <v>59</v>
      </c>
      <c r="H46" s="200">
        <v>0</v>
      </c>
      <c r="I46" s="201">
        <v>23</v>
      </c>
      <c r="J46" s="201">
        <v>4</v>
      </c>
      <c r="K46" s="201">
        <v>1024</v>
      </c>
      <c r="L46" s="200">
        <v>87</v>
      </c>
      <c r="M46" s="201">
        <v>309</v>
      </c>
    </row>
    <row r="47" spans="1:13" s="41" customFormat="1" x14ac:dyDescent="0.2">
      <c r="A47" s="28" t="s">
        <v>48</v>
      </c>
      <c r="B47" s="200">
        <v>0</v>
      </c>
      <c r="C47" s="201">
        <v>581</v>
      </c>
      <c r="D47" s="201">
        <v>53</v>
      </c>
      <c r="E47" s="201">
        <v>1</v>
      </c>
      <c r="F47" s="201">
        <v>25</v>
      </c>
      <c r="G47" s="201">
        <v>11</v>
      </c>
      <c r="H47" s="200">
        <v>1</v>
      </c>
      <c r="I47" s="201">
        <v>5</v>
      </c>
      <c r="J47" s="201">
        <v>0</v>
      </c>
      <c r="K47" s="201">
        <v>557</v>
      </c>
      <c r="L47" s="200">
        <v>81</v>
      </c>
      <c r="M47" s="201">
        <v>398</v>
      </c>
    </row>
    <row r="48" spans="1:13" s="41" customFormat="1" x14ac:dyDescent="0.2">
      <c r="A48" s="28" t="s">
        <v>49</v>
      </c>
      <c r="B48" s="200">
        <v>3</v>
      </c>
      <c r="C48" s="201">
        <v>634</v>
      </c>
      <c r="D48" s="201">
        <v>218</v>
      </c>
      <c r="E48" s="201">
        <v>2</v>
      </c>
      <c r="F48" s="201">
        <v>29</v>
      </c>
      <c r="G48" s="201">
        <v>16</v>
      </c>
      <c r="H48" s="200">
        <v>0</v>
      </c>
      <c r="I48" s="201">
        <v>7</v>
      </c>
      <c r="J48" s="201">
        <v>0</v>
      </c>
      <c r="K48" s="201">
        <v>810</v>
      </c>
      <c r="L48" s="200">
        <v>75</v>
      </c>
      <c r="M48" s="201">
        <v>230</v>
      </c>
    </row>
    <row r="49" spans="1:13" s="41" customFormat="1" x14ac:dyDescent="0.2">
      <c r="A49" s="28" t="s">
        <v>50</v>
      </c>
      <c r="B49" s="200">
        <v>0</v>
      </c>
      <c r="C49" s="201">
        <v>184</v>
      </c>
      <c r="D49" s="201">
        <v>29</v>
      </c>
      <c r="E49" s="201">
        <v>0</v>
      </c>
      <c r="F49" s="201">
        <v>4</v>
      </c>
      <c r="G49" s="201">
        <v>26</v>
      </c>
      <c r="H49" s="200">
        <v>0</v>
      </c>
      <c r="I49" s="201">
        <v>5</v>
      </c>
      <c r="J49" s="201">
        <v>3</v>
      </c>
      <c r="K49" s="201">
        <v>257</v>
      </c>
      <c r="L49" s="200">
        <v>21</v>
      </c>
      <c r="M49" s="201">
        <v>48</v>
      </c>
    </row>
    <row r="50" spans="1:13" s="41" customFormat="1" ht="12" customHeight="1" x14ac:dyDescent="0.2">
      <c r="A50" s="28" t="s">
        <v>51</v>
      </c>
      <c r="B50" s="200">
        <v>0</v>
      </c>
      <c r="C50" s="200">
        <v>226</v>
      </c>
      <c r="D50" s="200">
        <v>58</v>
      </c>
      <c r="E50" s="200">
        <v>1</v>
      </c>
      <c r="F50" s="200">
        <v>5</v>
      </c>
      <c r="G50" s="200">
        <v>5</v>
      </c>
      <c r="H50" s="200">
        <v>0</v>
      </c>
      <c r="I50" s="200">
        <v>5</v>
      </c>
      <c r="J50" s="200">
        <v>0</v>
      </c>
      <c r="K50" s="200">
        <v>169</v>
      </c>
      <c r="L50" s="200">
        <v>14</v>
      </c>
      <c r="M50" s="200">
        <v>101</v>
      </c>
    </row>
    <row r="51" spans="1:13" s="41" customFormat="1" x14ac:dyDescent="0.2">
      <c r="A51" s="36" t="s">
        <v>52</v>
      </c>
      <c r="B51" s="206">
        <v>53</v>
      </c>
      <c r="C51" s="206">
        <v>850</v>
      </c>
      <c r="D51" s="206">
        <v>189</v>
      </c>
      <c r="E51" s="206">
        <v>13</v>
      </c>
      <c r="F51" s="206">
        <v>52</v>
      </c>
      <c r="G51" s="206">
        <v>35</v>
      </c>
      <c r="H51" s="206">
        <v>2</v>
      </c>
      <c r="I51" s="206">
        <v>14</v>
      </c>
      <c r="J51" s="206">
        <v>3</v>
      </c>
      <c r="K51" s="206">
        <v>1775</v>
      </c>
      <c r="L51" s="206">
        <v>135</v>
      </c>
      <c r="M51" s="206">
        <v>236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468</v>
      </c>
      <c r="I53" s="52"/>
      <c r="L53" s="274" t="s">
        <v>469</v>
      </c>
      <c r="M53" s="274"/>
    </row>
    <row r="54" spans="1:13" s="210" customFormat="1" x14ac:dyDescent="0.2">
      <c r="A54" s="202" t="s">
        <v>53</v>
      </c>
      <c r="B54" s="198">
        <v>185</v>
      </c>
      <c r="C54" s="203">
        <v>11587</v>
      </c>
      <c r="D54" s="203">
        <v>3846</v>
      </c>
      <c r="E54" s="203">
        <v>24</v>
      </c>
      <c r="F54" s="203">
        <v>197</v>
      </c>
      <c r="G54" s="203">
        <v>181</v>
      </c>
      <c r="H54" s="198">
        <v>3</v>
      </c>
      <c r="I54" s="203">
        <v>219</v>
      </c>
      <c r="J54" s="203">
        <v>55</v>
      </c>
      <c r="K54" s="203">
        <v>18474</v>
      </c>
      <c r="L54" s="198">
        <v>2891</v>
      </c>
      <c r="M54" s="203">
        <v>9487</v>
      </c>
    </row>
    <row r="55" spans="1:13" s="210" customFormat="1" x14ac:dyDescent="0.2">
      <c r="A55" s="195" t="s">
        <v>54</v>
      </c>
      <c r="B55" s="200">
        <v>0</v>
      </c>
      <c r="C55" s="208">
        <v>646</v>
      </c>
      <c r="D55" s="208">
        <v>112</v>
      </c>
      <c r="E55" s="208">
        <v>2</v>
      </c>
      <c r="F55" s="208">
        <v>10</v>
      </c>
      <c r="G55" s="208">
        <v>20</v>
      </c>
      <c r="H55" s="195">
        <v>0</v>
      </c>
      <c r="I55" s="200">
        <v>23</v>
      </c>
      <c r="J55" s="200">
        <v>11</v>
      </c>
      <c r="K55" s="200">
        <v>1437</v>
      </c>
      <c r="L55" s="208">
        <v>109</v>
      </c>
      <c r="M55" s="200">
        <v>221</v>
      </c>
    </row>
    <row r="56" spans="1:13" s="210" customFormat="1" x14ac:dyDescent="0.2">
      <c r="A56" s="195" t="s">
        <v>55</v>
      </c>
      <c r="B56" s="200">
        <v>0</v>
      </c>
      <c r="C56" s="208">
        <v>248</v>
      </c>
      <c r="D56" s="208">
        <v>209</v>
      </c>
      <c r="E56" s="208">
        <v>1</v>
      </c>
      <c r="F56" s="208">
        <v>4</v>
      </c>
      <c r="G56" s="208">
        <v>4</v>
      </c>
      <c r="H56" s="195">
        <v>0</v>
      </c>
      <c r="I56" s="200">
        <v>5</v>
      </c>
      <c r="J56" s="200">
        <v>0</v>
      </c>
      <c r="K56" s="200">
        <v>364</v>
      </c>
      <c r="L56" s="208">
        <v>52</v>
      </c>
      <c r="M56" s="200">
        <v>168</v>
      </c>
    </row>
    <row r="57" spans="1:13" s="210" customFormat="1" x14ac:dyDescent="0.2">
      <c r="A57" s="195" t="s">
        <v>56</v>
      </c>
      <c r="B57" s="200">
        <v>2</v>
      </c>
      <c r="C57" s="208">
        <v>875</v>
      </c>
      <c r="D57" s="208">
        <v>175</v>
      </c>
      <c r="E57" s="208">
        <v>3</v>
      </c>
      <c r="F57" s="208">
        <v>24</v>
      </c>
      <c r="G57" s="208">
        <v>26</v>
      </c>
      <c r="H57" s="195">
        <v>0</v>
      </c>
      <c r="I57" s="200">
        <v>31</v>
      </c>
      <c r="J57" s="200">
        <v>7</v>
      </c>
      <c r="K57" s="200">
        <v>2183</v>
      </c>
      <c r="L57" s="208">
        <v>399</v>
      </c>
      <c r="M57" s="200">
        <v>841</v>
      </c>
    </row>
    <row r="58" spans="1:13" s="210" customFormat="1" x14ac:dyDescent="0.2">
      <c r="A58" s="195" t="s">
        <v>57</v>
      </c>
      <c r="B58" s="200">
        <v>15</v>
      </c>
      <c r="C58" s="208">
        <v>435</v>
      </c>
      <c r="D58" s="208">
        <v>160</v>
      </c>
      <c r="E58" s="208">
        <v>6</v>
      </c>
      <c r="F58" s="208">
        <v>16</v>
      </c>
      <c r="G58" s="208">
        <v>8</v>
      </c>
      <c r="H58" s="195">
        <v>0</v>
      </c>
      <c r="I58" s="200">
        <v>3</v>
      </c>
      <c r="J58" s="200">
        <v>2</v>
      </c>
      <c r="K58" s="200">
        <v>755</v>
      </c>
      <c r="L58" s="208">
        <v>106</v>
      </c>
      <c r="M58" s="200">
        <v>213</v>
      </c>
    </row>
    <row r="59" spans="1:13" s="210" customFormat="1" x14ac:dyDescent="0.2">
      <c r="A59" s="195" t="s">
        <v>58</v>
      </c>
      <c r="B59" s="200">
        <v>28</v>
      </c>
      <c r="C59" s="208">
        <v>447</v>
      </c>
      <c r="D59" s="208">
        <v>124</v>
      </c>
      <c r="E59" s="208">
        <v>2</v>
      </c>
      <c r="F59" s="208">
        <v>5</v>
      </c>
      <c r="G59" s="208">
        <v>11</v>
      </c>
      <c r="H59" s="195">
        <v>0</v>
      </c>
      <c r="I59" s="200">
        <v>7</v>
      </c>
      <c r="J59" s="200">
        <v>1</v>
      </c>
      <c r="K59" s="200">
        <v>793</v>
      </c>
      <c r="L59" s="208">
        <v>103</v>
      </c>
      <c r="M59" s="200">
        <v>309</v>
      </c>
    </row>
    <row r="60" spans="1:13" s="210" customFormat="1" x14ac:dyDescent="0.2">
      <c r="A60" s="195" t="s">
        <v>59</v>
      </c>
      <c r="B60" s="200">
        <v>13</v>
      </c>
      <c r="C60" s="208">
        <v>1689</v>
      </c>
      <c r="D60" s="208">
        <v>536</v>
      </c>
      <c r="E60" s="208">
        <v>0</v>
      </c>
      <c r="F60" s="208">
        <v>30</v>
      </c>
      <c r="G60" s="208">
        <v>19</v>
      </c>
      <c r="H60" s="195">
        <v>1</v>
      </c>
      <c r="I60" s="200">
        <v>15</v>
      </c>
      <c r="J60" s="200">
        <v>4</v>
      </c>
      <c r="K60" s="200">
        <v>2396</v>
      </c>
      <c r="L60" s="208">
        <v>409</v>
      </c>
      <c r="M60" s="200">
        <v>1487</v>
      </c>
    </row>
    <row r="61" spans="1:13" s="210" customFormat="1" x14ac:dyDescent="0.2">
      <c r="A61" s="195" t="s">
        <v>60</v>
      </c>
      <c r="B61" s="200">
        <v>0</v>
      </c>
      <c r="C61" s="208">
        <v>674</v>
      </c>
      <c r="D61" s="208">
        <v>245</v>
      </c>
      <c r="E61" s="208">
        <v>0</v>
      </c>
      <c r="F61" s="208">
        <v>8</v>
      </c>
      <c r="G61" s="208">
        <v>8</v>
      </c>
      <c r="H61" s="195">
        <v>0</v>
      </c>
      <c r="I61" s="200">
        <v>0</v>
      </c>
      <c r="J61" s="200">
        <v>0</v>
      </c>
      <c r="K61" s="200">
        <v>512</v>
      </c>
      <c r="L61" s="208">
        <v>49</v>
      </c>
      <c r="M61" s="200">
        <v>487</v>
      </c>
    </row>
    <row r="62" spans="1:13" s="210" customFormat="1" x14ac:dyDescent="0.2">
      <c r="A62" s="195" t="s">
        <v>61</v>
      </c>
      <c r="B62" s="200">
        <v>19</v>
      </c>
      <c r="C62" s="208">
        <v>1479</v>
      </c>
      <c r="D62" s="208">
        <v>441</v>
      </c>
      <c r="E62" s="208">
        <v>0</v>
      </c>
      <c r="F62" s="208">
        <v>12</v>
      </c>
      <c r="G62" s="208">
        <v>3</v>
      </c>
      <c r="H62" s="195">
        <v>0</v>
      </c>
      <c r="I62" s="200">
        <v>36</v>
      </c>
      <c r="J62" s="200">
        <v>5</v>
      </c>
      <c r="K62" s="200">
        <v>1895</v>
      </c>
      <c r="L62" s="208">
        <v>296</v>
      </c>
      <c r="M62" s="200">
        <v>1401</v>
      </c>
    </row>
    <row r="63" spans="1:13" s="41" customFormat="1" x14ac:dyDescent="0.2">
      <c r="A63" s="28" t="s">
        <v>62</v>
      </c>
      <c r="B63" s="200">
        <v>3</v>
      </c>
      <c r="C63" s="208">
        <v>2636</v>
      </c>
      <c r="D63" s="208">
        <v>1108</v>
      </c>
      <c r="E63" s="208">
        <v>4</v>
      </c>
      <c r="F63" s="208">
        <v>45</v>
      </c>
      <c r="G63" s="208">
        <v>31</v>
      </c>
      <c r="H63" s="195">
        <v>0</v>
      </c>
      <c r="I63" s="200">
        <v>58</v>
      </c>
      <c r="J63" s="200">
        <v>14</v>
      </c>
      <c r="K63" s="200">
        <v>3939</v>
      </c>
      <c r="L63" s="208">
        <v>778</v>
      </c>
      <c r="M63" s="200">
        <v>2799</v>
      </c>
    </row>
    <row r="64" spans="1:13" s="41" customFormat="1" x14ac:dyDescent="0.2">
      <c r="A64" s="28" t="s">
        <v>63</v>
      </c>
      <c r="B64" s="200">
        <v>7</v>
      </c>
      <c r="C64" s="208">
        <v>1117</v>
      </c>
      <c r="D64" s="208">
        <v>249</v>
      </c>
      <c r="E64" s="208">
        <v>3</v>
      </c>
      <c r="F64" s="208">
        <v>19</v>
      </c>
      <c r="G64" s="208">
        <v>19</v>
      </c>
      <c r="H64" s="195">
        <v>1</v>
      </c>
      <c r="I64" s="200">
        <v>7</v>
      </c>
      <c r="J64" s="200">
        <v>1</v>
      </c>
      <c r="K64" s="200">
        <v>1069</v>
      </c>
      <c r="L64" s="208">
        <v>161</v>
      </c>
      <c r="M64" s="200">
        <v>772</v>
      </c>
    </row>
    <row r="65" spans="1:13" s="41" customFormat="1" x14ac:dyDescent="0.2">
      <c r="A65" s="28" t="s">
        <v>64</v>
      </c>
      <c r="B65" s="200">
        <v>0</v>
      </c>
      <c r="C65" s="208">
        <v>521</v>
      </c>
      <c r="D65" s="208">
        <v>218</v>
      </c>
      <c r="E65" s="208">
        <v>2</v>
      </c>
      <c r="F65" s="208">
        <v>7</v>
      </c>
      <c r="G65" s="208">
        <v>15</v>
      </c>
      <c r="H65" s="195">
        <v>1</v>
      </c>
      <c r="I65" s="200">
        <v>11</v>
      </c>
      <c r="J65" s="200">
        <v>2</v>
      </c>
      <c r="K65" s="200">
        <v>1319</v>
      </c>
      <c r="L65" s="208">
        <v>156</v>
      </c>
      <c r="M65" s="200">
        <v>302</v>
      </c>
    </row>
    <row r="66" spans="1:13" s="41" customFormat="1" x14ac:dyDescent="0.2">
      <c r="A66" s="28" t="s">
        <v>65</v>
      </c>
      <c r="B66" s="200">
        <v>91</v>
      </c>
      <c r="C66" s="208">
        <v>369</v>
      </c>
      <c r="D66" s="208">
        <v>116</v>
      </c>
      <c r="E66" s="208">
        <v>1</v>
      </c>
      <c r="F66" s="208">
        <v>10</v>
      </c>
      <c r="G66" s="208">
        <v>9</v>
      </c>
      <c r="H66" s="195">
        <v>0</v>
      </c>
      <c r="I66" s="200">
        <v>11</v>
      </c>
      <c r="J66" s="200">
        <v>3</v>
      </c>
      <c r="K66" s="200">
        <v>847</v>
      </c>
      <c r="L66" s="208">
        <v>131</v>
      </c>
      <c r="M66" s="200">
        <v>211</v>
      </c>
    </row>
    <row r="67" spans="1:13" s="41" customFormat="1" x14ac:dyDescent="0.2">
      <c r="A67" s="28" t="s">
        <v>66</v>
      </c>
      <c r="B67" s="200">
        <v>7</v>
      </c>
      <c r="C67" s="208">
        <v>451</v>
      </c>
      <c r="D67" s="208">
        <v>153</v>
      </c>
      <c r="E67" s="208">
        <v>0</v>
      </c>
      <c r="F67" s="208">
        <v>7</v>
      </c>
      <c r="G67" s="208">
        <v>8</v>
      </c>
      <c r="H67" s="195">
        <v>0</v>
      </c>
      <c r="I67" s="200">
        <v>12</v>
      </c>
      <c r="J67" s="200">
        <v>5</v>
      </c>
      <c r="K67" s="200">
        <v>965</v>
      </c>
      <c r="L67" s="208">
        <v>142</v>
      </c>
      <c r="M67" s="200">
        <v>276</v>
      </c>
    </row>
    <row r="68" spans="1:13" s="41" customFormat="1" x14ac:dyDescent="0.2">
      <c r="A68" s="37" t="s">
        <v>67</v>
      </c>
      <c r="B68" s="198">
        <v>32</v>
      </c>
      <c r="C68" s="203">
        <v>9107</v>
      </c>
      <c r="D68" s="203">
        <v>3263</v>
      </c>
      <c r="E68" s="203">
        <v>21</v>
      </c>
      <c r="F68" s="203">
        <v>251</v>
      </c>
      <c r="G68" s="203">
        <v>328</v>
      </c>
      <c r="H68" s="198">
        <v>3</v>
      </c>
      <c r="I68" s="203">
        <v>153</v>
      </c>
      <c r="J68" s="203">
        <v>24</v>
      </c>
      <c r="K68" s="203">
        <v>14648</v>
      </c>
      <c r="L68" s="198">
        <v>2463</v>
      </c>
      <c r="M68" s="203">
        <v>17859</v>
      </c>
    </row>
    <row r="69" spans="1:13" s="41" customFormat="1" x14ac:dyDescent="0.2">
      <c r="A69" s="28" t="s">
        <v>68</v>
      </c>
      <c r="B69" s="200">
        <v>0</v>
      </c>
      <c r="C69" s="208">
        <v>775</v>
      </c>
      <c r="D69" s="208">
        <v>368</v>
      </c>
      <c r="E69" s="208">
        <v>2</v>
      </c>
      <c r="F69" s="208">
        <v>37</v>
      </c>
      <c r="G69" s="208">
        <v>16</v>
      </c>
      <c r="H69" s="195">
        <v>0</v>
      </c>
      <c r="I69" s="200">
        <v>5</v>
      </c>
      <c r="J69" s="200">
        <v>0</v>
      </c>
      <c r="K69" s="200">
        <v>861</v>
      </c>
      <c r="L69" s="208">
        <v>141</v>
      </c>
      <c r="M69" s="200">
        <v>1637</v>
      </c>
    </row>
    <row r="70" spans="1:13" s="41" customFormat="1" x14ac:dyDescent="0.2">
      <c r="A70" s="28" t="s">
        <v>69</v>
      </c>
      <c r="B70" s="200">
        <v>0</v>
      </c>
      <c r="C70" s="208">
        <v>802</v>
      </c>
      <c r="D70" s="208">
        <v>281</v>
      </c>
      <c r="E70" s="208">
        <v>3</v>
      </c>
      <c r="F70" s="208">
        <v>15</v>
      </c>
      <c r="G70" s="208">
        <v>7</v>
      </c>
      <c r="H70" s="195">
        <v>0</v>
      </c>
      <c r="I70" s="200">
        <v>0</v>
      </c>
      <c r="J70" s="200">
        <v>1</v>
      </c>
      <c r="K70" s="200">
        <v>1217</v>
      </c>
      <c r="L70" s="208">
        <v>127</v>
      </c>
      <c r="M70" s="200">
        <v>570</v>
      </c>
    </row>
    <row r="71" spans="1:13" s="41" customFormat="1" x14ac:dyDescent="0.2">
      <c r="A71" s="28" t="s">
        <v>70</v>
      </c>
      <c r="B71" s="200">
        <v>0</v>
      </c>
      <c r="C71" s="208">
        <v>892</v>
      </c>
      <c r="D71" s="208">
        <v>277</v>
      </c>
      <c r="E71" s="208">
        <v>0</v>
      </c>
      <c r="F71" s="208">
        <v>16</v>
      </c>
      <c r="G71" s="208">
        <v>44</v>
      </c>
      <c r="H71" s="195">
        <v>0</v>
      </c>
      <c r="I71" s="200">
        <v>21</v>
      </c>
      <c r="J71" s="200">
        <v>3</v>
      </c>
      <c r="K71" s="200">
        <v>897</v>
      </c>
      <c r="L71" s="208">
        <v>192</v>
      </c>
      <c r="M71" s="200">
        <v>3026</v>
      </c>
    </row>
    <row r="72" spans="1:13" s="41" customFormat="1" x14ac:dyDescent="0.2">
      <c r="A72" s="28" t="s">
        <v>71</v>
      </c>
      <c r="B72" s="200">
        <v>10</v>
      </c>
      <c r="C72" s="208">
        <v>579</v>
      </c>
      <c r="D72" s="208">
        <v>182</v>
      </c>
      <c r="E72" s="208">
        <v>0</v>
      </c>
      <c r="F72" s="208">
        <v>6</v>
      </c>
      <c r="G72" s="208">
        <v>34</v>
      </c>
      <c r="H72" s="195">
        <v>1</v>
      </c>
      <c r="I72" s="200">
        <v>32</v>
      </c>
      <c r="J72" s="200">
        <v>4</v>
      </c>
      <c r="K72" s="200">
        <v>1406</v>
      </c>
      <c r="L72" s="208">
        <v>291</v>
      </c>
      <c r="M72" s="200">
        <v>639</v>
      </c>
    </row>
    <row r="73" spans="1:13" s="41" customFormat="1" x14ac:dyDescent="0.2">
      <c r="A73" s="28" t="s">
        <v>72</v>
      </c>
      <c r="B73" s="200">
        <v>0</v>
      </c>
      <c r="C73" s="208">
        <v>260</v>
      </c>
      <c r="D73" s="208">
        <v>85</v>
      </c>
      <c r="E73" s="208">
        <v>0</v>
      </c>
      <c r="F73" s="208">
        <v>1</v>
      </c>
      <c r="G73" s="208">
        <v>7</v>
      </c>
      <c r="H73" s="195">
        <v>0</v>
      </c>
      <c r="I73" s="200">
        <v>5</v>
      </c>
      <c r="J73" s="200">
        <v>1</v>
      </c>
      <c r="K73" s="200">
        <v>357</v>
      </c>
      <c r="L73" s="208">
        <v>65</v>
      </c>
      <c r="M73" s="200">
        <v>263</v>
      </c>
    </row>
    <row r="74" spans="1:13" s="41" customFormat="1" x14ac:dyDescent="0.2">
      <c r="A74" s="28" t="s">
        <v>73</v>
      </c>
      <c r="B74" s="200">
        <v>17</v>
      </c>
      <c r="C74" s="208">
        <v>708</v>
      </c>
      <c r="D74" s="208">
        <v>175</v>
      </c>
      <c r="E74" s="208">
        <v>1</v>
      </c>
      <c r="F74" s="208">
        <v>18</v>
      </c>
      <c r="G74" s="208">
        <v>38</v>
      </c>
      <c r="H74" s="195">
        <v>0</v>
      </c>
      <c r="I74" s="200">
        <v>11</v>
      </c>
      <c r="J74" s="200">
        <v>4</v>
      </c>
      <c r="K74" s="200">
        <v>2482</v>
      </c>
      <c r="L74" s="208">
        <v>556</v>
      </c>
      <c r="M74" s="200">
        <v>1179</v>
      </c>
    </row>
    <row r="75" spans="1:13" s="41" customFormat="1" x14ac:dyDescent="0.2">
      <c r="A75" s="28" t="s">
        <v>74</v>
      </c>
      <c r="B75" s="200">
        <v>2</v>
      </c>
      <c r="C75" s="208">
        <v>1345</v>
      </c>
      <c r="D75" s="208">
        <v>384</v>
      </c>
      <c r="E75" s="208">
        <v>5</v>
      </c>
      <c r="F75" s="208">
        <v>49</v>
      </c>
      <c r="G75" s="208">
        <v>98</v>
      </c>
      <c r="H75" s="195">
        <v>2</v>
      </c>
      <c r="I75" s="200">
        <v>3</v>
      </c>
      <c r="J75" s="200">
        <v>0</v>
      </c>
      <c r="K75" s="200">
        <v>2297</v>
      </c>
      <c r="L75" s="208">
        <v>285</v>
      </c>
      <c r="M75" s="200">
        <v>2681</v>
      </c>
    </row>
    <row r="76" spans="1:13" s="41" customFormat="1" x14ac:dyDescent="0.2">
      <c r="A76" s="28" t="s">
        <v>75</v>
      </c>
      <c r="B76" s="200">
        <v>0</v>
      </c>
      <c r="C76" s="208">
        <v>575</v>
      </c>
      <c r="D76" s="208">
        <v>267</v>
      </c>
      <c r="E76" s="208">
        <v>0</v>
      </c>
      <c r="F76" s="208">
        <v>21</v>
      </c>
      <c r="G76" s="208">
        <v>13</v>
      </c>
      <c r="H76" s="195">
        <v>0</v>
      </c>
      <c r="I76" s="200">
        <v>11</v>
      </c>
      <c r="J76" s="200">
        <v>0</v>
      </c>
      <c r="K76" s="200">
        <v>714</v>
      </c>
      <c r="L76" s="208">
        <v>104</v>
      </c>
      <c r="M76" s="200">
        <v>2330</v>
      </c>
    </row>
    <row r="77" spans="1:13" s="41" customFormat="1" x14ac:dyDescent="0.2">
      <c r="A77" s="28" t="s">
        <v>76</v>
      </c>
      <c r="B77" s="200">
        <v>0</v>
      </c>
      <c r="C77" s="208">
        <v>878</v>
      </c>
      <c r="D77" s="208">
        <v>230</v>
      </c>
      <c r="E77" s="208">
        <v>3</v>
      </c>
      <c r="F77" s="208">
        <v>13</v>
      </c>
      <c r="G77" s="208">
        <v>5</v>
      </c>
      <c r="H77" s="195">
        <v>0</v>
      </c>
      <c r="I77" s="200">
        <v>15</v>
      </c>
      <c r="J77" s="200">
        <v>1</v>
      </c>
      <c r="K77" s="200">
        <v>1005</v>
      </c>
      <c r="L77" s="208">
        <v>130</v>
      </c>
      <c r="M77" s="200">
        <v>538</v>
      </c>
    </row>
    <row r="78" spans="1:13" s="41" customFormat="1" x14ac:dyDescent="0.2">
      <c r="A78" s="28" t="s">
        <v>77</v>
      </c>
      <c r="B78" s="200">
        <v>0</v>
      </c>
      <c r="C78" s="208">
        <v>310</v>
      </c>
      <c r="D78" s="208">
        <v>57</v>
      </c>
      <c r="E78" s="208">
        <v>3</v>
      </c>
      <c r="F78" s="208">
        <v>26</v>
      </c>
      <c r="G78" s="208">
        <v>12</v>
      </c>
      <c r="H78" s="195">
        <v>0</v>
      </c>
      <c r="I78" s="200">
        <v>24</v>
      </c>
      <c r="J78" s="200">
        <v>5</v>
      </c>
      <c r="K78" s="200">
        <v>1111</v>
      </c>
      <c r="L78" s="208">
        <v>279</v>
      </c>
      <c r="M78" s="200">
        <v>1116</v>
      </c>
    </row>
    <row r="79" spans="1:13" s="41" customFormat="1" x14ac:dyDescent="0.2">
      <c r="A79" s="28" t="s">
        <v>78</v>
      </c>
      <c r="B79" s="200">
        <v>0</v>
      </c>
      <c r="C79" s="208">
        <v>310</v>
      </c>
      <c r="D79" s="208">
        <v>132</v>
      </c>
      <c r="E79" s="208">
        <v>2</v>
      </c>
      <c r="F79" s="208">
        <v>8</v>
      </c>
      <c r="G79" s="208">
        <v>6</v>
      </c>
      <c r="H79" s="195">
        <v>0</v>
      </c>
      <c r="I79" s="200">
        <v>12</v>
      </c>
      <c r="J79" s="200">
        <v>1</v>
      </c>
      <c r="K79" s="200">
        <v>451</v>
      </c>
      <c r="L79" s="208">
        <v>47</v>
      </c>
      <c r="M79" s="200">
        <v>463</v>
      </c>
    </row>
    <row r="80" spans="1:13" s="41" customFormat="1" x14ac:dyDescent="0.2">
      <c r="A80" s="28" t="s">
        <v>79</v>
      </c>
      <c r="B80" s="200">
        <v>1</v>
      </c>
      <c r="C80" s="208">
        <v>477</v>
      </c>
      <c r="D80" s="208">
        <v>335</v>
      </c>
      <c r="E80" s="208">
        <v>0</v>
      </c>
      <c r="F80" s="208">
        <v>9</v>
      </c>
      <c r="G80" s="208">
        <v>10</v>
      </c>
      <c r="H80" s="195">
        <v>0</v>
      </c>
      <c r="I80" s="200">
        <v>0</v>
      </c>
      <c r="J80" s="200">
        <v>0</v>
      </c>
      <c r="K80" s="200">
        <v>463</v>
      </c>
      <c r="L80" s="208">
        <v>32</v>
      </c>
      <c r="M80" s="200">
        <v>781</v>
      </c>
    </row>
    <row r="81" spans="1:13" s="41" customFormat="1" x14ac:dyDescent="0.2">
      <c r="A81" s="28" t="s">
        <v>80</v>
      </c>
      <c r="B81" s="200">
        <v>2</v>
      </c>
      <c r="C81" s="208">
        <v>1196</v>
      </c>
      <c r="D81" s="208">
        <v>490</v>
      </c>
      <c r="E81" s="208">
        <v>2</v>
      </c>
      <c r="F81" s="208">
        <v>32</v>
      </c>
      <c r="G81" s="208">
        <v>38</v>
      </c>
      <c r="H81" s="195">
        <v>0</v>
      </c>
      <c r="I81" s="200">
        <v>14</v>
      </c>
      <c r="J81" s="200">
        <v>4</v>
      </c>
      <c r="K81" s="200">
        <v>1387</v>
      </c>
      <c r="L81" s="208">
        <v>214</v>
      </c>
      <c r="M81" s="200">
        <v>2636</v>
      </c>
    </row>
    <row r="82" spans="1:13" s="41" customFormat="1" x14ac:dyDescent="0.2">
      <c r="A82" s="37" t="s">
        <v>81</v>
      </c>
      <c r="B82" s="198">
        <v>435</v>
      </c>
      <c r="C82" s="207">
        <v>10939</v>
      </c>
      <c r="D82" s="207">
        <v>3900</v>
      </c>
      <c r="E82" s="207">
        <v>31</v>
      </c>
      <c r="F82" s="207">
        <v>272</v>
      </c>
      <c r="G82" s="207">
        <v>265</v>
      </c>
      <c r="H82" s="202">
        <v>1</v>
      </c>
      <c r="I82" s="198">
        <v>164</v>
      </c>
      <c r="J82" s="198">
        <v>57</v>
      </c>
      <c r="K82" s="198">
        <v>24180</v>
      </c>
      <c r="L82" s="207">
        <v>4267</v>
      </c>
      <c r="M82" s="198">
        <v>13461</v>
      </c>
    </row>
    <row r="83" spans="1:13" s="41" customFormat="1" x14ac:dyDescent="0.2">
      <c r="A83" s="28" t="s">
        <v>82</v>
      </c>
      <c r="B83" s="200">
        <v>0</v>
      </c>
      <c r="C83" s="208">
        <v>467</v>
      </c>
      <c r="D83" s="208">
        <v>138</v>
      </c>
      <c r="E83" s="208">
        <v>1</v>
      </c>
      <c r="F83" s="208">
        <v>12</v>
      </c>
      <c r="G83" s="208">
        <v>8</v>
      </c>
      <c r="H83" s="195">
        <v>0</v>
      </c>
      <c r="I83" s="200">
        <v>0</v>
      </c>
      <c r="J83" s="200">
        <v>4</v>
      </c>
      <c r="K83" s="200">
        <v>798</v>
      </c>
      <c r="L83" s="208">
        <v>172</v>
      </c>
      <c r="M83" s="200">
        <v>1073</v>
      </c>
    </row>
    <row r="84" spans="1:13" s="41" customFormat="1" x14ac:dyDescent="0.2">
      <c r="A84" s="28" t="s">
        <v>83</v>
      </c>
      <c r="B84" s="200">
        <v>0</v>
      </c>
      <c r="C84" s="208">
        <v>385</v>
      </c>
      <c r="D84" s="208">
        <v>214</v>
      </c>
      <c r="E84" s="208">
        <v>2</v>
      </c>
      <c r="F84" s="208">
        <v>9</v>
      </c>
      <c r="G84" s="208">
        <v>34</v>
      </c>
      <c r="H84" s="195">
        <v>0</v>
      </c>
      <c r="I84" s="200">
        <v>7</v>
      </c>
      <c r="J84" s="200">
        <v>5</v>
      </c>
      <c r="K84" s="200">
        <v>1047</v>
      </c>
      <c r="L84" s="208">
        <v>66</v>
      </c>
      <c r="M84" s="200">
        <v>224</v>
      </c>
    </row>
    <row r="85" spans="1:13" s="41" customFormat="1" x14ac:dyDescent="0.2">
      <c r="A85" s="28" t="s">
        <v>84</v>
      </c>
      <c r="B85" s="200">
        <v>27</v>
      </c>
      <c r="C85" s="208">
        <v>450</v>
      </c>
      <c r="D85" s="208">
        <v>263</v>
      </c>
      <c r="E85" s="208">
        <v>1</v>
      </c>
      <c r="F85" s="208">
        <v>10</v>
      </c>
      <c r="G85" s="208">
        <v>30</v>
      </c>
      <c r="H85" s="195">
        <v>0</v>
      </c>
      <c r="I85" s="200">
        <v>2</v>
      </c>
      <c r="J85" s="200">
        <v>1</v>
      </c>
      <c r="K85" s="200">
        <v>1733</v>
      </c>
      <c r="L85" s="208">
        <v>208</v>
      </c>
      <c r="M85" s="200">
        <v>592</v>
      </c>
    </row>
    <row r="86" spans="1:13" s="41" customFormat="1" x14ac:dyDescent="0.2">
      <c r="A86" s="28" t="s">
        <v>85</v>
      </c>
      <c r="B86" s="200">
        <v>25</v>
      </c>
      <c r="C86" s="208">
        <v>189</v>
      </c>
      <c r="D86" s="208">
        <v>82</v>
      </c>
      <c r="E86" s="208">
        <v>2</v>
      </c>
      <c r="F86" s="208">
        <v>3</v>
      </c>
      <c r="G86" s="208">
        <v>11</v>
      </c>
      <c r="H86" s="195">
        <v>0</v>
      </c>
      <c r="I86" s="200">
        <v>15</v>
      </c>
      <c r="J86" s="200">
        <v>1</v>
      </c>
      <c r="K86" s="200">
        <v>575</v>
      </c>
      <c r="L86" s="208">
        <v>36</v>
      </c>
      <c r="M86" s="200">
        <v>110</v>
      </c>
    </row>
    <row r="87" spans="1:13" s="41" customFormat="1" x14ac:dyDescent="0.2">
      <c r="A87" s="28" t="s">
        <v>86</v>
      </c>
      <c r="B87" s="200">
        <v>140</v>
      </c>
      <c r="C87" s="208">
        <v>348</v>
      </c>
      <c r="D87" s="208">
        <v>149</v>
      </c>
      <c r="E87" s="208">
        <v>1</v>
      </c>
      <c r="F87" s="208">
        <v>9</v>
      </c>
      <c r="G87" s="208">
        <v>40</v>
      </c>
      <c r="H87" s="195">
        <v>0</v>
      </c>
      <c r="I87" s="200">
        <v>13</v>
      </c>
      <c r="J87" s="200">
        <v>5</v>
      </c>
      <c r="K87" s="200">
        <v>1287</v>
      </c>
      <c r="L87" s="208">
        <v>133</v>
      </c>
      <c r="M87" s="200">
        <v>223</v>
      </c>
    </row>
    <row r="88" spans="1:13" s="41" customFormat="1" x14ac:dyDescent="0.2">
      <c r="A88" s="28" t="s">
        <v>87</v>
      </c>
      <c r="B88" s="200">
        <v>32</v>
      </c>
      <c r="C88" s="208">
        <v>1492</v>
      </c>
      <c r="D88" s="208">
        <v>329</v>
      </c>
      <c r="E88" s="208">
        <v>3</v>
      </c>
      <c r="F88" s="208">
        <v>28</v>
      </c>
      <c r="G88" s="208">
        <v>23</v>
      </c>
      <c r="H88" s="195">
        <v>0</v>
      </c>
      <c r="I88" s="200">
        <v>11</v>
      </c>
      <c r="J88" s="200">
        <v>9</v>
      </c>
      <c r="K88" s="200">
        <v>4219</v>
      </c>
      <c r="L88" s="208">
        <v>944</v>
      </c>
      <c r="M88" s="200">
        <v>2944</v>
      </c>
    </row>
    <row r="89" spans="1:13" s="41" customFormat="1" ht="12" customHeight="1" x14ac:dyDescent="0.2">
      <c r="A89" s="28" t="s">
        <v>88</v>
      </c>
      <c r="B89" s="200">
        <v>8</v>
      </c>
      <c r="C89" s="208">
        <v>1712</v>
      </c>
      <c r="D89" s="208">
        <v>561</v>
      </c>
      <c r="E89" s="208">
        <v>4</v>
      </c>
      <c r="F89" s="208">
        <v>51</v>
      </c>
      <c r="G89" s="208">
        <v>36</v>
      </c>
      <c r="H89" s="195">
        <v>0</v>
      </c>
      <c r="I89" s="200">
        <v>33</v>
      </c>
      <c r="J89" s="200">
        <v>4</v>
      </c>
      <c r="K89" s="200">
        <v>2285</v>
      </c>
      <c r="L89" s="208">
        <v>337</v>
      </c>
      <c r="M89" s="200">
        <v>1737</v>
      </c>
    </row>
    <row r="90" spans="1:13" s="41" customFormat="1" ht="12.75" customHeight="1" x14ac:dyDescent="0.2">
      <c r="A90" s="28" t="s">
        <v>89</v>
      </c>
      <c r="B90" s="200">
        <v>0</v>
      </c>
      <c r="C90" s="208">
        <v>1943</v>
      </c>
      <c r="D90" s="208">
        <v>669</v>
      </c>
      <c r="E90" s="208">
        <v>4</v>
      </c>
      <c r="F90" s="208">
        <v>39</v>
      </c>
      <c r="G90" s="208">
        <v>23</v>
      </c>
      <c r="H90" s="195">
        <v>0</v>
      </c>
      <c r="I90" s="200">
        <v>19</v>
      </c>
      <c r="J90" s="200">
        <v>2</v>
      </c>
      <c r="K90" s="200">
        <v>4373</v>
      </c>
      <c r="L90" s="208">
        <v>837</v>
      </c>
      <c r="M90" s="200">
        <v>1423</v>
      </c>
    </row>
    <row r="91" spans="1:13" s="41" customFormat="1" x14ac:dyDescent="0.2">
      <c r="A91" s="28" t="s">
        <v>90</v>
      </c>
      <c r="B91" s="200">
        <v>1</v>
      </c>
      <c r="C91" s="208">
        <v>576</v>
      </c>
      <c r="D91" s="208">
        <v>210</v>
      </c>
      <c r="E91" s="208">
        <v>0</v>
      </c>
      <c r="F91" s="208">
        <v>13</v>
      </c>
      <c r="G91" s="208">
        <v>4</v>
      </c>
      <c r="H91" s="195">
        <v>0</v>
      </c>
      <c r="I91" s="200">
        <v>8</v>
      </c>
      <c r="J91" s="200">
        <v>1</v>
      </c>
      <c r="K91" s="200">
        <v>490</v>
      </c>
      <c r="L91" s="208">
        <v>51</v>
      </c>
      <c r="M91" s="200">
        <v>449</v>
      </c>
    </row>
    <row r="92" spans="1:13" s="41" customFormat="1" x14ac:dyDescent="0.2">
      <c r="A92" s="28" t="s">
        <v>91</v>
      </c>
      <c r="B92" s="200">
        <v>23</v>
      </c>
      <c r="C92" s="208">
        <v>994</v>
      </c>
      <c r="D92" s="208">
        <v>546</v>
      </c>
      <c r="E92" s="208">
        <v>2</v>
      </c>
      <c r="F92" s="208">
        <v>14</v>
      </c>
      <c r="G92" s="208">
        <v>24</v>
      </c>
      <c r="H92" s="195">
        <v>1</v>
      </c>
      <c r="I92" s="200">
        <v>28</v>
      </c>
      <c r="J92" s="200">
        <v>19</v>
      </c>
      <c r="K92" s="200">
        <v>3385</v>
      </c>
      <c r="L92" s="208">
        <v>753</v>
      </c>
      <c r="M92" s="200">
        <v>2179</v>
      </c>
    </row>
    <row r="93" spans="1:13" s="41" customFormat="1" x14ac:dyDescent="0.2">
      <c r="A93" s="36" t="s">
        <v>92</v>
      </c>
      <c r="B93" s="206">
        <v>179</v>
      </c>
      <c r="C93" s="209">
        <v>2383</v>
      </c>
      <c r="D93" s="209">
        <v>739</v>
      </c>
      <c r="E93" s="209">
        <v>11</v>
      </c>
      <c r="F93" s="209">
        <v>84</v>
      </c>
      <c r="G93" s="209">
        <v>32</v>
      </c>
      <c r="H93" s="197">
        <v>0</v>
      </c>
      <c r="I93" s="206">
        <v>28</v>
      </c>
      <c r="J93" s="206">
        <v>6</v>
      </c>
      <c r="K93" s="206">
        <v>3988</v>
      </c>
      <c r="L93" s="209">
        <v>730</v>
      </c>
      <c r="M93" s="206">
        <v>2507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10"/>
      <c r="E95" s="210"/>
      <c r="F95" s="210"/>
      <c r="G95" s="41"/>
      <c r="H95" s="210"/>
      <c r="I95" s="41"/>
      <c r="L95" s="210"/>
    </row>
    <row r="96" spans="1:13" x14ac:dyDescent="0.2">
      <c r="A96" s="277" t="s">
        <v>432</v>
      </c>
      <c r="B96" s="277"/>
      <c r="C96" s="277"/>
      <c r="D96" s="277"/>
      <c r="E96" s="277"/>
      <c r="F96" s="277"/>
      <c r="G96" s="277"/>
      <c r="H96" s="277"/>
      <c r="I96" s="277"/>
      <c r="J96" s="277"/>
      <c r="K96" s="277"/>
      <c r="L96" s="277"/>
      <c r="M96" s="277"/>
    </row>
    <row r="97" spans="1:13" ht="12.75" customHeight="1" x14ac:dyDescent="0.2">
      <c r="A97" s="277" t="s">
        <v>433</v>
      </c>
      <c r="B97" s="277"/>
      <c r="C97" s="277"/>
      <c r="D97" s="277"/>
      <c r="E97" s="277"/>
      <c r="F97" s="277"/>
      <c r="G97" s="277"/>
      <c r="H97" s="277"/>
      <c r="I97" s="277"/>
      <c r="J97" s="277"/>
      <c r="K97" s="277"/>
      <c r="L97" s="277"/>
      <c r="M97" s="277"/>
    </row>
    <row r="98" spans="1:13" ht="12.75" customHeight="1" x14ac:dyDescent="0.2">
      <c r="A98" s="277" t="s">
        <v>426</v>
      </c>
      <c r="B98" s="277"/>
      <c r="C98" s="277"/>
      <c r="D98" s="277"/>
      <c r="E98" s="277"/>
      <c r="F98" s="277"/>
      <c r="G98" s="277"/>
      <c r="H98" s="277"/>
      <c r="I98" s="277"/>
      <c r="J98" s="277"/>
      <c r="K98" s="277"/>
      <c r="L98" s="277"/>
      <c r="M98" s="277"/>
    </row>
    <row r="99" spans="1:13" x14ac:dyDescent="0.2">
      <c r="A99" s="277" t="s">
        <v>427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</row>
    <row r="100" spans="1:13" ht="12.75" customHeight="1" x14ac:dyDescent="0.2">
      <c r="A100" s="277" t="s">
        <v>428</v>
      </c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</row>
    <row r="101" spans="1:13" x14ac:dyDescent="0.2">
      <c r="A101" s="277" t="s">
        <v>429</v>
      </c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</row>
    <row r="102" spans="1:13" x14ac:dyDescent="0.2">
      <c r="A102" s="277" t="s">
        <v>430</v>
      </c>
      <c r="B102" s="277"/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  <c r="M102" s="277"/>
    </row>
    <row r="103" spans="1:13" s="42" customFormat="1" ht="12.75" customHeight="1" x14ac:dyDescent="0.2">
      <c r="A103" s="277" t="s">
        <v>434</v>
      </c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</row>
    <row r="104" spans="1:13" x14ac:dyDescent="0.2">
      <c r="A104" s="277" t="s">
        <v>436</v>
      </c>
      <c r="B104" s="277"/>
      <c r="C104" s="277"/>
      <c r="D104" s="277"/>
      <c r="E104" s="277"/>
      <c r="F104" s="277"/>
      <c r="G104" s="277"/>
      <c r="H104" s="277"/>
      <c r="I104" s="277"/>
      <c r="J104" s="277"/>
      <c r="K104" s="277"/>
      <c r="L104" s="277"/>
      <c r="M104" s="277"/>
    </row>
    <row r="105" spans="1:13" x14ac:dyDescent="0.2">
      <c r="A105" s="276" t="s">
        <v>437</v>
      </c>
      <c r="B105" s="276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M105" s="276"/>
    </row>
    <row r="106" spans="1:13" x14ac:dyDescent="0.2">
      <c r="A106" s="276" t="s">
        <v>267</v>
      </c>
      <c r="B106" s="276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M106" s="276"/>
    </row>
    <row r="107" spans="1:13" x14ac:dyDescent="0.2">
      <c r="A107" s="277" t="s">
        <v>435</v>
      </c>
      <c r="B107" s="277"/>
      <c r="C107" s="277"/>
      <c r="D107" s="277"/>
      <c r="E107" s="277"/>
      <c r="F107" s="277"/>
      <c r="G107" s="277"/>
      <c r="H107" s="277"/>
      <c r="I107" s="277"/>
      <c r="J107" s="277"/>
      <c r="K107" s="277"/>
      <c r="L107" s="277"/>
      <c r="M107" s="277"/>
    </row>
    <row r="108" spans="1:13" x14ac:dyDescent="0.2">
      <c r="A108" s="248" t="s">
        <v>431</v>
      </c>
      <c r="B108" s="248"/>
      <c r="C108" s="248"/>
      <c r="D108" s="248"/>
      <c r="E108" s="248"/>
      <c r="F108" s="248"/>
      <c r="G108" s="248"/>
      <c r="H108" s="248"/>
      <c r="I108" s="248"/>
      <c r="J108" s="248"/>
      <c r="K108" s="248"/>
      <c r="L108" s="248"/>
      <c r="M108" s="44">
        <v>20</v>
      </c>
    </row>
    <row r="109" spans="1:13" x14ac:dyDescent="0.2">
      <c r="A109" s="6"/>
      <c r="B109" s="41"/>
      <c r="C109" s="41"/>
      <c r="D109" s="210"/>
      <c r="E109" s="210"/>
      <c r="F109" s="210"/>
      <c r="G109" s="41"/>
      <c r="H109" s="210"/>
      <c r="I109" s="41"/>
      <c r="L109" s="210"/>
    </row>
    <row r="110" spans="1:13" x14ac:dyDescent="0.2">
      <c r="A110" s="6"/>
      <c r="B110" s="41"/>
      <c r="C110" s="41"/>
      <c r="D110" s="210"/>
      <c r="E110" s="210"/>
      <c r="F110" s="210"/>
      <c r="G110" s="41"/>
      <c r="H110" s="210"/>
      <c r="I110" s="41"/>
      <c r="L110" s="210"/>
    </row>
    <row r="111" spans="1:13" x14ac:dyDescent="0.2">
      <c r="A111" s="6"/>
      <c r="B111" s="41"/>
      <c r="C111" s="41"/>
      <c r="D111" s="210"/>
      <c r="E111" s="210"/>
      <c r="F111" s="210"/>
      <c r="G111" s="41"/>
      <c r="H111" s="210"/>
      <c r="I111" s="41"/>
      <c r="L111" s="210"/>
    </row>
    <row r="112" spans="1:13" x14ac:dyDescent="0.2">
      <c r="A112" s="9"/>
      <c r="B112" s="41"/>
      <c r="C112" s="41"/>
      <c r="D112" s="210"/>
      <c r="E112" s="210"/>
      <c r="F112" s="210"/>
      <c r="G112" s="41"/>
      <c r="H112" s="210"/>
      <c r="I112" s="41"/>
      <c r="L112" s="210"/>
    </row>
    <row r="113" spans="1:12" x14ac:dyDescent="0.2">
      <c r="A113" s="6"/>
      <c r="B113" s="41"/>
      <c r="C113" s="41"/>
      <c r="D113" s="210"/>
      <c r="E113" s="210"/>
      <c r="F113" s="210"/>
      <c r="G113" s="41"/>
      <c r="H113" s="210"/>
      <c r="I113" s="41"/>
      <c r="J113" s="123"/>
      <c r="L113" s="210"/>
    </row>
    <row r="114" spans="1:12" x14ac:dyDescent="0.2">
      <c r="A114" s="9"/>
      <c r="B114" s="41"/>
      <c r="C114" s="41"/>
      <c r="D114" s="210"/>
      <c r="E114" s="210"/>
      <c r="F114" s="210"/>
      <c r="G114" s="41"/>
      <c r="H114" s="210"/>
      <c r="I114" s="41"/>
      <c r="L114" s="210"/>
    </row>
    <row r="115" spans="1:12" x14ac:dyDescent="0.2">
      <c r="A115" s="9"/>
      <c r="B115" s="41"/>
      <c r="C115" s="41"/>
      <c r="D115" s="210"/>
      <c r="E115" s="210"/>
      <c r="F115" s="210"/>
      <c r="G115" s="41"/>
      <c r="H115" s="210"/>
      <c r="I115" s="41"/>
      <c r="L115" s="210"/>
    </row>
    <row r="116" spans="1:12" x14ac:dyDescent="0.2">
      <c r="A116" s="9"/>
      <c r="B116" s="41"/>
      <c r="C116" s="41"/>
      <c r="D116" s="210"/>
      <c r="E116" s="210"/>
      <c r="F116" s="210"/>
      <c r="H116" s="210"/>
      <c r="I116" s="41"/>
      <c r="L116" s="210"/>
    </row>
    <row r="117" spans="1:12" x14ac:dyDescent="0.2">
      <c r="A117" s="6"/>
      <c r="B117" s="41"/>
      <c r="C117" s="41"/>
      <c r="D117" s="210"/>
      <c r="E117" s="210"/>
      <c r="F117" s="210"/>
      <c r="G117" s="41"/>
      <c r="H117" s="210"/>
      <c r="I117" s="41"/>
      <c r="L117" s="210"/>
    </row>
    <row r="118" spans="1:12" x14ac:dyDescent="0.2">
      <c r="A118" s="41"/>
      <c r="B118" s="41"/>
      <c r="C118" s="41"/>
      <c r="D118" s="210"/>
      <c r="E118" s="210"/>
      <c r="F118" s="210"/>
      <c r="G118" s="41"/>
      <c r="H118" s="210"/>
      <c r="I118" s="41"/>
      <c r="L118" s="210"/>
    </row>
    <row r="119" spans="1:12" x14ac:dyDescent="0.2">
      <c r="A119" s="41"/>
      <c r="B119" s="41"/>
      <c r="C119" s="41"/>
      <c r="D119" s="210"/>
      <c r="E119" s="210"/>
      <c r="F119" s="210"/>
      <c r="G119" s="41"/>
      <c r="H119" s="210"/>
      <c r="I119" s="41"/>
      <c r="L119" s="210"/>
    </row>
    <row r="120" spans="1:12" x14ac:dyDescent="0.2">
      <c r="A120" s="41"/>
      <c r="B120" s="41"/>
      <c r="C120" s="41"/>
      <c r="D120" s="210"/>
      <c r="E120" s="210"/>
      <c r="F120" s="210"/>
      <c r="G120" s="41"/>
      <c r="H120" s="210"/>
      <c r="I120" s="41"/>
      <c r="L120" s="210"/>
    </row>
    <row r="121" spans="1:12" x14ac:dyDescent="0.2">
      <c r="A121" s="41"/>
      <c r="B121" s="41"/>
      <c r="C121" s="41"/>
      <c r="D121" s="210"/>
      <c r="E121" s="210"/>
      <c r="F121" s="210"/>
      <c r="G121" s="41"/>
      <c r="H121" s="210"/>
      <c r="I121" s="41"/>
      <c r="L121" s="210"/>
    </row>
    <row r="122" spans="1:12" x14ac:dyDescent="0.2">
      <c r="A122" s="41"/>
      <c r="B122" s="41"/>
      <c r="C122" s="41"/>
      <c r="D122" s="210"/>
      <c r="E122" s="210"/>
      <c r="F122" s="210"/>
      <c r="G122" s="41"/>
      <c r="H122" s="210"/>
      <c r="I122" s="41"/>
      <c r="L122" s="210"/>
    </row>
    <row r="123" spans="1:12" x14ac:dyDescent="0.2">
      <c r="A123" s="41"/>
      <c r="B123" s="41"/>
      <c r="C123" s="41"/>
      <c r="D123" s="210"/>
      <c r="E123" s="210"/>
      <c r="F123" s="210"/>
      <c r="G123" s="41"/>
      <c r="H123" s="210"/>
      <c r="I123" s="41"/>
      <c r="L123" s="210"/>
    </row>
    <row r="124" spans="1:12" x14ac:dyDescent="0.2">
      <c r="A124" s="41"/>
      <c r="B124" s="41"/>
      <c r="C124" s="41"/>
      <c r="D124" s="210"/>
      <c r="E124" s="210"/>
      <c r="F124" s="210"/>
      <c r="G124" s="41"/>
      <c r="H124" s="210"/>
      <c r="I124" s="41"/>
      <c r="L124" s="210"/>
    </row>
    <row r="125" spans="1:12" x14ac:dyDescent="0.2">
      <c r="A125" s="41"/>
      <c r="B125" s="41"/>
      <c r="C125" s="41"/>
      <c r="D125" s="210"/>
      <c r="E125" s="210"/>
      <c r="F125" s="210"/>
      <c r="G125" s="41"/>
      <c r="H125" s="210"/>
      <c r="I125" s="41"/>
      <c r="L125" s="210"/>
    </row>
    <row r="126" spans="1:12" x14ac:dyDescent="0.2">
      <c r="A126" s="41"/>
      <c r="B126" s="41"/>
      <c r="C126" s="41"/>
      <c r="D126" s="210"/>
      <c r="E126" s="210"/>
      <c r="F126" s="210"/>
      <c r="G126" s="41"/>
      <c r="H126" s="210"/>
      <c r="I126" s="41"/>
      <c r="L126" s="210"/>
    </row>
    <row r="127" spans="1:12" x14ac:dyDescent="0.2">
      <c r="A127" s="41"/>
      <c r="B127" s="41"/>
      <c r="C127" s="41"/>
      <c r="D127" s="210"/>
      <c r="E127" s="210"/>
      <c r="F127" s="210"/>
      <c r="G127" s="41"/>
      <c r="H127" s="210"/>
      <c r="I127" s="41"/>
      <c r="L127" s="210"/>
    </row>
    <row r="128" spans="1:12" x14ac:dyDescent="0.2">
      <c r="A128" s="41"/>
      <c r="B128" s="41"/>
      <c r="C128" s="41"/>
      <c r="D128" s="210"/>
      <c r="E128" s="210"/>
      <c r="F128" s="210"/>
      <c r="G128" s="41"/>
      <c r="H128" s="210"/>
      <c r="I128" s="41"/>
      <c r="L128" s="210"/>
    </row>
    <row r="129" spans="1:12" x14ac:dyDescent="0.2">
      <c r="A129" s="41"/>
      <c r="B129" s="41"/>
      <c r="C129" s="41"/>
      <c r="D129" s="210"/>
      <c r="E129" s="210"/>
      <c r="F129" s="210"/>
      <c r="G129" s="41"/>
      <c r="H129" s="210"/>
      <c r="I129" s="41"/>
      <c r="L129" s="210"/>
    </row>
    <row r="130" spans="1:12" x14ac:dyDescent="0.2">
      <c r="A130" s="41"/>
      <c r="B130" s="41"/>
      <c r="C130" s="41"/>
      <c r="D130" s="210"/>
      <c r="E130" s="210"/>
      <c r="F130" s="210"/>
      <c r="G130" s="41"/>
      <c r="H130" s="210"/>
      <c r="I130" s="41"/>
      <c r="L130" s="210"/>
    </row>
    <row r="131" spans="1:12" x14ac:dyDescent="0.2">
      <c r="A131" s="41"/>
      <c r="B131" s="41"/>
      <c r="C131" s="41"/>
      <c r="D131" s="210"/>
      <c r="E131" s="210"/>
      <c r="F131" s="210"/>
      <c r="G131" s="41"/>
      <c r="H131" s="210"/>
      <c r="I131" s="41"/>
      <c r="L131" s="210"/>
    </row>
    <row r="132" spans="1:12" x14ac:dyDescent="0.2">
      <c r="A132" s="41"/>
      <c r="B132" s="41"/>
      <c r="C132" s="41"/>
      <c r="D132" s="210"/>
      <c r="E132" s="210"/>
      <c r="F132" s="210"/>
      <c r="G132" s="41"/>
      <c r="H132" s="210"/>
      <c r="I132" s="41"/>
      <c r="L132" s="210"/>
    </row>
    <row r="133" spans="1:12" x14ac:dyDescent="0.2">
      <c r="A133" s="41"/>
      <c r="B133" s="41"/>
      <c r="C133" s="41"/>
      <c r="D133" s="210"/>
      <c r="E133" s="210"/>
      <c r="F133" s="210"/>
      <c r="G133" s="41"/>
      <c r="H133" s="210"/>
      <c r="I133" s="41"/>
      <c r="L133" s="210"/>
    </row>
    <row r="134" spans="1:12" x14ac:dyDescent="0.2">
      <c r="A134" s="41"/>
      <c r="B134" s="41"/>
      <c r="C134" s="41"/>
      <c r="D134" s="210"/>
      <c r="E134" s="210"/>
      <c r="F134" s="210"/>
      <c r="G134" s="41"/>
      <c r="H134" s="210"/>
      <c r="I134" s="41"/>
      <c r="L134" s="210"/>
    </row>
    <row r="135" spans="1:12" x14ac:dyDescent="0.2">
      <c r="A135" s="41"/>
      <c r="B135" s="41"/>
      <c r="C135" s="41"/>
      <c r="D135" s="210"/>
      <c r="E135" s="210"/>
      <c r="F135" s="210"/>
      <c r="G135" s="41"/>
      <c r="H135" s="210"/>
      <c r="I135" s="41"/>
      <c r="L135" s="210"/>
    </row>
    <row r="136" spans="1:12" x14ac:dyDescent="0.2">
      <c r="A136" s="41"/>
      <c r="B136" s="41"/>
      <c r="C136" s="41"/>
      <c r="D136" s="210"/>
      <c r="E136" s="210"/>
      <c r="F136" s="210"/>
      <c r="G136" s="41"/>
      <c r="H136" s="210"/>
      <c r="I136" s="41"/>
      <c r="L136" s="210"/>
    </row>
    <row r="137" spans="1:12" x14ac:dyDescent="0.2">
      <c r="A137" s="41"/>
      <c r="B137" s="41"/>
      <c r="C137" s="41"/>
      <c r="D137" s="210"/>
      <c r="E137" s="210"/>
      <c r="F137" s="210"/>
      <c r="G137" s="41"/>
      <c r="H137" s="210"/>
      <c r="I137" s="41"/>
      <c r="L137" s="210"/>
    </row>
    <row r="138" spans="1:12" x14ac:dyDescent="0.2">
      <c r="A138" s="41"/>
      <c r="B138" s="41"/>
      <c r="C138" s="41"/>
      <c r="D138" s="210"/>
      <c r="E138" s="210"/>
      <c r="F138" s="210"/>
      <c r="G138" s="41"/>
      <c r="H138" s="210"/>
      <c r="I138" s="41"/>
      <c r="L138" s="210"/>
    </row>
    <row r="139" spans="1:12" x14ac:dyDescent="0.2">
      <c r="A139" s="41"/>
      <c r="B139" s="41"/>
      <c r="C139" s="41"/>
      <c r="D139" s="210"/>
      <c r="E139" s="210"/>
      <c r="F139" s="210"/>
      <c r="G139" s="41"/>
      <c r="H139" s="210"/>
      <c r="I139" s="41"/>
      <c r="L139" s="210"/>
    </row>
    <row r="140" spans="1:12" x14ac:dyDescent="0.2">
      <c r="A140" s="41"/>
      <c r="B140" s="41"/>
      <c r="C140" s="41"/>
      <c r="D140" s="210"/>
      <c r="E140" s="210"/>
      <c r="F140" s="210"/>
      <c r="G140" s="41"/>
      <c r="H140" s="210"/>
      <c r="I140" s="41"/>
      <c r="L140" s="210"/>
    </row>
    <row r="141" spans="1:12" x14ac:dyDescent="0.2">
      <c r="A141" s="41"/>
      <c r="B141" s="41"/>
      <c r="C141" s="41"/>
      <c r="D141" s="210"/>
      <c r="E141" s="210"/>
      <c r="F141" s="210"/>
      <c r="G141" s="41"/>
      <c r="H141" s="210"/>
      <c r="I141" s="41"/>
      <c r="L141" s="210"/>
    </row>
    <row r="142" spans="1:12" x14ac:dyDescent="0.2">
      <c r="A142" s="41"/>
      <c r="B142" s="41"/>
      <c r="C142" s="41"/>
      <c r="D142" s="210"/>
      <c r="E142" s="210"/>
      <c r="F142" s="210"/>
      <c r="G142" s="41"/>
      <c r="H142" s="210"/>
      <c r="I142" s="41"/>
      <c r="L142" s="210"/>
    </row>
    <row r="143" spans="1:12" x14ac:dyDescent="0.2">
      <c r="A143" s="41"/>
      <c r="B143" s="41"/>
      <c r="C143" s="41"/>
      <c r="D143" s="210"/>
      <c r="E143" s="210"/>
      <c r="F143" s="210"/>
      <c r="G143" s="41"/>
      <c r="H143" s="210"/>
      <c r="I143" s="41"/>
      <c r="L143" s="210"/>
    </row>
    <row r="144" spans="1:12" x14ac:dyDescent="0.2">
      <c r="A144" s="41"/>
      <c r="B144" s="41"/>
      <c r="C144" s="41"/>
      <c r="D144" s="210"/>
      <c r="E144" s="210"/>
      <c r="F144" s="210"/>
      <c r="G144" s="41"/>
      <c r="H144" s="210"/>
      <c r="I144" s="41"/>
      <c r="L144" s="210"/>
    </row>
    <row r="145" spans="1:12" x14ac:dyDescent="0.2">
      <c r="A145" s="41"/>
      <c r="B145" s="41"/>
      <c r="C145" s="41"/>
      <c r="D145" s="210"/>
      <c r="E145" s="210"/>
      <c r="F145" s="210"/>
      <c r="G145" s="41"/>
      <c r="H145" s="210"/>
      <c r="I145" s="41"/>
      <c r="L145" s="210"/>
    </row>
    <row r="146" spans="1:12" x14ac:dyDescent="0.2">
      <c r="A146" s="41"/>
      <c r="B146" s="41"/>
      <c r="C146" s="41"/>
      <c r="D146" s="210"/>
      <c r="E146" s="210"/>
      <c r="F146" s="210"/>
      <c r="G146" s="41"/>
      <c r="H146" s="210"/>
      <c r="I146" s="41"/>
      <c r="L146" s="210"/>
    </row>
    <row r="147" spans="1:12" x14ac:dyDescent="0.2">
      <c r="A147" s="41"/>
      <c r="B147" s="41"/>
      <c r="C147" s="41"/>
      <c r="D147" s="210"/>
      <c r="E147" s="210"/>
      <c r="F147" s="210"/>
      <c r="G147" s="41"/>
      <c r="H147" s="210"/>
      <c r="I147" s="41"/>
      <c r="L147" s="210"/>
    </row>
    <row r="148" spans="1:12" x14ac:dyDescent="0.2">
      <c r="A148" s="41"/>
      <c r="B148" s="41"/>
      <c r="C148" s="41"/>
      <c r="D148" s="210"/>
      <c r="E148" s="210"/>
      <c r="F148" s="210"/>
      <c r="G148" s="41"/>
      <c r="H148" s="210"/>
      <c r="I148" s="41"/>
      <c r="L148" s="210"/>
    </row>
    <row r="149" spans="1:12" x14ac:dyDescent="0.2">
      <c r="A149" s="41"/>
      <c r="B149" s="41"/>
      <c r="C149" s="41"/>
      <c r="D149" s="210"/>
      <c r="E149" s="210"/>
      <c r="F149" s="210"/>
      <c r="G149" s="41"/>
      <c r="H149" s="210"/>
      <c r="I149" s="41"/>
      <c r="L149" s="210"/>
    </row>
    <row r="150" spans="1:12" x14ac:dyDescent="0.2">
      <c r="A150" s="41"/>
      <c r="B150" s="41"/>
      <c r="C150" s="41"/>
      <c r="D150" s="210"/>
      <c r="E150" s="210"/>
      <c r="F150" s="210"/>
      <c r="G150" s="41"/>
      <c r="H150" s="210"/>
      <c r="I150" s="41"/>
      <c r="L150" s="210"/>
    </row>
    <row r="151" spans="1:12" x14ac:dyDescent="0.2">
      <c r="A151" s="41"/>
      <c r="B151" s="41"/>
      <c r="C151" s="41"/>
      <c r="D151" s="210"/>
      <c r="E151" s="210"/>
      <c r="F151" s="210"/>
      <c r="G151" s="41"/>
      <c r="H151" s="210"/>
      <c r="I151" s="41"/>
      <c r="L151" s="210"/>
    </row>
    <row r="152" spans="1:12" x14ac:dyDescent="0.2">
      <c r="A152" s="41"/>
      <c r="B152" s="41"/>
      <c r="C152" s="41"/>
      <c r="D152" s="210"/>
      <c r="E152" s="210"/>
      <c r="F152" s="210"/>
      <c r="G152" s="41"/>
      <c r="H152" s="210"/>
      <c r="I152" s="41"/>
      <c r="L152" s="210"/>
    </row>
    <row r="153" spans="1:12" x14ac:dyDescent="0.2">
      <c r="A153" s="41"/>
      <c r="B153" s="41"/>
      <c r="C153" s="41"/>
      <c r="D153" s="210"/>
      <c r="E153" s="210"/>
      <c r="F153" s="210"/>
      <c r="G153" s="41"/>
      <c r="H153" s="210"/>
      <c r="I153" s="41"/>
      <c r="L153" s="210"/>
    </row>
    <row r="154" spans="1:12" x14ac:dyDescent="0.2">
      <c r="A154" s="41"/>
      <c r="B154" s="41"/>
      <c r="C154" s="41"/>
      <c r="D154" s="210"/>
      <c r="E154" s="210"/>
      <c r="F154" s="210"/>
      <c r="G154" s="41"/>
      <c r="H154" s="210"/>
      <c r="I154" s="41"/>
      <c r="L154" s="210"/>
    </row>
    <row r="155" spans="1:12" x14ac:dyDescent="0.2">
      <c r="A155" s="41"/>
      <c r="B155" s="41"/>
      <c r="C155" s="41"/>
      <c r="D155" s="210"/>
      <c r="E155" s="210"/>
      <c r="F155" s="210"/>
      <c r="G155" s="41"/>
      <c r="H155" s="210"/>
      <c r="I155" s="41"/>
      <c r="L155" s="210"/>
    </row>
    <row r="156" spans="1:12" x14ac:dyDescent="0.2">
      <c r="A156" s="41"/>
      <c r="B156" s="41"/>
      <c r="C156" s="41"/>
      <c r="D156" s="210"/>
      <c r="E156" s="210"/>
      <c r="F156" s="210"/>
      <c r="G156" s="41"/>
      <c r="H156" s="210"/>
      <c r="I156" s="41"/>
      <c r="L156" s="210"/>
    </row>
    <row r="157" spans="1:12" x14ac:dyDescent="0.2">
      <c r="A157" s="41"/>
      <c r="B157" s="41"/>
      <c r="C157" s="41"/>
      <c r="D157" s="210"/>
      <c r="E157" s="210"/>
      <c r="F157" s="210"/>
      <c r="G157" s="41"/>
      <c r="H157" s="210"/>
      <c r="I157" s="41"/>
      <c r="L157" s="210"/>
    </row>
    <row r="158" spans="1:12" x14ac:dyDescent="0.2">
      <c r="A158" s="41"/>
      <c r="B158" s="41"/>
      <c r="C158" s="41"/>
      <c r="D158" s="210"/>
      <c r="E158" s="210"/>
      <c r="F158" s="210"/>
      <c r="G158" s="41"/>
      <c r="H158" s="210"/>
      <c r="I158" s="41"/>
      <c r="L158" s="210"/>
    </row>
    <row r="159" spans="1:12" x14ac:dyDescent="0.2">
      <c r="A159" s="41"/>
      <c r="B159" s="41"/>
      <c r="C159" s="41"/>
      <c r="D159" s="210"/>
      <c r="E159" s="210"/>
      <c r="F159" s="210"/>
      <c r="G159" s="41"/>
      <c r="H159" s="210"/>
      <c r="I159" s="41"/>
      <c r="L159" s="210"/>
    </row>
    <row r="160" spans="1:12" x14ac:dyDescent="0.2">
      <c r="A160" s="41"/>
      <c r="B160" s="41"/>
      <c r="C160" s="41"/>
      <c r="D160" s="210"/>
      <c r="E160" s="210"/>
      <c r="F160" s="210"/>
      <c r="G160" s="41"/>
      <c r="H160" s="210"/>
      <c r="I160" s="41"/>
      <c r="L160" s="210"/>
    </row>
    <row r="161" spans="1:12" x14ac:dyDescent="0.2">
      <c r="A161" s="41"/>
      <c r="B161" s="41"/>
      <c r="C161" s="41"/>
      <c r="D161" s="210"/>
      <c r="E161" s="210"/>
      <c r="F161" s="210"/>
      <c r="G161" s="41"/>
      <c r="H161" s="210"/>
      <c r="I161" s="41"/>
      <c r="L161" s="210"/>
    </row>
    <row r="162" spans="1:12" x14ac:dyDescent="0.2">
      <c r="A162" s="41"/>
      <c r="B162" s="41"/>
      <c r="C162" s="41"/>
      <c r="D162" s="210"/>
      <c r="E162" s="210"/>
      <c r="F162" s="210"/>
      <c r="G162" s="41"/>
      <c r="H162" s="210"/>
      <c r="I162" s="41"/>
      <c r="L162" s="210"/>
    </row>
    <row r="163" spans="1:12" x14ac:dyDescent="0.2">
      <c r="A163" s="41"/>
      <c r="B163" s="41"/>
      <c r="C163" s="41"/>
      <c r="D163" s="210"/>
      <c r="E163" s="210"/>
      <c r="F163" s="210"/>
      <c r="G163" s="41"/>
      <c r="H163" s="210"/>
      <c r="I163" s="41"/>
      <c r="L163" s="210"/>
    </row>
    <row r="164" spans="1:12" x14ac:dyDescent="0.2">
      <c r="A164" s="41"/>
      <c r="B164" s="41"/>
      <c r="C164" s="41"/>
      <c r="D164" s="210"/>
      <c r="E164" s="210"/>
      <c r="F164" s="210"/>
      <c r="G164" s="41"/>
      <c r="H164" s="210"/>
      <c r="I164" s="41"/>
      <c r="L164" s="210"/>
    </row>
    <row r="165" spans="1:12" x14ac:dyDescent="0.2">
      <c r="A165" s="41"/>
      <c r="B165" s="41"/>
      <c r="C165" s="41"/>
      <c r="D165" s="210"/>
      <c r="E165" s="210"/>
      <c r="F165" s="210"/>
      <c r="G165" s="41"/>
      <c r="H165" s="210"/>
      <c r="I165" s="41"/>
      <c r="L165" s="210"/>
    </row>
    <row r="166" spans="1:12" x14ac:dyDescent="0.2">
      <c r="A166" s="41"/>
      <c r="B166" s="41"/>
      <c r="C166" s="41"/>
      <c r="D166" s="210"/>
      <c r="E166" s="210"/>
      <c r="F166" s="210"/>
      <c r="G166" s="41"/>
      <c r="H166" s="210"/>
      <c r="I166" s="41"/>
      <c r="L166" s="210"/>
    </row>
    <row r="167" spans="1:12" x14ac:dyDescent="0.2">
      <c r="A167" s="41"/>
      <c r="B167" s="41"/>
      <c r="C167" s="41"/>
      <c r="D167" s="210"/>
      <c r="E167" s="210"/>
      <c r="F167" s="210"/>
      <c r="G167" s="41"/>
      <c r="H167" s="210"/>
      <c r="I167" s="41"/>
      <c r="L167" s="210"/>
    </row>
    <row r="168" spans="1:12" x14ac:dyDescent="0.2">
      <c r="A168" s="41"/>
      <c r="B168" s="41"/>
      <c r="C168" s="41"/>
      <c r="D168" s="210"/>
      <c r="E168" s="210"/>
      <c r="F168" s="210"/>
      <c r="G168" s="41"/>
      <c r="H168" s="210"/>
      <c r="I168" s="41"/>
      <c r="L168" s="210"/>
    </row>
    <row r="169" spans="1:12" x14ac:dyDescent="0.2">
      <c r="A169" s="41"/>
      <c r="B169" s="41"/>
      <c r="C169" s="41"/>
      <c r="D169" s="210"/>
      <c r="E169" s="210"/>
      <c r="F169" s="210"/>
      <c r="G169" s="41"/>
      <c r="H169" s="210"/>
      <c r="I169" s="41"/>
      <c r="L169" s="210"/>
    </row>
    <row r="170" spans="1:12" x14ac:dyDescent="0.2">
      <c r="A170" s="41"/>
      <c r="B170" s="41"/>
      <c r="C170" s="41"/>
      <c r="D170" s="210"/>
      <c r="E170" s="210"/>
      <c r="F170" s="210"/>
      <c r="G170" s="41"/>
      <c r="H170" s="210"/>
      <c r="I170" s="41"/>
      <c r="L170" s="210"/>
    </row>
    <row r="171" spans="1:12" x14ac:dyDescent="0.2">
      <c r="A171" s="41"/>
      <c r="B171" s="41"/>
      <c r="C171" s="41"/>
      <c r="D171" s="210"/>
      <c r="E171" s="210"/>
      <c r="F171" s="210"/>
      <c r="G171" s="41"/>
      <c r="H171" s="210"/>
      <c r="I171" s="41"/>
      <c r="L171" s="210"/>
    </row>
    <row r="172" spans="1:12" x14ac:dyDescent="0.2">
      <c r="A172" s="41"/>
      <c r="B172" s="41"/>
      <c r="C172" s="41"/>
      <c r="D172" s="210"/>
      <c r="E172" s="210"/>
      <c r="F172" s="210"/>
      <c r="G172" s="41"/>
      <c r="H172" s="210"/>
      <c r="I172" s="41"/>
      <c r="L172" s="210"/>
    </row>
    <row r="173" spans="1:12" x14ac:dyDescent="0.2">
      <c r="A173" s="41"/>
      <c r="B173" s="41"/>
      <c r="C173" s="41"/>
      <c r="D173" s="210"/>
      <c r="E173" s="210"/>
      <c r="F173" s="210"/>
      <c r="G173" s="41"/>
      <c r="H173" s="210"/>
      <c r="I173" s="41"/>
      <c r="L173" s="210"/>
    </row>
    <row r="174" spans="1:12" x14ac:dyDescent="0.2">
      <c r="A174" s="41"/>
      <c r="B174" s="41"/>
      <c r="C174" s="41"/>
      <c r="D174" s="210"/>
      <c r="E174" s="210"/>
      <c r="F174" s="210"/>
      <c r="G174" s="41"/>
      <c r="H174" s="210"/>
      <c r="I174" s="41"/>
      <c r="L174" s="210"/>
    </row>
    <row r="175" spans="1:12" x14ac:dyDescent="0.2">
      <c r="A175" s="41"/>
      <c r="B175" s="41"/>
      <c r="C175" s="41"/>
      <c r="D175" s="210"/>
      <c r="E175" s="210"/>
      <c r="F175" s="210"/>
      <c r="G175" s="41"/>
      <c r="H175" s="210"/>
      <c r="I175" s="41"/>
      <c r="L175" s="210"/>
    </row>
    <row r="176" spans="1:12" x14ac:dyDescent="0.2">
      <c r="A176" s="41"/>
      <c r="B176" s="41"/>
      <c r="C176" s="41"/>
      <c r="D176" s="210"/>
      <c r="E176" s="210"/>
      <c r="F176" s="210"/>
      <c r="G176" s="41"/>
      <c r="H176" s="210"/>
      <c r="I176" s="41"/>
      <c r="L176" s="210"/>
    </row>
    <row r="177" spans="1:12" x14ac:dyDescent="0.2">
      <c r="A177" s="41"/>
      <c r="B177" s="41"/>
      <c r="C177" s="41"/>
      <c r="D177" s="210"/>
      <c r="E177" s="210"/>
      <c r="F177" s="210"/>
      <c r="G177" s="41"/>
      <c r="H177" s="210"/>
      <c r="I177" s="41"/>
      <c r="L177" s="210"/>
    </row>
    <row r="178" spans="1:12" x14ac:dyDescent="0.2">
      <c r="A178" s="41"/>
      <c r="B178" s="41"/>
      <c r="C178" s="41"/>
      <c r="D178" s="210"/>
      <c r="E178" s="210"/>
      <c r="F178" s="210"/>
      <c r="G178" s="41"/>
      <c r="H178" s="210"/>
      <c r="I178" s="41"/>
      <c r="L178" s="210"/>
    </row>
    <row r="179" spans="1:12" x14ac:dyDescent="0.2">
      <c r="A179" s="41"/>
      <c r="B179" s="41"/>
      <c r="C179" s="41"/>
      <c r="D179" s="210"/>
      <c r="E179" s="210"/>
      <c r="F179" s="210"/>
      <c r="G179" s="41"/>
      <c r="H179" s="210"/>
      <c r="I179" s="41"/>
      <c r="L179" s="210"/>
    </row>
    <row r="180" spans="1:12" x14ac:dyDescent="0.2">
      <c r="A180" s="41"/>
      <c r="B180" s="41"/>
      <c r="C180" s="41"/>
      <c r="D180" s="210"/>
      <c r="E180" s="210"/>
      <c r="F180" s="210"/>
      <c r="G180" s="41"/>
      <c r="H180" s="210"/>
      <c r="I180" s="41"/>
      <c r="L180" s="210"/>
    </row>
    <row r="181" spans="1:12" x14ac:dyDescent="0.2">
      <c r="A181" s="41"/>
      <c r="B181" s="41"/>
      <c r="C181" s="41"/>
      <c r="D181" s="210"/>
      <c r="E181" s="210"/>
      <c r="F181" s="210"/>
      <c r="G181" s="41"/>
      <c r="H181" s="210"/>
      <c r="I181" s="41"/>
      <c r="L181" s="210"/>
    </row>
    <row r="182" spans="1:12" x14ac:dyDescent="0.2">
      <c r="A182" s="41"/>
      <c r="B182" s="41"/>
      <c r="C182" s="41"/>
      <c r="D182" s="210"/>
      <c r="E182" s="210"/>
      <c r="F182" s="210"/>
      <c r="G182" s="41"/>
      <c r="H182" s="210"/>
      <c r="I182" s="41"/>
      <c r="L182" s="210"/>
    </row>
    <row r="183" spans="1:12" x14ac:dyDescent="0.2">
      <c r="A183" s="41"/>
      <c r="B183" s="41"/>
      <c r="C183" s="41"/>
      <c r="D183" s="210"/>
      <c r="E183" s="210"/>
      <c r="F183" s="210"/>
      <c r="G183" s="41"/>
      <c r="H183" s="210"/>
      <c r="I183" s="41"/>
      <c r="L183" s="210"/>
    </row>
    <row r="184" spans="1:12" x14ac:dyDescent="0.2">
      <c r="A184" s="41"/>
      <c r="B184" s="41"/>
      <c r="C184" s="41"/>
      <c r="D184" s="210"/>
      <c r="E184" s="210"/>
      <c r="F184" s="210"/>
      <c r="G184" s="41"/>
      <c r="H184" s="210"/>
      <c r="I184" s="41"/>
      <c r="L184" s="210"/>
    </row>
    <row r="185" spans="1:12" x14ac:dyDescent="0.2">
      <c r="A185" s="41"/>
      <c r="B185" s="41"/>
      <c r="C185" s="41"/>
      <c r="D185" s="210"/>
      <c r="E185" s="210"/>
      <c r="F185" s="210"/>
      <c r="G185" s="41"/>
      <c r="H185" s="210"/>
      <c r="I185" s="41"/>
      <c r="L185" s="210"/>
    </row>
    <row r="186" spans="1:12" x14ac:dyDescent="0.2">
      <c r="A186" s="41"/>
      <c r="B186" s="41"/>
      <c r="C186" s="41"/>
      <c r="D186" s="210"/>
      <c r="E186" s="210"/>
      <c r="F186" s="210"/>
      <c r="G186" s="41"/>
      <c r="H186" s="210"/>
      <c r="I186" s="41"/>
      <c r="L186" s="210"/>
    </row>
    <row r="187" spans="1:12" x14ac:dyDescent="0.2">
      <c r="A187" s="41"/>
      <c r="B187" s="41"/>
      <c r="C187" s="41"/>
      <c r="D187" s="210"/>
      <c r="E187" s="210"/>
      <c r="F187" s="210"/>
      <c r="G187" s="41"/>
      <c r="H187" s="210"/>
      <c r="I187" s="41"/>
      <c r="L187" s="210"/>
    </row>
    <row r="188" spans="1:12" x14ac:dyDescent="0.2">
      <c r="A188" s="41"/>
      <c r="B188" s="41"/>
      <c r="C188" s="41"/>
      <c r="D188" s="210"/>
      <c r="E188" s="210"/>
      <c r="F188" s="210"/>
      <c r="G188" s="41"/>
      <c r="H188" s="210"/>
      <c r="I188" s="41"/>
      <c r="L188" s="210"/>
    </row>
    <row r="189" spans="1:12" x14ac:dyDescent="0.2">
      <c r="A189" s="41"/>
      <c r="B189" s="41"/>
      <c r="C189" s="41"/>
      <c r="D189" s="210"/>
      <c r="E189" s="210"/>
      <c r="F189" s="210"/>
      <c r="G189" s="41"/>
      <c r="H189" s="210"/>
      <c r="I189" s="41"/>
      <c r="L189" s="210"/>
    </row>
    <row r="190" spans="1:12" x14ac:dyDescent="0.2">
      <c r="A190" s="41"/>
      <c r="B190" s="41"/>
      <c r="C190" s="41"/>
      <c r="D190" s="210"/>
      <c r="E190" s="210"/>
      <c r="F190" s="210"/>
      <c r="G190" s="41"/>
      <c r="H190" s="210"/>
      <c r="I190" s="41"/>
      <c r="L190" s="210"/>
    </row>
    <row r="191" spans="1:12" x14ac:dyDescent="0.2">
      <c r="A191" s="41"/>
      <c r="B191" s="41"/>
      <c r="C191" s="41"/>
      <c r="D191" s="210"/>
      <c r="E191" s="210"/>
      <c r="F191" s="210"/>
      <c r="G191" s="41"/>
      <c r="H191" s="210"/>
      <c r="I191" s="41"/>
      <c r="L191" s="210"/>
    </row>
    <row r="192" spans="1:12" x14ac:dyDescent="0.2">
      <c r="A192" s="41"/>
      <c r="B192" s="41"/>
      <c r="C192" s="41"/>
      <c r="D192" s="210"/>
      <c r="E192" s="210"/>
      <c r="F192" s="210"/>
      <c r="G192" s="41"/>
      <c r="H192" s="210"/>
      <c r="I192" s="41"/>
      <c r="L192" s="210"/>
    </row>
    <row r="193" spans="1:12" x14ac:dyDescent="0.2">
      <c r="A193" s="41"/>
      <c r="B193" s="41"/>
      <c r="C193" s="41"/>
      <c r="D193" s="210"/>
      <c r="E193" s="210"/>
      <c r="F193" s="210"/>
      <c r="G193" s="41"/>
      <c r="H193" s="210"/>
      <c r="I193" s="41"/>
      <c r="L193" s="210"/>
    </row>
    <row r="194" spans="1:12" x14ac:dyDescent="0.2">
      <c r="A194" s="41"/>
      <c r="B194" s="41"/>
      <c r="C194" s="41"/>
      <c r="D194" s="210"/>
      <c r="E194" s="210"/>
      <c r="F194" s="210"/>
      <c r="G194" s="41"/>
      <c r="H194" s="210"/>
      <c r="I194" s="41"/>
      <c r="L194" s="210"/>
    </row>
    <row r="195" spans="1:12" x14ac:dyDescent="0.2">
      <c r="A195" s="41"/>
      <c r="B195" s="41"/>
      <c r="C195" s="41"/>
      <c r="D195" s="210"/>
      <c r="E195" s="210"/>
      <c r="F195" s="210"/>
      <c r="G195" s="41"/>
      <c r="H195" s="210"/>
      <c r="I195" s="41"/>
      <c r="L195" s="210"/>
    </row>
    <row r="196" spans="1:12" x14ac:dyDescent="0.2">
      <c r="A196" s="41"/>
      <c r="B196" s="41"/>
      <c r="C196" s="41"/>
      <c r="D196" s="210"/>
      <c r="E196" s="210"/>
      <c r="F196" s="210"/>
      <c r="G196" s="41"/>
      <c r="H196" s="210"/>
      <c r="I196" s="41"/>
      <c r="L196" s="210"/>
    </row>
    <row r="197" spans="1:12" x14ac:dyDescent="0.2">
      <c r="A197" s="41"/>
      <c r="B197" s="41"/>
      <c r="C197" s="41"/>
      <c r="D197" s="210"/>
      <c r="E197" s="210"/>
      <c r="F197" s="210"/>
      <c r="G197" s="41"/>
      <c r="H197" s="210"/>
      <c r="I197" s="41"/>
      <c r="L197" s="210"/>
    </row>
    <row r="198" spans="1:12" x14ac:dyDescent="0.2">
      <c r="A198" s="41"/>
      <c r="B198" s="41"/>
      <c r="C198" s="41"/>
      <c r="D198" s="210"/>
      <c r="E198" s="210"/>
      <c r="F198" s="210"/>
      <c r="G198" s="41"/>
      <c r="H198" s="210"/>
      <c r="I198" s="41"/>
      <c r="L198" s="210"/>
    </row>
    <row r="199" spans="1:12" x14ac:dyDescent="0.2">
      <c r="A199" s="41"/>
      <c r="B199" s="41"/>
      <c r="C199" s="41"/>
      <c r="D199" s="210"/>
      <c r="E199" s="210"/>
      <c r="F199" s="210"/>
      <c r="G199" s="41"/>
      <c r="H199" s="210"/>
      <c r="I199" s="41"/>
      <c r="L199" s="210"/>
    </row>
    <row r="200" spans="1:12" x14ac:dyDescent="0.2">
      <c r="A200" s="41"/>
      <c r="B200" s="41"/>
      <c r="C200" s="41"/>
      <c r="D200" s="210"/>
      <c r="E200" s="210"/>
      <c r="F200" s="210"/>
      <c r="G200" s="41"/>
      <c r="H200" s="210"/>
      <c r="I200" s="41"/>
      <c r="L200" s="210"/>
    </row>
    <row r="201" spans="1:12" x14ac:dyDescent="0.2">
      <c r="A201" s="41"/>
      <c r="B201" s="41"/>
      <c r="C201" s="41"/>
      <c r="D201" s="210"/>
      <c r="E201" s="210"/>
      <c r="F201" s="210"/>
      <c r="G201" s="41"/>
      <c r="H201" s="210"/>
      <c r="I201" s="41"/>
      <c r="L201" s="210"/>
    </row>
    <row r="202" spans="1:12" x14ac:dyDescent="0.2">
      <c r="A202" s="41"/>
      <c r="B202" s="41"/>
      <c r="C202" s="41"/>
      <c r="D202" s="210"/>
      <c r="E202" s="210"/>
      <c r="F202" s="210"/>
      <c r="G202" s="41"/>
      <c r="H202" s="210"/>
      <c r="I202" s="41"/>
      <c r="L202" s="210"/>
    </row>
    <row r="203" spans="1:12" x14ac:dyDescent="0.2">
      <c r="A203" s="41"/>
      <c r="B203" s="41"/>
      <c r="C203" s="41"/>
      <c r="D203" s="210"/>
      <c r="E203" s="210"/>
      <c r="F203" s="210"/>
      <c r="G203" s="41"/>
      <c r="H203" s="210"/>
      <c r="I203" s="41"/>
      <c r="L203" s="210"/>
    </row>
    <row r="204" spans="1:12" x14ac:dyDescent="0.2">
      <c r="A204" s="41"/>
      <c r="B204" s="41"/>
      <c r="C204" s="41"/>
      <c r="D204" s="210"/>
      <c r="E204" s="210"/>
      <c r="F204" s="210"/>
      <c r="G204" s="41"/>
      <c r="H204" s="210"/>
      <c r="I204" s="41"/>
      <c r="L204" s="210"/>
    </row>
  </sheetData>
  <mergeCells count="13">
    <mergeCell ref="L53:M53"/>
    <mergeCell ref="A104:M104"/>
    <mergeCell ref="A101:M101"/>
    <mergeCell ref="A102:M102"/>
    <mergeCell ref="A96:M96"/>
    <mergeCell ref="A98:M98"/>
    <mergeCell ref="A100:M100"/>
    <mergeCell ref="A97:M97"/>
    <mergeCell ref="A106:M106"/>
    <mergeCell ref="A99:M99"/>
    <mergeCell ref="A103:M103"/>
    <mergeCell ref="A107:M107"/>
    <mergeCell ref="A105:M105"/>
  </mergeCells>
  <phoneticPr fontId="17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2014-04-15T11:48:45Z</dcterms:modified>
</cp:coreProperties>
</file>