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285" windowWidth="9600" windowHeight="11460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v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_xlnm.Print_Area" localSheetId="3">SD_Poc_okr!$A$1:$H$111</definedName>
    <definedName name="_xlnm.Print_Area" localSheetId="1">SD_SR_FP!$A$1:$L$90</definedName>
    <definedName name="_xlnm.Print_Area" localSheetId="0">SD_SR_Poc!$A$1:$L$110</definedName>
    <definedName name="OLE_LINK1" localSheetId="1">SD_SR_FP!#REF!</definedName>
  </definedNames>
  <calcPr calcId="145621"/>
</workbook>
</file>

<file path=xl/calcChain.xml><?xml version="1.0" encoding="utf-8"?>
<calcChain xmlns="http://schemas.openxmlformats.org/spreadsheetml/2006/main">
  <c r="B27" i="12" l="1"/>
  <c r="C27" i="12"/>
  <c r="I20" i="3" l="1"/>
  <c r="I14" i="3"/>
  <c r="I4" i="3" s="1"/>
  <c r="I46" i="2"/>
  <c r="I41" i="2"/>
  <c r="I75" i="3" l="1"/>
  <c r="H20" i="3"/>
  <c r="H14" i="3"/>
  <c r="H4" i="3"/>
  <c r="H46" i="2"/>
  <c r="H41" i="2"/>
  <c r="H75" i="3" l="1"/>
  <c r="G20" i="3"/>
  <c r="G14" i="3"/>
  <c r="G4" i="3" s="1"/>
  <c r="G46" i="2"/>
  <c r="G41" i="2"/>
  <c r="G75" i="3" l="1"/>
  <c r="F20" i="3"/>
  <c r="F75" i="3" s="1"/>
  <c r="F14" i="3"/>
  <c r="F4" i="3"/>
  <c r="F46" i="2"/>
  <c r="F41" i="2"/>
  <c r="E20" i="3" l="1"/>
  <c r="E14" i="3"/>
  <c r="E4" i="3" s="1"/>
  <c r="E46" i="2"/>
  <c r="E41" i="2"/>
  <c r="E75" i="3" l="1"/>
  <c r="D20" i="3"/>
  <c r="D14" i="3"/>
  <c r="D4" i="3"/>
  <c r="D46" i="2"/>
  <c r="D41" i="2"/>
  <c r="D75" i="3" l="1"/>
  <c r="N31" i="2"/>
  <c r="N32" i="2"/>
  <c r="N29" i="2"/>
  <c r="N22" i="2"/>
  <c r="N23" i="2"/>
  <c r="N24" i="2"/>
  <c r="N25" i="2"/>
  <c r="N26" i="2"/>
  <c r="N27" i="2"/>
  <c r="N33" i="2" l="1"/>
  <c r="B75" i="3" l="1"/>
  <c r="C46" i="2"/>
  <c r="B46" i="2"/>
  <c r="C20" i="3" l="1"/>
  <c r="C14" i="3"/>
  <c r="C4" i="3" s="1"/>
  <c r="C41" i="2"/>
  <c r="C75" i="3" l="1"/>
  <c r="N46" i="3"/>
  <c r="N46" i="2" l="1"/>
  <c r="B14" i="3" l="1"/>
  <c r="B41" i="2"/>
  <c r="N73" i="3" l="1"/>
  <c r="N72" i="3"/>
  <c r="N71" i="3"/>
  <c r="N70" i="3"/>
  <c r="N69" i="3"/>
  <c r="B20" i="3"/>
  <c r="B4" i="3"/>
  <c r="N100" i="2" l="1"/>
  <c r="N99" i="2"/>
  <c r="N98" i="2"/>
  <c r="N97" i="2"/>
  <c r="N96" i="2"/>
  <c r="B9" i="12" l="1"/>
  <c r="C9" i="12"/>
  <c r="N4" i="2"/>
  <c r="N5" i="2"/>
  <c r="N6" i="2"/>
  <c r="N7" i="2"/>
  <c r="N8" i="2"/>
  <c r="N9" i="2"/>
  <c r="N10" i="2"/>
  <c r="N11" i="2"/>
  <c r="N28" i="2"/>
  <c r="N12" i="2"/>
  <c r="N13" i="2"/>
  <c r="N14" i="2"/>
  <c r="N15" i="2"/>
  <c r="N16" i="2"/>
  <c r="N34" i="2"/>
  <c r="N17" i="2"/>
  <c r="N18" i="2"/>
  <c r="N19" i="2"/>
  <c r="N20" i="2"/>
  <c r="N21" i="2"/>
  <c r="N30" i="2"/>
  <c r="N36" i="2"/>
  <c r="N37" i="2"/>
  <c r="N38" i="2"/>
  <c r="N39" i="2"/>
  <c r="N40" i="2"/>
  <c r="N41" i="2"/>
  <c r="N42" i="2"/>
  <c r="N43" i="2"/>
  <c r="N44" i="2"/>
  <c r="N45" i="2"/>
  <c r="N47" i="2"/>
  <c r="N48" i="2"/>
  <c r="N49" i="2"/>
  <c r="N50" i="2"/>
  <c r="N51" i="2"/>
  <c r="N52" i="2"/>
  <c r="N53" i="2"/>
  <c r="N57" i="2"/>
  <c r="N58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1" i="2"/>
  <c r="N92" i="2"/>
  <c r="N93" i="2"/>
  <c r="N94" i="2"/>
  <c r="N95" i="2"/>
  <c r="N101" i="2"/>
  <c r="N104" i="2"/>
  <c r="N105" i="2"/>
  <c r="N106" i="2"/>
  <c r="N107" i="2"/>
  <c r="N108" i="2"/>
  <c r="N109" i="2"/>
  <c r="N47" i="3" l="1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74" i="3"/>
  <c r="N45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C46" i="12" s="1"/>
  <c r="N18" i="3"/>
  <c r="C47" i="12" s="1"/>
  <c r="N19" i="3"/>
  <c r="C48" i="12" s="1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4" i="3"/>
  <c r="B49" i="12" l="1"/>
  <c r="C49" i="12"/>
  <c r="N75" i="3" l="1"/>
</calcChain>
</file>

<file path=xl/sharedStrings.xml><?xml version="1.0" encoding="utf-8"?>
<sst xmlns="http://schemas.openxmlformats.org/spreadsheetml/2006/main" count="961" uniqueCount="478">
  <si>
    <t>Vývoj počtu poberateľov sociálnych dávok a dotácií</t>
  </si>
  <si>
    <t xml:space="preserve">1. Pomoc v hmotnej núdzi </t>
  </si>
  <si>
    <t>2. Podpora rodiny</t>
  </si>
  <si>
    <t>3.  PpnaK ŤZP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</si>
  <si>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</si>
  <si>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</si>
  <si>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</si>
  <si>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</si>
  <si>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</si>
  <si>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</si>
  <si>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</si>
  <si>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</si>
  <si>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</si>
  <si>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</si>
  <si>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</si>
  <si>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</si>
  <si>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</si>
  <si>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</si>
  <si>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</si>
  <si>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</si>
  <si>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</si>
  <si>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</si>
  <si>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</si>
  <si>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</si>
  <si>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</si>
  <si>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</si>
  <si>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</si>
  <si>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</si>
  <si>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</si>
  <si>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</si>
  <si>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</si>
  <si>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</si>
  <si>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</si>
  <si>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</si>
  <si>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</si>
  <si>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</si>
  <si>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</si>
  <si>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</si>
  <si>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</si>
  <si>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</si>
  <si>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</si>
  <si>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</si>
  <si>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</si>
  <si>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</si>
  <si>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</si>
  <si>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</si>
  <si>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</si>
  <si>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</si>
  <si>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</si>
  <si>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</si>
  <si>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</si>
  <si>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</si>
  <si>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</si>
  <si>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</si>
  <si>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</si>
  <si>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</si>
  <si>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</si>
  <si>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</si>
  <si>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</si>
  <si>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</si>
  <si>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</si>
  <si>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</si>
  <si>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</si>
  <si>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</si>
  <si>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</si>
  <si>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</si>
  <si>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</si>
  <si>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</si>
  <si>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</si>
  <si>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</si>
  <si>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</si>
  <si>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</si>
  <si>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</si>
  <si>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</si>
  <si>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</si>
  <si>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</si>
  <si>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</si>
  <si>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</si>
  <si>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</si>
  <si>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</si>
  <si>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</si>
  <si>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</si>
  <si>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</si>
  <si>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</si>
  <si>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</si>
  <si>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</si>
  <si>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</si>
  <si>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</si>
  <si>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</si>
  <si>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</si>
  <si>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</si>
  <si>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</si>
  <si>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</si>
  <si>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Počet poberateľov vybraných sociálnych dávok podľa regiónov</t>
  </si>
  <si>
    <t xml:space="preserve">so spoločne posudzovanými osobami z počtu obyvateľov </t>
  </si>
  <si>
    <t xml:space="preserve">           </t>
  </si>
  <si>
    <t>Por.č.</t>
  </si>
  <si>
    <t>okres</t>
  </si>
  <si>
    <t>Podiel osôb v HN z počtu obyv.  v %</t>
  </si>
  <si>
    <t>Banskobystrický  kraj</t>
  </si>
  <si>
    <t xml:space="preserve">Aktivačné príspevky </t>
  </si>
  <si>
    <t>A1a</t>
  </si>
  <si>
    <t>A1b</t>
  </si>
  <si>
    <t>A2a</t>
  </si>
  <si>
    <t>A2b</t>
  </si>
  <si>
    <t>A3a</t>
  </si>
  <si>
    <t>A3b</t>
  </si>
  <si>
    <t>A4</t>
  </si>
  <si>
    <t xml:space="preserve">Ochranné  príspevky </t>
  </si>
  <si>
    <t>Vysvetlivky :</t>
  </si>
  <si>
    <t>Tab. č. 3</t>
  </si>
  <si>
    <t>Tab. č.7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</si>
  <si>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</si>
  <si>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</si>
  <si>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</si>
  <si>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</si>
  <si>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</si>
  <si>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</si>
  <si>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</si>
  <si>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</si>
  <si>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</si>
  <si>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</si>
  <si>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>- deti v HN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</si>
  <si>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</si>
  <si>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</si>
  <si>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</si>
  <si>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</si>
  <si>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</si>
  <si>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</si>
  <si>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</si>
  <si>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</si>
  <si>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</si>
  <si>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</si>
  <si>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</si>
  <si>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</si>
  <si>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</si>
  <si>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</si>
  <si>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</si>
  <si>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</si>
  <si>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</si>
  <si>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</si>
  <si>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</si>
  <si>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</si>
  <si>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</si>
  <si>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</si>
  <si>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</si>
  <si>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</si>
  <si>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</si>
  <si>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</si>
  <si>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</si>
  <si>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</si>
  <si>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</si>
  <si>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</si>
  <si>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</si>
  <si>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</si>
  <si>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príspevok náhradnému rodičovi</t>
  </si>
  <si>
    <t>Osobitný opak.príspevok náhr.rodičovi</t>
  </si>
  <si>
    <t xml:space="preserve"> PP na osobnú asistenciu</t>
  </si>
  <si>
    <t>PP na prepravu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</si>
  <si>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</si>
  <si>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</si>
  <si>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</si>
  <si>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</si>
  <si>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</si>
  <si>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</si>
  <si>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</si>
  <si>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</si>
  <si>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</si>
  <si>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</si>
  <si>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</si>
  <si>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</si>
  <si>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</si>
  <si>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</si>
  <si>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</si>
  <si>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Bc</t>
  </si>
  <si>
    <t>T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</si>
  <si>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</si>
  <si>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</si>
  <si>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</si>
  <si>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</si>
  <si>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</si>
  <si>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</si>
  <si>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</si>
  <si>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</si>
  <si>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</si>
  <si>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</si>
  <si>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</si>
  <si>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</si>
  <si>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</si>
  <si>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</si>
  <si>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</si>
  <si>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PP na osobnú asistenciu</t>
  </si>
  <si>
    <t>PP na výcvik používania pomôcky</t>
  </si>
  <si>
    <t>Odmena pestúna</t>
  </si>
  <si>
    <t>Príspevok pri narodení dieťaťa</t>
  </si>
  <si>
    <t>Príspevok rodičom trojčiat</t>
  </si>
  <si>
    <t>Rodičovský príspevok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</si>
  <si>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</si>
  <si>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</si>
  <si>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</si>
  <si>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</si>
  <si>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</si>
  <si>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</si>
  <si>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</si>
  <si>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</si>
  <si>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č.8</t>
  </si>
  <si>
    <t>Tab. č.  9</t>
  </si>
  <si>
    <t>PpnaK ŤZP</t>
  </si>
  <si>
    <t>Podpora rodiny</t>
  </si>
  <si>
    <t xml:space="preserve"> 1.5. Resocializačný príspevok</t>
  </si>
  <si>
    <t>- doplatok k materskému</t>
  </si>
  <si>
    <t xml:space="preserve"> DHN - cudzinci §3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</si>
  <si>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</si>
  <si>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</si>
  <si>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</si>
  <si>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</si>
  <si>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</si>
  <si>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</si>
  <si>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</si>
  <si>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</si>
  <si>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</si>
  <si>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pre uchádzačov o zamestnanie</t>
  </si>
  <si>
    <t xml:space="preserve"> - dávka (základné životné podmienky)</t>
  </si>
  <si>
    <t>- aktivačný príspevok §12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</si>
  <si>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</si>
  <si>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</si>
  <si>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</si>
  <si>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</si>
  <si>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</si>
  <si>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</si>
  <si>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</si>
  <si>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</si>
  <si>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</si>
  <si>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</si>
  <si>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</si>
  <si>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</si>
  <si>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</si>
  <si>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Príplatok k prídavku na dieťa zákon č. 600/2003 Z. z. v znení zákona č. 532/2007 Z. z.</t>
  </si>
  <si>
    <t xml:space="preserve">z toho  z ESF </t>
  </si>
  <si>
    <t>RP</t>
  </si>
  <si>
    <t>Príspevok rodičovi</t>
  </si>
  <si>
    <t>FO poberajúce dôchodkovú dávku, opatrujúce</t>
  </si>
  <si>
    <t>1 osobu</t>
  </si>
  <si>
    <t>viac osôb</t>
  </si>
  <si>
    <t>FO poberajúce príspevok podľa prech.ustanovenia §66 ods.5 zákona č.447/2008</t>
  </si>
  <si>
    <t>PP na opatrovanie</t>
  </si>
  <si>
    <t>Resocializačný príspevok</t>
  </si>
  <si>
    <t>Ostatné</t>
  </si>
  <si>
    <t>- 75% sumy RP</t>
  </si>
  <si>
    <t>Opak. prísp. dieťaťu (náhradní rodičia)</t>
  </si>
  <si>
    <t>A2c1</t>
  </si>
  <si>
    <t>A2c2</t>
  </si>
  <si>
    <t>z toho z ESF</t>
  </si>
  <si>
    <t>A2c3</t>
  </si>
  <si>
    <t>priem.mes. počet</t>
  </si>
  <si>
    <t>ostatné FO, opatrujúce</t>
  </si>
  <si>
    <t>- 1 osobu</t>
  </si>
  <si>
    <t>- viac osôb</t>
  </si>
  <si>
    <t>- celodenne 1 osobu</t>
  </si>
  <si>
    <t>- celodenne viac osôb</t>
  </si>
  <si>
    <t>- čiastočne 1 osobu</t>
  </si>
  <si>
    <t>- čiastočne viac osôb</t>
  </si>
  <si>
    <t>- kombinovane viac osôb</t>
  </si>
  <si>
    <t>PnD - prídavok na dieťa</t>
  </si>
  <si>
    <t>RP - rodičovský príspevok</t>
  </si>
  <si>
    <t>ZSn</t>
  </si>
  <si>
    <r>
      <t xml:space="preserve">ZSn - </t>
    </r>
    <r>
      <rPr>
        <sz val="10"/>
        <rFont val="Times New Roman"/>
        <family val="1"/>
        <charset val="238"/>
      </rPr>
      <t>príspevok na zdravotnú starostlivosť</t>
    </r>
  </si>
  <si>
    <t xml:space="preserve">      Revúca</t>
  </si>
  <si>
    <t xml:space="preserve">      Rimavská Sobota</t>
  </si>
  <si>
    <t xml:space="preserve">      Rožňava</t>
  </si>
  <si>
    <t xml:space="preserve">      Kežmarok</t>
  </si>
  <si>
    <t xml:space="preserve">      Sabinov</t>
  </si>
  <si>
    <t xml:space="preserve">      Gelnica</t>
  </si>
  <si>
    <t xml:space="preserve">      Trebišov</t>
  </si>
  <si>
    <t xml:space="preserve">      Vranov nad Topľou</t>
  </si>
  <si>
    <t xml:space="preserve">      Poltár</t>
  </si>
  <si>
    <t xml:space="preserve">      Sobrance</t>
  </si>
  <si>
    <t xml:space="preserve">      Levoča</t>
  </si>
  <si>
    <t xml:space="preserve">      Lučenec</t>
  </si>
  <si>
    <t xml:space="preserve">      Medzilaborce</t>
  </si>
  <si>
    <t xml:space="preserve">      Košice - okolie</t>
  </si>
  <si>
    <t xml:space="preserve">      Svidník</t>
  </si>
  <si>
    <t xml:space="preserve">      Stropkov</t>
  </si>
  <si>
    <t xml:space="preserve">      Veľký Krtíš</t>
  </si>
  <si>
    <t xml:space="preserve">      Spišská Nová Ves</t>
  </si>
  <si>
    <t xml:space="preserve">      Krupina</t>
  </si>
  <si>
    <t xml:space="preserve">      Snina</t>
  </si>
  <si>
    <t xml:space="preserve">      Michalovce</t>
  </si>
  <si>
    <t xml:space="preserve">      Bardejov</t>
  </si>
  <si>
    <t xml:space="preserve">      Brezno</t>
  </si>
  <si>
    <t xml:space="preserve">      Stará Ľubovňa</t>
  </si>
  <si>
    <t xml:space="preserve">      Levice</t>
  </si>
  <si>
    <t xml:space="preserve">      Banská Štiavnica</t>
  </si>
  <si>
    <t xml:space="preserve">      Prešov</t>
  </si>
  <si>
    <t xml:space="preserve">      Žarnovica</t>
  </si>
  <si>
    <t xml:space="preserve">      Komárno</t>
  </si>
  <si>
    <t xml:space="preserve">      Poprad</t>
  </si>
  <si>
    <t xml:space="preserve">      Humenné</t>
  </si>
  <si>
    <t xml:space="preserve">      Detva</t>
  </si>
  <si>
    <t xml:space="preserve">      Nové Zámky</t>
  </si>
  <si>
    <t xml:space="preserve">      Šaľa</t>
  </si>
  <si>
    <t xml:space="preserve">      Žiar nad Hronom</t>
  </si>
  <si>
    <t xml:space="preserve">      Košice II</t>
  </si>
  <si>
    <t xml:space="preserve">      Turčianske Teplice</t>
  </si>
  <si>
    <t xml:space="preserve">      Bytča</t>
  </si>
  <si>
    <t xml:space="preserve">      Košice IV</t>
  </si>
  <si>
    <t xml:space="preserve">      Ružomberok</t>
  </si>
  <si>
    <t xml:space="preserve">      Zvolen</t>
  </si>
  <si>
    <t xml:space="preserve">      Košice III</t>
  </si>
  <si>
    <t xml:space="preserve">      Liptovský Mikuláš</t>
  </si>
  <si>
    <t xml:space="preserve">      Kysucké Nové Mesto</t>
  </si>
  <si>
    <t xml:space="preserve">      Dunajská Streda</t>
  </si>
  <si>
    <t xml:space="preserve">      Skalica</t>
  </si>
  <si>
    <t xml:space="preserve">      Partizánske</t>
  </si>
  <si>
    <t xml:space="preserve">      Zlaté Moravce</t>
  </si>
  <si>
    <t xml:space="preserve">      Senica</t>
  </si>
  <si>
    <t xml:space="preserve">      Košice I</t>
  </si>
  <si>
    <t xml:space="preserve">      Dolný Kubín</t>
  </si>
  <si>
    <t xml:space="preserve">      Námestovo</t>
  </si>
  <si>
    <t xml:space="preserve">      Galanta</t>
  </si>
  <si>
    <t xml:space="preserve">      Nitra</t>
  </si>
  <si>
    <t xml:space="preserve">      Hlohovec</t>
  </si>
  <si>
    <t xml:space="preserve">      Čadca</t>
  </si>
  <si>
    <t xml:space="preserve">      Topoľčany</t>
  </si>
  <si>
    <t xml:space="preserve">      Ilava</t>
  </si>
  <si>
    <t xml:space="preserve">      Bánovce nad Bebravou</t>
  </si>
  <si>
    <t xml:space="preserve">      Považská Bystrica</t>
  </si>
  <si>
    <t xml:space="preserve">      Prievidza</t>
  </si>
  <si>
    <t xml:space="preserve">      Martin</t>
  </si>
  <si>
    <t xml:space="preserve">      Banská Bystrica</t>
  </si>
  <si>
    <t xml:space="preserve">      Tvrdošín</t>
  </si>
  <si>
    <t xml:space="preserve">      Piešťany</t>
  </si>
  <si>
    <t xml:space="preserve">      Malacky</t>
  </si>
  <si>
    <t xml:space="preserve">      Žilina</t>
  </si>
  <si>
    <t xml:space="preserve">      Myjava</t>
  </si>
  <si>
    <t xml:space="preserve">      Nové Mesto nad Váhom</t>
  </si>
  <si>
    <t xml:space="preserve">      Trenčín</t>
  </si>
  <si>
    <t xml:space="preserve">      Púchov</t>
  </si>
  <si>
    <t xml:space="preserve">      Trnava</t>
  </si>
  <si>
    <t xml:space="preserve">      Pezinok</t>
  </si>
  <si>
    <t xml:space="preserve">      Bratislava II</t>
  </si>
  <si>
    <t xml:space="preserve">      Senec</t>
  </si>
  <si>
    <t xml:space="preserve">      Bratislava I</t>
  </si>
  <si>
    <t xml:space="preserve">      Bratislava V</t>
  </si>
  <si>
    <t xml:space="preserve">      Bratislava III</t>
  </si>
  <si>
    <t xml:space="preserve">      Bratislava IV</t>
  </si>
  <si>
    <t>O6a</t>
  </si>
  <si>
    <t>O6b</t>
  </si>
  <si>
    <t>O6c</t>
  </si>
  <si>
    <t xml:space="preserve"> Dávka rodičom dieťaťa do 1 roku (s DHN)</t>
  </si>
  <si>
    <t xml:space="preserve"> Dávka rodičom dieťaťa do 1 roku (bez DHN)</t>
  </si>
  <si>
    <t>PP na kompenzáciu ZV</t>
  </si>
  <si>
    <t>Ba1,Bb</t>
  </si>
  <si>
    <t>Ba2,Bb</t>
  </si>
  <si>
    <t>Ba3,Bb</t>
  </si>
  <si>
    <t xml:space="preserve">   Košický kraj</t>
  </si>
  <si>
    <t xml:space="preserve">   Prešovský kraj</t>
  </si>
  <si>
    <t xml:space="preserve">   Banskobystrický kraj</t>
  </si>
  <si>
    <t xml:space="preserve">   Nitriansky kraj</t>
  </si>
  <si>
    <t xml:space="preserve">   Žilinský kraj</t>
  </si>
  <si>
    <t xml:space="preserve">   Trnavský kraj</t>
  </si>
  <si>
    <t xml:space="preserve">   Trenčiansky kraj</t>
  </si>
  <si>
    <t xml:space="preserve">   Bratislavský kraj</t>
  </si>
  <si>
    <t>I.14</t>
  </si>
  <si>
    <t xml:space="preserve"> - dávka rodičom dieťaťa do 1 roku (s DHN)</t>
  </si>
  <si>
    <t xml:space="preserve"> - dávka rodičom dieťaťa do 1 roku (bez DHN)</t>
  </si>
  <si>
    <t>- ostatné</t>
  </si>
  <si>
    <t>PP na kompenzáciu zvýšených výdavkov - diéta</t>
  </si>
  <si>
    <t>PP na kompenzáciu zvýšených výdavkov - hygiena alebo opotrebovanie</t>
  </si>
  <si>
    <t>PP na kompenzáciu zvýšených výdavkov - prevádzka OMV</t>
  </si>
  <si>
    <t>PP na kompenzáciu zvýšených výdavkov - pes</t>
  </si>
  <si>
    <t>PP na úpravu osobného motorového vozidla</t>
  </si>
  <si>
    <t>PP na kúpu osobného motorového vozidla</t>
  </si>
  <si>
    <t>Jednorazový príspevok pri zániku náhradnej starostlivosti</t>
  </si>
  <si>
    <t>Jednorazový príspevok pri zverení do náhradnej starostlivosti</t>
  </si>
  <si>
    <t>Opakovaný príspevok dieťaťu zverenému do náhradnej starostlivosti</t>
  </si>
  <si>
    <t>Opakovaný príspevok náhradnému rodičovi</t>
  </si>
  <si>
    <t>Osobitný opakovaný príspevok náhradnému rodičovi</t>
  </si>
  <si>
    <t>Príplatok k príspevku pri narodení dieťaťa</t>
  </si>
  <si>
    <t>Príspevok na starostlivosť o dieťa</t>
  </si>
  <si>
    <t>Rodičovský príspevok pri starostlivosti o zverené dieťa</t>
  </si>
  <si>
    <t>II.14</t>
  </si>
  <si>
    <t>- rodičovský príspevok (štandard)</t>
  </si>
  <si>
    <t>Počet obyvateľov k 31.12.2013</t>
  </si>
  <si>
    <t>OD1</t>
  </si>
  <si>
    <t>OT</t>
  </si>
  <si>
    <t>Ba,Bb</t>
  </si>
  <si>
    <t>Ba3</t>
  </si>
  <si>
    <t>Ba4,Bb</t>
  </si>
  <si>
    <t>PSD</t>
  </si>
  <si>
    <t>D1</t>
  </si>
  <si>
    <t>PNND</t>
  </si>
  <si>
    <t xml:space="preserve"> - dávka a príspevky cudzincom</t>
  </si>
  <si>
    <t xml:space="preserve">  aktivačný príspevok 599/2003 §12 ods.9</t>
  </si>
  <si>
    <t xml:space="preserve">  aktivačný príspevok 599/2003 §12 ods.10</t>
  </si>
  <si>
    <t xml:space="preserve">   OD1 - Ochranný príspevok pre rodičov dieťaťa do 1 roku veku</t>
  </si>
  <si>
    <t xml:space="preserve">   OT - Ochranný príspevok pre tehotnú ženu</t>
  </si>
  <si>
    <t xml:space="preserve">   Ba,Bb*</t>
  </si>
  <si>
    <t xml:space="preserve">   Ba1,Bb*</t>
  </si>
  <si>
    <t xml:space="preserve">   Ba2,Bb*</t>
  </si>
  <si>
    <t xml:space="preserve">   Ba3,Bb*</t>
  </si>
  <si>
    <t xml:space="preserve">   Ba3*</t>
  </si>
  <si>
    <t xml:space="preserve">   Ba4,Bb*</t>
  </si>
  <si>
    <t xml:space="preserve">   Bc*</t>
  </si>
  <si>
    <t>* - výsvetlivky v poslednom hárku nazvanom OstP</t>
  </si>
  <si>
    <t>- dávka pre dieťa plniace si povinnú školskú dochádzku</t>
  </si>
  <si>
    <t xml:space="preserve">- príspevok pre tehotnú ženu - 599/2003 § 10 ods.3 </t>
  </si>
  <si>
    <t>- príspevok na zdravotnú starostlivosť 599/2003 §11</t>
  </si>
  <si>
    <t>A1d</t>
  </si>
  <si>
    <t>A1d - AP pre občana, ktorý je zamestnaný a má príjem aspoň vo výške minimalnej mzdy</t>
  </si>
  <si>
    <t>OsPa</t>
  </si>
  <si>
    <t>OsPb</t>
  </si>
  <si>
    <t>OsPb - Osobitný príspevok pre posudzovanú osobu, ktorá bola dlhodobo nezamestnaná a začala vykonávať SZČ</t>
  </si>
  <si>
    <t>OsPa - Osobitný príspevok pre posudzovanú osobu, ktorá bola dlhodobo nezamestnaná a zamestnala sa</t>
  </si>
  <si>
    <r>
      <rPr>
        <b/>
        <sz val="10"/>
        <rFont val="Times New Roman"/>
        <family val="1"/>
        <charset val="238"/>
      </rPr>
      <t>OT</t>
    </r>
    <r>
      <rPr>
        <sz val="10"/>
        <rFont val="Times New Roman"/>
        <family val="1"/>
        <charset val="238"/>
      </rPr>
      <t xml:space="preserve"> - Ochranný príspevok pre tehotnú ženu (§11 ods.2 písm.c1)</t>
    </r>
  </si>
  <si>
    <r>
      <rPr>
        <b/>
        <sz val="10"/>
        <rFont val="Times New Roman"/>
        <family val="1"/>
        <charset val="238"/>
      </rPr>
      <t>OD1</t>
    </r>
    <r>
      <rPr>
        <sz val="10"/>
        <rFont val="Times New Roman"/>
        <family val="1"/>
        <charset val="238"/>
      </rPr>
      <t xml:space="preserve"> - Ochranný príspevok pre rodičov dieťaťa do 1 roku veku (§11 ods.2 písm.c2)</t>
    </r>
  </si>
  <si>
    <t xml:space="preserve">                                   opatrenie, pre ktoré je fyzická osoba uznaná ošetrujúcim lekárom za dočasne práceneschopného na viac ako 30 po sebe nasledujúcich dní. (§7 písm. h)</t>
  </si>
  <si>
    <t xml:space="preserve">         zabezpečiť príjem vlastnou prácou (§7 písm. f)</t>
  </si>
  <si>
    <r>
      <t xml:space="preserve">O2 </t>
    </r>
    <r>
      <rPr>
        <sz val="10"/>
        <rFont val="Times New Roman"/>
        <family val="1"/>
        <charset val="238"/>
      </rPr>
      <t>- ochranný príspevok pre fyz. osobu, ktorá je invalidná z dôvodu poklesu schopnosti vykonávať zárobkovú činnosť o viac ako 70 % (§7 písm. b)</t>
    </r>
  </si>
  <si>
    <r>
      <t>O4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dieťa s ťažkým zdravotným postihnutím odkázanú na opatrovanie (§7 písm. e)</t>
    </r>
  </si>
  <si>
    <r>
      <t>O3</t>
    </r>
    <r>
      <rPr>
        <sz val="10"/>
        <rFont val="Times New Roman"/>
        <family val="1"/>
        <charset val="238"/>
      </rPr>
      <t xml:space="preserve"> - ochranný príspevok pre fyz. osobu, ktorá  je osamelým občanom, ktorý sa osobne, celodenne a riadne stará o dieťa do 31 týždňov veku dieťaťa (§7 písm. d)</t>
    </r>
  </si>
  <si>
    <r>
      <t xml:space="preserve">O1 - </t>
    </r>
    <r>
      <rPr>
        <sz val="10"/>
        <rFont val="Times New Roman"/>
        <family val="1"/>
        <charset val="238"/>
      </rPr>
      <t>ochranný príspevok pre fyz. osobu, ktorá dosiahola vek potrebný na nárok na starobný dôchodok (§7 písm. a)</t>
    </r>
  </si>
  <si>
    <r>
      <rPr>
        <b/>
        <sz val="10"/>
        <rFont val="Times New Roman"/>
        <family val="1"/>
        <charset val="238"/>
      </rPr>
      <t>O5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občana s ťažkým zdravotným postihnutím odkázanú na opatrovanie (§7 písm. e)</t>
    </r>
  </si>
  <si>
    <r>
      <t>O6,O6a,O6b,O6c</t>
    </r>
    <r>
      <rPr>
        <sz val="10"/>
        <rFont val="Times New Roman"/>
        <family val="1"/>
        <charset val="238"/>
      </rPr>
      <t xml:space="preserve"> - ochranný príspevok pre fyz. osobu, ktorá  má nepriaznivý zdravotný stav, za ktorý sa na účely tohto zákona považuje choroba, úraz alebo karanténne</t>
    </r>
  </si>
  <si>
    <r>
      <t>O7</t>
    </r>
    <r>
      <rPr>
        <sz val="10"/>
        <rFont val="Times New Roman"/>
        <family val="1"/>
        <charset val="238"/>
      </rPr>
      <t xml:space="preserve"> - ochranný príspevok pre fyz. osobu, ktorá  sa zúčastňuje na resocializačných programoch v resocializačnom stredisku pobytovou formou, v rámci ktorých si nemôže</t>
    </r>
  </si>
  <si>
    <r>
      <t xml:space="preserve">Ba1,Bb </t>
    </r>
    <r>
      <rPr>
        <sz val="10"/>
        <rFont val="Times New Roman"/>
        <family val="1"/>
        <charset val="238"/>
      </rPr>
      <t>- posudzovaná osoba je vlastník bytu alebo rodinného domu a súčasne uhrádza náklady spojené s bývaním.</t>
    </r>
  </si>
  <si>
    <r>
      <t xml:space="preserve">Ba2,Bb - </t>
    </r>
    <r>
      <rPr>
        <sz val="10"/>
        <rFont val="Times New Roman"/>
        <family val="1"/>
        <charset val="238"/>
      </rPr>
      <t>posudzovaná osoba je nájomca bytu, rodinného domu alebo obytnej miestnosti a súčasne uhrádza náklady spojené s bývaním</t>
    </r>
  </si>
  <si>
    <r>
      <t xml:space="preserve">Ba3,Bb - </t>
    </r>
    <r>
      <rPr>
        <sz val="10"/>
        <rFont val="Times New Roman"/>
        <family val="1"/>
        <charset val="238"/>
      </rPr>
      <t>posudzovaná osoba má doživotné právo užívania a súčasne uhrádza náklady spojené s bývaním.</t>
    </r>
  </si>
  <si>
    <r>
      <t>Ba3</t>
    </r>
    <r>
      <rPr>
        <sz val="10"/>
        <rFont val="Times New Roman"/>
        <family val="1"/>
        <charset val="238"/>
      </rPr>
      <t xml:space="preserve"> - posudzovaná osoba má doživotné právo užívania</t>
    </r>
  </si>
  <si>
    <r>
      <t>Ba4,Bb</t>
    </r>
    <r>
      <rPr>
        <sz val="10"/>
        <rFont val="Times New Roman"/>
        <family val="1"/>
        <charset val="238"/>
      </rPr>
      <t xml:space="preserve"> - posudzovaná osoba býva v zariadení sociálnych služieb a súčasne uhrádza náklady spojené s bývaním</t>
    </r>
  </si>
  <si>
    <r>
      <t>PNND - p</t>
    </r>
    <r>
      <rPr>
        <sz val="10"/>
        <rFont val="Times New Roman"/>
        <family val="1"/>
        <charset val="238"/>
      </rPr>
      <t>ríspevok na nezaopatrené dieťa</t>
    </r>
  </si>
  <si>
    <r>
      <t xml:space="preserve">B </t>
    </r>
    <r>
      <rPr>
        <sz val="10"/>
        <rFont val="Times New Roman"/>
        <family val="1"/>
        <charset val="238"/>
      </rPr>
      <t>- Príspevok na bývanie</t>
    </r>
  </si>
  <si>
    <r>
      <t xml:space="preserve">Ba,Bb - </t>
    </r>
    <r>
      <rPr>
        <sz val="10"/>
        <rFont val="Times New Roman"/>
        <family val="1"/>
        <charset val="238"/>
      </rPr>
      <t xml:space="preserve">posudz. osoba je vlastník/nájomca bytu, rodinného domu, obytnej miestnosti a súčasne uhrádza náklady spojené s bývaním </t>
    </r>
  </si>
  <si>
    <r>
      <t xml:space="preserve">Bc - </t>
    </r>
    <r>
      <rPr>
        <sz val="10"/>
        <rFont val="Times New Roman"/>
        <family val="1"/>
        <charset val="238"/>
      </rPr>
      <t xml:space="preserve">príspevok na bývanie pre poberateľa dôchodkovej dávky, ktorý dovŕšil 62 rokov veku </t>
    </r>
  </si>
  <si>
    <r>
      <t xml:space="preserve">PSD </t>
    </r>
    <r>
      <rPr>
        <sz val="10"/>
        <rFont val="Times New Roman"/>
        <family val="1"/>
        <charset val="238"/>
      </rPr>
      <t xml:space="preserve">- dávka pre dieťa plniace si povinnú školskú dochádzku </t>
    </r>
  </si>
  <si>
    <r>
      <t>D1</t>
    </r>
    <r>
      <rPr>
        <sz val="10"/>
        <rFont val="Times New Roman"/>
        <family val="1"/>
        <charset val="238"/>
      </rPr>
      <t xml:space="preserve"> -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dávka rodičom dieťaťa do jedného roku veku </t>
    </r>
  </si>
  <si>
    <r>
      <t xml:space="preserve">T - </t>
    </r>
    <r>
      <rPr>
        <sz val="10"/>
        <rFont val="Times New Roman"/>
        <family val="1"/>
        <charset val="238"/>
      </rPr>
      <t xml:space="preserve">dávka tehotnej žene </t>
    </r>
  </si>
  <si>
    <t xml:space="preserve">A1a – pre občana, ktorý je zamestnaný a zvyšuje si kvalifikáciu formou štúdia popri zamestnaní </t>
  </si>
  <si>
    <t>A2a - AP pre občana, ktorý je v evidencii UoZ a zvyšuje si kvalifikáciu formou štúdia  popri zam</t>
  </si>
  <si>
    <t>A2b - AP pre občana, ktorý je v evid.o uchádzačov o zamestnanie a zúčastňuje sa na rekvalifik.</t>
  </si>
  <si>
    <t xml:space="preserve">A2c1 - AP pre občana, ktorý je v evidencii o uchádzačov o zamestnanie a zúčastňuje sa na MOS na základe dohody s obcou </t>
  </si>
  <si>
    <t xml:space="preserve">A2c2 - AP pre občana, ktorý je v evidencii o uchádzačov o zamestnanie a zúčastňuje sa na MOS na základe dohody s úradom </t>
  </si>
  <si>
    <t xml:space="preserve">A2c3 - AP pre občana, ktorý je v evidencii o uchádzačov o zamestnanie a zúčastňuje sa na MS pre samosprávny kraj </t>
  </si>
  <si>
    <t xml:space="preserve">A3a - AP pre občana, ktorý bol dlhodobo nezamestnaný a zamestnal sa </t>
  </si>
  <si>
    <t xml:space="preserve">A3b - AP pre občana, ktorý bol dlhodobo nezamestnaný a začal vykonávať SZČ </t>
  </si>
  <si>
    <t xml:space="preserve">A4 - AP pre občana v HN, ak študuje na str. alebo vysokej škole a vypláca sa mu rodičovský prísp. </t>
  </si>
  <si>
    <t>Príspevok pri nar. dieťaťa  zákon  č. 383/2013 Z.z</t>
  </si>
  <si>
    <t>Príplatok k príspevku pri nar. dieťaťa  zákon č. 383/2013 Z. z.</t>
  </si>
  <si>
    <t>Prísp. rodičom,( dvojčatá alebo viac detí súčasne) zákon č. 383/2013 Z.z.</t>
  </si>
  <si>
    <t xml:space="preserve">Odmena pestúpna </t>
  </si>
  <si>
    <t xml:space="preserve"> 1.1. Dávka a príspevky  zákon č. 417/2013 Z.z. §10</t>
  </si>
  <si>
    <t>- ochranný príspevok §11</t>
  </si>
  <si>
    <t>- príspevok na nezaopatrené dieťa §13</t>
  </si>
  <si>
    <t>- príspevok na bývanie § 14</t>
  </si>
  <si>
    <t>1.4. Dotácie zákon č. 544/2010 Z.z.</t>
  </si>
  <si>
    <t>4.  PpnaK ŤZP zákon 447/2008 Z.z.</t>
  </si>
  <si>
    <t>5. PP na opatrovanie zákon 447/2008 Z.z.</t>
  </si>
  <si>
    <t>PHN a PkD</t>
  </si>
  <si>
    <t>PHN - UoZ</t>
  </si>
  <si>
    <t>PHN - UoZ - pomoc v hnotnej núdzi - dávka a príspevky pre uchádzačov o zamestnanie</t>
  </si>
  <si>
    <t>PHN a PkD - pomoc v hmotnej núdzi a príspevky k dávke</t>
  </si>
  <si>
    <t xml:space="preserve"> PHN a PkD</t>
  </si>
  <si>
    <t>Pomoc v hmotnej núdzi</t>
  </si>
  <si>
    <t>Počet pob. PHN so spoločne posudz.osobami</t>
  </si>
  <si>
    <t xml:space="preserve">Poradie regiónov podľa počtu poberateľov pomoci v hmotnej núdzi a príspevkov k dávke </t>
  </si>
  <si>
    <t xml:space="preserve">A1b - AP pre občana, ktorý je zamestnaný a zúčastňuje sa na rekvalifikácii </t>
  </si>
  <si>
    <t>Tab. č.8 - dokončenie</t>
  </si>
  <si>
    <t xml:space="preserve">              </t>
  </si>
  <si>
    <t>Tab. č.9 - dokončenie</t>
  </si>
  <si>
    <t>III.14</t>
  </si>
  <si>
    <t>Opak. prísp. dieťaťu  zákon č. 627/2005 Z.z.</t>
  </si>
  <si>
    <t>IV.14</t>
  </si>
  <si>
    <t>V.14</t>
  </si>
  <si>
    <t>VI.14</t>
  </si>
  <si>
    <t>VII.14</t>
  </si>
  <si>
    <t>VIII.14</t>
  </si>
  <si>
    <t>I-VIII.2014</t>
  </si>
  <si>
    <t>August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</si>
</sst>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7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name val="Arial CE"/>
      <charset val="238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479">
    <xf numFmtId="0" fontId="0" fillId="0" borderId="0"/>
    <xf numFmtId="0" fontId="40" fillId="2" borderId="0" applyNumberFormat="0" applyBorder="0" applyAlignment="0" applyProtection="0"/>
    <xf numFmtId="0" fontId="40" fillId="3" borderId="0" applyNumberFormat="0" applyBorder="0" applyAlignment="0" applyProtection="0"/>
    <xf numFmtId="0" fontId="40" fillId="4" borderId="0" applyNumberFormat="0" applyBorder="0" applyAlignment="0" applyProtection="0"/>
    <xf numFmtId="0" fontId="40" fillId="5" borderId="0" applyNumberFormat="0" applyBorder="0" applyAlignment="0" applyProtection="0"/>
    <xf numFmtId="0" fontId="40" fillId="6" borderId="0" applyNumberFormat="0" applyBorder="0" applyAlignment="0" applyProtection="0"/>
    <xf numFmtId="0" fontId="40" fillId="7" borderId="0" applyNumberFormat="0" applyBorder="0" applyAlignment="0" applyProtection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5" borderId="0" applyNumberFormat="0" applyBorder="0" applyAlignment="0" applyProtection="0"/>
    <xf numFmtId="0" fontId="40" fillId="8" borderId="0" applyNumberFormat="0" applyBorder="0" applyAlignment="0" applyProtection="0"/>
    <xf numFmtId="0" fontId="40" fillId="11" borderId="0" applyNumberFormat="0" applyBorder="0" applyAlignment="0" applyProtection="0"/>
    <xf numFmtId="0" fontId="41" fillId="12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41" fillId="18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9" borderId="0" applyNumberFormat="0" applyBorder="0" applyAlignment="0" applyProtection="0"/>
    <xf numFmtId="0" fontId="42" fillId="3" borderId="0" applyNumberFormat="0" applyBorder="0" applyAlignment="0" applyProtection="0"/>
    <xf numFmtId="0" fontId="43" fillId="20" borderId="1" applyNumberFormat="0" applyAlignment="0" applyProtection="0"/>
    <xf numFmtId="0" fontId="44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46" fillId="0" borderId="2" applyNumberFormat="0" applyFill="0" applyAlignment="0" applyProtection="0"/>
    <xf numFmtId="0" fontId="47" fillId="0" borderId="3" applyNumberFormat="0" applyFill="0" applyAlignment="0" applyProtection="0"/>
    <xf numFmtId="0" fontId="48" fillId="0" borderId="4" applyNumberFormat="0" applyFill="0" applyAlignment="0" applyProtection="0"/>
    <xf numFmtId="0" fontId="48" fillId="0" borderId="0" applyNumberFormat="0" applyFill="0" applyBorder="0" applyAlignment="0" applyProtection="0"/>
    <xf numFmtId="0" fontId="49" fillId="21" borderId="5" applyNumberFormat="0" applyAlignment="0" applyProtection="0"/>
    <xf numFmtId="0" fontId="50" fillId="7" borderId="1" applyNumberFormat="0" applyAlignment="0" applyProtection="0"/>
    <xf numFmtId="0" fontId="51" fillId="0" borderId="6" applyNumberFormat="0" applyFill="0" applyAlignment="0" applyProtection="0"/>
    <xf numFmtId="0" fontId="52" fillId="22" borderId="0" applyNumberFormat="0" applyBorder="0" applyAlignment="0" applyProtection="0"/>
    <xf numFmtId="0" fontId="53" fillId="23" borderId="7" applyNumberFormat="0" applyFont="0" applyAlignment="0" applyProtection="0"/>
    <xf numFmtId="0" fontId="54" fillId="20" borderId="8" applyNumberFormat="0" applyAlignment="0" applyProtection="0"/>
    <xf numFmtId="0" fontId="55" fillId="0" borderId="0" applyNumberFormat="0" applyFill="0" applyBorder="0" applyAlignment="0" applyProtection="0"/>
    <xf numFmtId="0" fontId="56" fillId="0" borderId="9" applyNumberFormat="0" applyFill="0" applyAlignment="0" applyProtection="0"/>
    <xf numFmtId="0" fontId="57" fillId="0" borderId="0" applyNumberFormat="0" applyFill="0" applyBorder="0" applyAlignment="0" applyProtection="0"/>
    <xf numFmtId="0" fontId="19" fillId="0" borderId="0"/>
    <xf numFmtId="0" fontId="60" fillId="0" borderId="0" applyNumberFormat="0" applyFill="0" applyBorder="0" applyAlignment="0" applyProtection="0"/>
    <xf numFmtId="0" fontId="61" fillId="0" borderId="35" applyNumberFormat="0" applyFill="0" applyAlignment="0" applyProtection="0"/>
    <xf numFmtId="0" fontId="62" fillId="0" borderId="36" applyNumberFormat="0" applyFill="0" applyAlignment="0" applyProtection="0"/>
    <xf numFmtId="0" fontId="63" fillId="0" borderId="37" applyNumberFormat="0" applyFill="0" applyAlignment="0" applyProtection="0"/>
    <xf numFmtId="0" fontId="63" fillId="0" borderId="0" applyNumberFormat="0" applyFill="0" applyBorder="0" applyAlignment="0" applyProtection="0"/>
    <xf numFmtId="0" fontId="64" fillId="25" borderId="0" applyNumberFormat="0" applyBorder="0" applyAlignment="0" applyProtection="0"/>
    <xf numFmtId="0" fontId="65" fillId="26" borderId="0" applyNumberFormat="0" applyBorder="0" applyAlignment="0" applyProtection="0"/>
    <xf numFmtId="0" fontId="66" fillId="27" borderId="0" applyNumberFormat="0" applyBorder="0" applyAlignment="0" applyProtection="0"/>
    <xf numFmtId="0" fontId="67" fillId="28" borderId="38" applyNumberFormat="0" applyAlignment="0" applyProtection="0"/>
    <xf numFmtId="0" fontId="68" fillId="29" borderId="39" applyNumberFormat="0" applyAlignment="0" applyProtection="0"/>
    <xf numFmtId="0" fontId="69" fillId="29" borderId="38" applyNumberFormat="0" applyAlignment="0" applyProtection="0"/>
    <xf numFmtId="0" fontId="70" fillId="0" borderId="40" applyNumberFormat="0" applyFill="0" applyAlignment="0" applyProtection="0"/>
    <xf numFmtId="0" fontId="71" fillId="30" borderId="41" applyNumberFormat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43" applyNumberFormat="0" applyFill="0" applyAlignment="0" applyProtection="0"/>
    <xf numFmtId="0" fontId="75" fillId="32" borderId="0" applyNumberFormat="0" applyBorder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75" fillId="35" borderId="0" applyNumberFormat="0" applyBorder="0" applyAlignment="0" applyProtection="0"/>
    <xf numFmtId="0" fontId="75" fillId="36" borderId="0" applyNumberFormat="0" applyBorder="0" applyAlignment="0" applyProtection="0"/>
    <xf numFmtId="0" fontId="18" fillId="37" borderId="0" applyNumberFormat="0" applyBorder="0" applyAlignment="0" applyProtection="0"/>
    <xf numFmtId="0" fontId="18" fillId="38" borderId="0" applyNumberFormat="0" applyBorder="0" applyAlignment="0" applyProtection="0"/>
    <xf numFmtId="0" fontId="75" fillId="39" borderId="0" applyNumberFormat="0" applyBorder="0" applyAlignment="0" applyProtection="0"/>
    <xf numFmtId="0" fontId="75" fillId="40" borderId="0" applyNumberFormat="0" applyBorder="0" applyAlignment="0" applyProtection="0"/>
    <xf numFmtId="0" fontId="18" fillId="41" borderId="0" applyNumberFormat="0" applyBorder="0" applyAlignment="0" applyProtection="0"/>
    <xf numFmtId="0" fontId="18" fillId="42" borderId="0" applyNumberFormat="0" applyBorder="0" applyAlignment="0" applyProtection="0"/>
    <xf numFmtId="0" fontId="75" fillId="43" borderId="0" applyNumberFormat="0" applyBorder="0" applyAlignment="0" applyProtection="0"/>
    <xf numFmtId="0" fontId="75" fillId="44" borderId="0" applyNumberFormat="0" applyBorder="0" applyAlignment="0" applyProtection="0"/>
    <xf numFmtId="0" fontId="18" fillId="45" borderId="0" applyNumberFormat="0" applyBorder="0" applyAlignment="0" applyProtection="0"/>
    <xf numFmtId="0" fontId="18" fillId="46" borderId="0" applyNumberFormat="0" applyBorder="0" applyAlignment="0" applyProtection="0"/>
    <xf numFmtId="0" fontId="75" fillId="47" borderId="0" applyNumberFormat="0" applyBorder="0" applyAlignment="0" applyProtection="0"/>
    <xf numFmtId="0" fontId="75" fillId="48" borderId="0" applyNumberFormat="0" applyBorder="0" applyAlignment="0" applyProtection="0"/>
    <xf numFmtId="0" fontId="18" fillId="49" borderId="0" applyNumberFormat="0" applyBorder="0" applyAlignment="0" applyProtection="0"/>
    <xf numFmtId="0" fontId="18" fillId="50" borderId="0" applyNumberFormat="0" applyBorder="0" applyAlignment="0" applyProtection="0"/>
    <xf numFmtId="0" fontId="75" fillId="51" borderId="0" applyNumberFormat="0" applyBorder="0" applyAlignment="0" applyProtection="0"/>
    <xf numFmtId="0" fontId="75" fillId="52" borderId="0" applyNumberFormat="0" applyBorder="0" applyAlignment="0" applyProtection="0"/>
    <xf numFmtId="0" fontId="18" fillId="53" borderId="0" applyNumberFormat="0" applyBorder="0" applyAlignment="0" applyProtection="0"/>
    <xf numFmtId="0" fontId="18" fillId="54" borderId="0" applyNumberFormat="0" applyBorder="0" applyAlignment="0" applyProtection="0"/>
    <xf numFmtId="0" fontId="75" fillId="55" borderId="0" applyNumberFormat="0" applyBorder="0" applyAlignment="0" applyProtection="0"/>
    <xf numFmtId="0" fontId="19" fillId="23" borderId="7" applyNumberFormat="0" applyFont="0" applyAlignment="0" applyProtection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23" borderId="7" applyNumberFormat="0" applyFont="0" applyAlignment="0" applyProtection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59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31" borderId="42" applyNumberFormat="0" applyFont="0" applyAlignment="0" applyProtection="0"/>
    <xf numFmtId="0" fontId="18" fillId="0" borderId="0"/>
    <xf numFmtId="0" fontId="40" fillId="0" borderId="0"/>
    <xf numFmtId="0" fontId="18" fillId="31" borderId="42" applyNumberFormat="0" applyFont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7" borderId="0" applyNumberFormat="0" applyBorder="0" applyAlignment="0" applyProtection="0"/>
    <xf numFmtId="0" fontId="18" fillId="38" borderId="0" applyNumberFormat="0" applyBorder="0" applyAlignment="0" applyProtection="0"/>
    <xf numFmtId="0" fontId="18" fillId="41" borderId="0" applyNumberFormat="0" applyBorder="0" applyAlignment="0" applyProtection="0"/>
    <xf numFmtId="0" fontId="18" fillId="42" borderId="0" applyNumberFormat="0" applyBorder="0" applyAlignment="0" applyProtection="0"/>
    <xf numFmtId="0" fontId="18" fillId="45" borderId="0" applyNumberFormat="0" applyBorder="0" applyAlignment="0" applyProtection="0"/>
    <xf numFmtId="0" fontId="18" fillId="46" borderId="0" applyNumberFormat="0" applyBorder="0" applyAlignment="0" applyProtection="0"/>
    <xf numFmtId="0" fontId="18" fillId="49" borderId="0" applyNumberFormat="0" applyBorder="0" applyAlignment="0" applyProtection="0"/>
    <xf numFmtId="0" fontId="18" fillId="50" borderId="0" applyNumberFormat="0" applyBorder="0" applyAlignment="0" applyProtection="0"/>
    <xf numFmtId="0" fontId="18" fillId="53" borderId="0" applyNumberFormat="0" applyBorder="0" applyAlignment="0" applyProtection="0"/>
    <xf numFmtId="0" fontId="18" fillId="54" borderId="0" applyNumberFormat="0" applyBorder="0" applyAlignment="0" applyProtection="0"/>
    <xf numFmtId="0" fontId="18" fillId="31" borderId="42" applyNumberFormat="0" applyFont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7" borderId="0" applyNumberFormat="0" applyBorder="0" applyAlignment="0" applyProtection="0"/>
    <xf numFmtId="0" fontId="18" fillId="38" borderId="0" applyNumberFormat="0" applyBorder="0" applyAlignment="0" applyProtection="0"/>
    <xf numFmtId="0" fontId="18" fillId="41" borderId="0" applyNumberFormat="0" applyBorder="0" applyAlignment="0" applyProtection="0"/>
    <xf numFmtId="0" fontId="18" fillId="42" borderId="0" applyNumberFormat="0" applyBorder="0" applyAlignment="0" applyProtection="0"/>
    <xf numFmtId="0" fontId="18" fillId="45" borderId="0" applyNumberFormat="0" applyBorder="0" applyAlignment="0" applyProtection="0"/>
    <xf numFmtId="0" fontId="18" fillId="46" borderId="0" applyNumberFormat="0" applyBorder="0" applyAlignment="0" applyProtection="0"/>
    <xf numFmtId="0" fontId="18" fillId="49" borderId="0" applyNumberFormat="0" applyBorder="0" applyAlignment="0" applyProtection="0"/>
    <xf numFmtId="0" fontId="18" fillId="50" borderId="0" applyNumberFormat="0" applyBorder="0" applyAlignment="0" applyProtection="0"/>
    <xf numFmtId="0" fontId="18" fillId="53" borderId="0" applyNumberFormat="0" applyBorder="0" applyAlignment="0" applyProtection="0"/>
    <xf numFmtId="0" fontId="18" fillId="54" borderId="0" applyNumberFormat="0" applyBorder="0" applyAlignment="0" applyProtection="0"/>
    <xf numFmtId="0" fontId="18" fillId="0" borderId="0"/>
    <xf numFmtId="0" fontId="18" fillId="31" borderId="42" applyNumberFormat="0" applyFont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7" borderId="0" applyNumberFormat="0" applyBorder="0" applyAlignment="0" applyProtection="0"/>
    <xf numFmtId="0" fontId="18" fillId="38" borderId="0" applyNumberFormat="0" applyBorder="0" applyAlignment="0" applyProtection="0"/>
    <xf numFmtId="0" fontId="18" fillId="41" borderId="0" applyNumberFormat="0" applyBorder="0" applyAlignment="0" applyProtection="0"/>
    <xf numFmtId="0" fontId="18" fillId="42" borderId="0" applyNumberFormat="0" applyBorder="0" applyAlignment="0" applyProtection="0"/>
    <xf numFmtId="0" fontId="18" fillId="45" borderId="0" applyNumberFormat="0" applyBorder="0" applyAlignment="0" applyProtection="0"/>
    <xf numFmtId="0" fontId="18" fillId="46" borderId="0" applyNumberFormat="0" applyBorder="0" applyAlignment="0" applyProtection="0"/>
    <xf numFmtId="0" fontId="18" fillId="49" borderId="0" applyNumberFormat="0" applyBorder="0" applyAlignment="0" applyProtection="0"/>
    <xf numFmtId="0" fontId="18" fillId="50" borderId="0" applyNumberFormat="0" applyBorder="0" applyAlignment="0" applyProtection="0"/>
    <xf numFmtId="0" fontId="18" fillId="53" borderId="0" applyNumberFormat="0" applyBorder="0" applyAlignment="0" applyProtection="0"/>
    <xf numFmtId="0" fontId="18" fillId="54" borderId="0" applyNumberFormat="0" applyBorder="0" applyAlignment="0" applyProtection="0"/>
    <xf numFmtId="0" fontId="17" fillId="0" borderId="0"/>
    <xf numFmtId="0" fontId="17" fillId="31" borderId="42" applyNumberFormat="0" applyFont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37" borderId="0" applyNumberFormat="0" applyBorder="0" applyAlignment="0" applyProtection="0"/>
    <xf numFmtId="0" fontId="17" fillId="38" borderId="0" applyNumberFormat="0" applyBorder="0" applyAlignment="0" applyProtection="0"/>
    <xf numFmtId="0" fontId="17" fillId="41" borderId="0" applyNumberFormat="0" applyBorder="0" applyAlignment="0" applyProtection="0"/>
    <xf numFmtId="0" fontId="17" fillId="42" borderId="0" applyNumberFormat="0" applyBorder="0" applyAlignment="0" applyProtection="0"/>
    <xf numFmtId="0" fontId="17" fillId="45" borderId="0" applyNumberFormat="0" applyBorder="0" applyAlignment="0" applyProtection="0"/>
    <xf numFmtId="0" fontId="17" fillId="46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3" borderId="0" applyNumberFormat="0" applyBorder="0" applyAlignment="0" applyProtection="0"/>
    <xf numFmtId="0" fontId="17" fillId="54" borderId="0" applyNumberFormat="0" applyBorder="0" applyAlignment="0" applyProtection="0"/>
    <xf numFmtId="0" fontId="16" fillId="0" borderId="0"/>
    <xf numFmtId="0" fontId="16" fillId="31" borderId="42" applyNumberFormat="0" applyFont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7" borderId="0" applyNumberFormat="0" applyBorder="0" applyAlignment="0" applyProtection="0"/>
    <xf numFmtId="0" fontId="16" fillId="38" borderId="0" applyNumberFormat="0" applyBorder="0" applyAlignment="0" applyProtection="0"/>
    <xf numFmtId="0" fontId="16" fillId="41" borderId="0" applyNumberFormat="0" applyBorder="0" applyAlignment="0" applyProtection="0"/>
    <xf numFmtId="0" fontId="16" fillId="42" borderId="0" applyNumberFormat="0" applyBorder="0" applyAlignment="0" applyProtection="0"/>
    <xf numFmtId="0" fontId="16" fillId="45" borderId="0" applyNumberFormat="0" applyBorder="0" applyAlignment="0" applyProtection="0"/>
    <xf numFmtId="0" fontId="16" fillId="46" borderId="0" applyNumberFormat="0" applyBorder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15" fillId="0" borderId="0"/>
    <xf numFmtId="0" fontId="15" fillId="0" borderId="0"/>
    <xf numFmtId="0" fontId="15" fillId="31" borderId="42" applyNumberFormat="0" applyFont="0" applyAlignment="0" applyProtection="0"/>
    <xf numFmtId="0" fontId="15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7" borderId="0" applyNumberFormat="0" applyBorder="0" applyAlignment="0" applyProtection="0"/>
    <xf numFmtId="0" fontId="15" fillId="38" borderId="0" applyNumberFormat="0" applyBorder="0" applyAlignment="0" applyProtection="0"/>
    <xf numFmtId="0" fontId="15" fillId="41" borderId="0" applyNumberFormat="0" applyBorder="0" applyAlignment="0" applyProtection="0"/>
    <xf numFmtId="0" fontId="15" fillId="42" borderId="0" applyNumberFormat="0" applyBorder="0" applyAlignment="0" applyProtection="0"/>
    <xf numFmtId="0" fontId="15" fillId="45" borderId="0" applyNumberFormat="0" applyBorder="0" applyAlignment="0" applyProtection="0"/>
    <xf numFmtId="0" fontId="15" fillId="46" borderId="0" applyNumberFormat="0" applyBorder="0" applyAlignment="0" applyProtection="0"/>
    <xf numFmtId="0" fontId="15" fillId="49" borderId="0" applyNumberFormat="0" applyBorder="0" applyAlignment="0" applyProtection="0"/>
    <xf numFmtId="0" fontId="15" fillId="50" borderId="0" applyNumberFormat="0" applyBorder="0" applyAlignment="0" applyProtection="0"/>
    <xf numFmtId="0" fontId="15" fillId="53" borderId="0" applyNumberFormat="0" applyBorder="0" applyAlignment="0" applyProtection="0"/>
    <xf numFmtId="0" fontId="15" fillId="54" borderId="0" applyNumberFormat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31" borderId="42" applyNumberFormat="0" applyFont="0" applyAlignment="0" applyProtection="0"/>
    <xf numFmtId="0" fontId="15" fillId="0" borderId="0"/>
    <xf numFmtId="0" fontId="15" fillId="31" borderId="42" applyNumberFormat="0" applyFont="0" applyAlignment="0" applyProtection="0"/>
    <xf numFmtId="0" fontId="15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7" borderId="0" applyNumberFormat="0" applyBorder="0" applyAlignment="0" applyProtection="0"/>
    <xf numFmtId="0" fontId="15" fillId="38" borderId="0" applyNumberFormat="0" applyBorder="0" applyAlignment="0" applyProtection="0"/>
    <xf numFmtId="0" fontId="15" fillId="41" borderId="0" applyNumberFormat="0" applyBorder="0" applyAlignment="0" applyProtection="0"/>
    <xf numFmtId="0" fontId="15" fillId="42" borderId="0" applyNumberFormat="0" applyBorder="0" applyAlignment="0" applyProtection="0"/>
    <xf numFmtId="0" fontId="15" fillId="45" borderId="0" applyNumberFormat="0" applyBorder="0" applyAlignment="0" applyProtection="0"/>
    <xf numFmtId="0" fontId="15" fillId="46" borderId="0" applyNumberFormat="0" applyBorder="0" applyAlignment="0" applyProtection="0"/>
    <xf numFmtId="0" fontId="15" fillId="49" borderId="0" applyNumberFormat="0" applyBorder="0" applyAlignment="0" applyProtection="0"/>
    <xf numFmtId="0" fontId="15" fillId="50" borderId="0" applyNumberFormat="0" applyBorder="0" applyAlignment="0" applyProtection="0"/>
    <xf numFmtId="0" fontId="15" fillId="53" borderId="0" applyNumberFormat="0" applyBorder="0" applyAlignment="0" applyProtection="0"/>
    <xf numFmtId="0" fontId="15" fillId="54" borderId="0" applyNumberFormat="0" applyBorder="0" applyAlignment="0" applyProtection="0"/>
    <xf numFmtId="0" fontId="15" fillId="31" borderId="42" applyNumberFormat="0" applyFont="0" applyAlignment="0" applyProtection="0"/>
    <xf numFmtId="0" fontId="15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7" borderId="0" applyNumberFormat="0" applyBorder="0" applyAlignment="0" applyProtection="0"/>
    <xf numFmtId="0" fontId="15" fillId="38" borderId="0" applyNumberFormat="0" applyBorder="0" applyAlignment="0" applyProtection="0"/>
    <xf numFmtId="0" fontId="15" fillId="41" borderId="0" applyNumberFormat="0" applyBorder="0" applyAlignment="0" applyProtection="0"/>
    <xf numFmtId="0" fontId="15" fillId="42" borderId="0" applyNumberFormat="0" applyBorder="0" applyAlignment="0" applyProtection="0"/>
    <xf numFmtId="0" fontId="15" fillId="45" borderId="0" applyNumberFormat="0" applyBorder="0" applyAlignment="0" applyProtection="0"/>
    <xf numFmtId="0" fontId="15" fillId="46" borderId="0" applyNumberFormat="0" applyBorder="0" applyAlignment="0" applyProtection="0"/>
    <xf numFmtId="0" fontId="15" fillId="49" borderId="0" applyNumberFormat="0" applyBorder="0" applyAlignment="0" applyProtection="0"/>
    <xf numFmtId="0" fontId="15" fillId="50" borderId="0" applyNumberFormat="0" applyBorder="0" applyAlignment="0" applyProtection="0"/>
    <xf numFmtId="0" fontId="15" fillId="53" borderId="0" applyNumberFormat="0" applyBorder="0" applyAlignment="0" applyProtection="0"/>
    <xf numFmtId="0" fontId="15" fillId="54" borderId="0" applyNumberFormat="0" applyBorder="0" applyAlignment="0" applyProtection="0"/>
    <xf numFmtId="0" fontId="15" fillId="0" borderId="0"/>
    <xf numFmtId="0" fontId="15" fillId="31" borderId="42" applyNumberFormat="0" applyFont="0" applyAlignment="0" applyProtection="0"/>
    <xf numFmtId="0" fontId="15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7" borderId="0" applyNumberFormat="0" applyBorder="0" applyAlignment="0" applyProtection="0"/>
    <xf numFmtId="0" fontId="15" fillId="38" borderId="0" applyNumberFormat="0" applyBorder="0" applyAlignment="0" applyProtection="0"/>
    <xf numFmtId="0" fontId="15" fillId="41" borderId="0" applyNumberFormat="0" applyBorder="0" applyAlignment="0" applyProtection="0"/>
    <xf numFmtId="0" fontId="15" fillId="42" borderId="0" applyNumberFormat="0" applyBorder="0" applyAlignment="0" applyProtection="0"/>
    <xf numFmtId="0" fontId="15" fillId="45" borderId="0" applyNumberFormat="0" applyBorder="0" applyAlignment="0" applyProtection="0"/>
    <xf numFmtId="0" fontId="15" fillId="46" borderId="0" applyNumberFormat="0" applyBorder="0" applyAlignment="0" applyProtection="0"/>
    <xf numFmtId="0" fontId="15" fillId="49" borderId="0" applyNumberFormat="0" applyBorder="0" applyAlignment="0" applyProtection="0"/>
    <xf numFmtId="0" fontId="15" fillId="50" borderId="0" applyNumberFormat="0" applyBorder="0" applyAlignment="0" applyProtection="0"/>
    <xf numFmtId="0" fontId="15" fillId="53" borderId="0" applyNumberFormat="0" applyBorder="0" applyAlignment="0" applyProtection="0"/>
    <xf numFmtId="0" fontId="15" fillId="54" borderId="0" applyNumberFormat="0" applyBorder="0" applyAlignment="0" applyProtection="0"/>
    <xf numFmtId="0" fontId="77" fillId="0" borderId="0"/>
    <xf numFmtId="0" fontId="77" fillId="0" borderId="0"/>
    <xf numFmtId="0" fontId="14" fillId="0" borderId="0"/>
    <xf numFmtId="0" fontId="14" fillId="31" borderId="42" applyNumberFormat="0" applyFont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4" fillId="41" borderId="0" applyNumberFormat="0" applyBorder="0" applyAlignment="0" applyProtection="0"/>
    <xf numFmtId="0" fontId="14" fillId="42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53" borderId="0" applyNumberFormat="0" applyBorder="0" applyAlignment="0" applyProtection="0"/>
    <xf numFmtId="0" fontId="14" fillId="54" borderId="0" applyNumberFormat="0" applyBorder="0" applyAlignment="0" applyProtection="0"/>
    <xf numFmtId="0" fontId="13" fillId="0" borderId="0"/>
    <xf numFmtId="0" fontId="13" fillId="31" borderId="42" applyNumberFormat="0" applyFont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3" fillId="49" borderId="0" applyNumberFormat="0" applyBorder="0" applyAlignment="0" applyProtection="0"/>
    <xf numFmtId="0" fontId="13" fillId="50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9" borderId="0" applyNumberFormat="0" applyBorder="0" applyAlignment="0" applyProtection="0"/>
    <xf numFmtId="0" fontId="12" fillId="50" borderId="0" applyNumberFormat="0" applyBorder="0" applyAlignment="0" applyProtection="0"/>
    <xf numFmtId="0" fontId="12" fillId="53" borderId="0" applyNumberFormat="0" applyBorder="0" applyAlignment="0" applyProtection="0"/>
    <xf numFmtId="0" fontId="12" fillId="54" borderId="0" applyNumberFormat="0" applyBorder="0" applyAlignment="0" applyProtection="0"/>
    <xf numFmtId="0" fontId="12" fillId="0" borderId="0"/>
    <xf numFmtId="0" fontId="12" fillId="31" borderId="42" applyNumberFormat="0" applyFont="0" applyAlignment="0" applyProtection="0"/>
    <xf numFmtId="0" fontId="12" fillId="0" borderId="0"/>
    <xf numFmtId="0" fontId="12" fillId="31" borderId="42" applyNumberFormat="0" applyFont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9" borderId="0" applyNumberFormat="0" applyBorder="0" applyAlignment="0" applyProtection="0"/>
    <xf numFmtId="0" fontId="12" fillId="50" borderId="0" applyNumberFormat="0" applyBorder="0" applyAlignment="0" applyProtection="0"/>
    <xf numFmtId="0" fontId="12" fillId="53" borderId="0" applyNumberFormat="0" applyBorder="0" applyAlignment="0" applyProtection="0"/>
    <xf numFmtId="0" fontId="12" fillId="54" borderId="0" applyNumberFormat="0" applyBorder="0" applyAlignment="0" applyProtection="0"/>
    <xf numFmtId="0" fontId="12" fillId="31" borderId="42" applyNumberFormat="0" applyFont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9" borderId="0" applyNumberFormat="0" applyBorder="0" applyAlignment="0" applyProtection="0"/>
    <xf numFmtId="0" fontId="12" fillId="50" borderId="0" applyNumberFormat="0" applyBorder="0" applyAlignment="0" applyProtection="0"/>
    <xf numFmtId="0" fontId="12" fillId="53" borderId="0" applyNumberFormat="0" applyBorder="0" applyAlignment="0" applyProtection="0"/>
    <xf numFmtId="0" fontId="12" fillId="54" borderId="0" applyNumberFormat="0" applyBorder="0" applyAlignment="0" applyProtection="0"/>
    <xf numFmtId="0" fontId="12" fillId="0" borderId="0"/>
    <xf numFmtId="0" fontId="12" fillId="31" borderId="42" applyNumberFormat="0" applyFont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9" borderId="0" applyNumberFormat="0" applyBorder="0" applyAlignment="0" applyProtection="0"/>
    <xf numFmtId="0" fontId="12" fillId="50" borderId="0" applyNumberFormat="0" applyBorder="0" applyAlignment="0" applyProtection="0"/>
    <xf numFmtId="0" fontId="12" fillId="53" borderId="0" applyNumberFormat="0" applyBorder="0" applyAlignment="0" applyProtection="0"/>
    <xf numFmtId="0" fontId="12" fillId="54" borderId="0" applyNumberFormat="0" applyBorder="0" applyAlignment="0" applyProtection="0"/>
    <xf numFmtId="0" fontId="11" fillId="0" borderId="0"/>
    <xf numFmtId="0" fontId="11" fillId="31" borderId="42" applyNumberFormat="0" applyFont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1" fillId="45" borderId="0" applyNumberFormat="0" applyBorder="0" applyAlignment="0" applyProtection="0"/>
    <xf numFmtId="0" fontId="11" fillId="46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0" fillId="0" borderId="0"/>
    <xf numFmtId="0" fontId="10" fillId="31" borderId="42" applyNumberFormat="0" applyFont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7" borderId="0" applyNumberFormat="0" applyBorder="0" applyAlignment="0" applyProtection="0"/>
    <xf numFmtId="0" fontId="10" fillId="38" borderId="0" applyNumberFormat="0" applyBorder="0" applyAlignment="0" applyProtection="0"/>
    <xf numFmtId="0" fontId="10" fillId="41" borderId="0" applyNumberFormat="0" applyBorder="0" applyAlignment="0" applyProtection="0"/>
    <xf numFmtId="0" fontId="10" fillId="42" borderId="0" applyNumberFormat="0" applyBorder="0" applyAlignment="0" applyProtection="0"/>
    <xf numFmtId="0" fontId="10" fillId="45" borderId="0" applyNumberFormat="0" applyBorder="0" applyAlignment="0" applyProtection="0"/>
    <xf numFmtId="0" fontId="10" fillId="46" borderId="0" applyNumberFormat="0" applyBorder="0" applyAlignment="0" applyProtection="0"/>
    <xf numFmtId="0" fontId="10" fillId="49" borderId="0" applyNumberFormat="0" applyBorder="0" applyAlignment="0" applyProtection="0"/>
    <xf numFmtId="0" fontId="10" fillId="50" borderId="0" applyNumberFormat="0" applyBorder="0" applyAlignment="0" applyProtection="0"/>
    <xf numFmtId="0" fontId="10" fillId="53" borderId="0" applyNumberFormat="0" applyBorder="0" applyAlignment="0" applyProtection="0"/>
    <xf numFmtId="0" fontId="10" fillId="54" borderId="0" applyNumberFormat="0" applyBorder="0" applyAlignment="0" applyProtection="0"/>
    <xf numFmtId="0" fontId="9" fillId="0" borderId="0"/>
    <xf numFmtId="0" fontId="9" fillId="31" borderId="42" applyNumberFormat="0" applyFont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7" borderId="0" applyNumberFormat="0" applyBorder="0" applyAlignment="0" applyProtection="0"/>
    <xf numFmtId="0" fontId="9" fillId="38" borderId="0" applyNumberFormat="0" applyBorder="0" applyAlignment="0" applyProtection="0"/>
    <xf numFmtId="0" fontId="9" fillId="41" borderId="0" applyNumberFormat="0" applyBorder="0" applyAlignment="0" applyProtection="0"/>
    <xf numFmtId="0" fontId="9" fillId="42" borderId="0" applyNumberFormat="0" applyBorder="0" applyAlignment="0" applyProtection="0"/>
    <xf numFmtId="0" fontId="9" fillId="45" borderId="0" applyNumberFormat="0" applyBorder="0" applyAlignment="0" applyProtection="0"/>
    <xf numFmtId="0" fontId="9" fillId="46" borderId="0" applyNumberFormat="0" applyBorder="0" applyAlignment="0" applyProtection="0"/>
    <xf numFmtId="0" fontId="9" fillId="49" borderId="0" applyNumberFormat="0" applyBorder="0" applyAlignment="0" applyProtection="0"/>
    <xf numFmtId="0" fontId="9" fillId="50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8" fillId="0" borderId="0"/>
    <xf numFmtId="0" fontId="8" fillId="31" borderId="42" applyNumberFormat="0" applyFont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9" borderId="0" applyNumberFormat="0" applyBorder="0" applyAlignment="0" applyProtection="0"/>
    <xf numFmtId="0" fontId="8" fillId="50" borderId="0" applyNumberFormat="0" applyBorder="0" applyAlignment="0" applyProtection="0"/>
    <xf numFmtId="0" fontId="8" fillId="53" borderId="0" applyNumberFormat="0" applyBorder="0" applyAlignment="0" applyProtection="0"/>
    <xf numFmtId="0" fontId="8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6" fillId="0" borderId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5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1" borderId="42" applyNumberFormat="0" applyFont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1" borderId="42" applyNumberFormat="0" applyFont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31" borderId="42" applyNumberFormat="0" applyFont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31" borderId="42" applyNumberFormat="0" applyFont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1" borderId="42" applyNumberFormat="0" applyFont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1" borderId="42" applyNumberFormat="0" applyFont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1" borderId="42" applyNumberFormat="0" applyFont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1" borderId="42" applyNumberFormat="0" applyFont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31" borderId="42" applyNumberFormat="0" applyFont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</cellStyleXfs>
  <cellXfs count="276">
    <xf numFmtId="0" fontId="0" fillId="0" borderId="0" xfId="0"/>
    <xf numFmtId="164" fontId="21" fillId="0" borderId="0" xfId="0" applyNumberFormat="1" applyFont="1" applyAlignment="1"/>
    <xf numFmtId="164" fontId="22" fillId="0" borderId="0" xfId="0" applyNumberFormat="1" applyFont="1" applyAlignment="1"/>
    <xf numFmtId="0" fontId="21" fillId="0" borderId="0" xfId="0" applyFont="1"/>
    <xf numFmtId="49" fontId="23" fillId="24" borderId="10" xfId="0" applyNumberFormat="1" applyFont="1" applyFill="1" applyBorder="1" applyAlignment="1">
      <alignment horizontal="right" wrapText="1"/>
    </xf>
    <xf numFmtId="49" fontId="23" fillId="24" borderId="10" xfId="0" applyNumberFormat="1" applyFont="1" applyFill="1" applyBorder="1" applyAlignment="1">
      <alignment horizontal="center"/>
    </xf>
    <xf numFmtId="0" fontId="23" fillId="0" borderId="0" xfId="0" applyFont="1"/>
    <xf numFmtId="49" fontId="23" fillId="24" borderId="11" xfId="0" applyNumberFormat="1" applyFont="1" applyFill="1" applyBorder="1" applyAlignment="1">
      <alignment horizontal="left"/>
    </xf>
    <xf numFmtId="3" fontId="24" fillId="0" borderId="10" xfId="0" applyNumberFormat="1" applyFont="1" applyBorder="1" applyAlignment="1"/>
    <xf numFmtId="0" fontId="25" fillId="0" borderId="0" xfId="0" applyFont="1"/>
    <xf numFmtId="0" fontId="25" fillId="0" borderId="12" xfId="0" applyFont="1" applyBorder="1"/>
    <xf numFmtId="0" fontId="25" fillId="0" borderId="0" xfId="0" applyFont="1" applyBorder="1"/>
    <xf numFmtId="0" fontId="27" fillId="0" borderId="0" xfId="0" applyFont="1"/>
    <xf numFmtId="3" fontId="25" fillId="0" borderId="12" xfId="0" applyNumberFormat="1" applyFont="1" applyBorder="1" applyAlignment="1"/>
    <xf numFmtId="0" fontId="26" fillId="0" borderId="0" xfId="0" applyFont="1"/>
    <xf numFmtId="3" fontId="27" fillId="0" borderId="13" xfId="0" applyNumberFormat="1" applyFont="1" applyBorder="1"/>
    <xf numFmtId="0" fontId="31" fillId="0" borderId="0" xfId="0" applyFont="1"/>
    <xf numFmtId="3" fontId="27" fillId="0" borderId="12" xfId="0" applyNumberFormat="1" applyFont="1" applyBorder="1"/>
    <xf numFmtId="3" fontId="27" fillId="0" borderId="11" xfId="0" applyNumberFormat="1" applyFont="1" applyBorder="1"/>
    <xf numFmtId="164" fontId="23" fillId="0" borderId="0" xfId="0" applyNumberFormat="1" applyFont="1" applyAlignment="1"/>
    <xf numFmtId="0" fontId="31" fillId="0" borderId="0" xfId="0" applyFont="1" applyBorder="1"/>
    <xf numFmtId="0" fontId="29" fillId="0" borderId="0" xfId="0" applyFont="1"/>
    <xf numFmtId="0" fontId="28" fillId="0" borderId="0" xfId="0" applyFont="1"/>
    <xf numFmtId="49" fontId="23" fillId="24" borderId="14" xfId="0" applyNumberFormat="1" applyFont="1" applyFill="1" applyBorder="1" applyAlignment="1">
      <alignment horizontal="center"/>
    </xf>
    <xf numFmtId="3" fontId="26" fillId="0" borderId="13" xfId="0" applyNumberFormat="1" applyFont="1" applyBorder="1" applyAlignment="1"/>
    <xf numFmtId="3" fontId="28" fillId="0" borderId="13" xfId="0" applyNumberFormat="1" applyFont="1" applyBorder="1"/>
    <xf numFmtId="3" fontId="26" fillId="0" borderId="12" xfId="0" applyNumberFormat="1" applyFont="1" applyBorder="1" applyAlignment="1"/>
    <xf numFmtId="0" fontId="32" fillId="0" borderId="0" xfId="0" applyFont="1"/>
    <xf numFmtId="3" fontId="28" fillId="0" borderId="12" xfId="0" applyNumberFormat="1" applyFont="1" applyBorder="1"/>
    <xf numFmtId="3" fontId="22" fillId="0" borderId="10" xfId="0" applyNumberFormat="1" applyFont="1" applyBorder="1"/>
    <xf numFmtId="0" fontId="25" fillId="0" borderId="0" xfId="0" applyFont="1" applyProtection="1">
      <protection locked="0"/>
    </xf>
    <xf numFmtId="0" fontId="34" fillId="0" borderId="0" xfId="0" applyFont="1" applyProtection="1">
      <protection locked="0"/>
    </xf>
    <xf numFmtId="49" fontId="21" fillId="0" borderId="0" xfId="0" applyNumberFormat="1" applyFont="1" applyAlignment="1"/>
    <xf numFmtId="3" fontId="22" fillId="0" borderId="11" xfId="0" applyNumberFormat="1" applyFont="1" applyBorder="1"/>
    <xf numFmtId="3" fontId="35" fillId="0" borderId="11" xfId="0" applyNumberFormat="1" applyFont="1" applyBorder="1"/>
    <xf numFmtId="3" fontId="35" fillId="0" borderId="10" xfId="0" applyNumberFormat="1" applyFont="1" applyBorder="1"/>
    <xf numFmtId="3" fontId="28" fillId="0" borderId="11" xfId="0" applyNumberFormat="1" applyFont="1" applyBorder="1"/>
    <xf numFmtId="3" fontId="28" fillId="0" borderId="10" xfId="0" applyNumberFormat="1" applyFont="1" applyBorder="1"/>
    <xf numFmtId="3" fontId="25" fillId="0" borderId="0" xfId="0" applyNumberFormat="1" applyFont="1" applyFill="1" applyBorder="1"/>
    <xf numFmtId="3" fontId="33" fillId="0" borderId="13" xfId="0" applyNumberFormat="1" applyFont="1" applyBorder="1"/>
    <xf numFmtId="3" fontId="25" fillId="0" borderId="0" xfId="0" applyNumberFormat="1" applyFont="1" applyFill="1"/>
    <xf numFmtId="0" fontId="25" fillId="0" borderId="0" xfId="0" applyFont="1" applyFill="1"/>
    <xf numFmtId="0" fontId="19" fillId="0" borderId="0" xfId="0" applyFont="1"/>
    <xf numFmtId="0" fontId="21" fillId="0" borderId="0" xfId="0" applyFont="1" applyFill="1"/>
    <xf numFmtId="0" fontId="23" fillId="0" borderId="0" xfId="0" applyFont="1" applyFill="1"/>
    <xf numFmtId="0" fontId="25" fillId="0" borderId="12" xfId="0" applyFont="1" applyFill="1" applyBorder="1"/>
    <xf numFmtId="0" fontId="25" fillId="0" borderId="13" xfId="0" applyFont="1" applyFill="1" applyBorder="1"/>
    <xf numFmtId="4" fontId="25" fillId="0" borderId="12" xfId="0" applyNumberFormat="1" applyFont="1" applyFill="1" applyBorder="1"/>
    <xf numFmtId="0" fontId="25" fillId="0" borderId="11" xfId="0" applyFont="1" applyFill="1" applyBorder="1"/>
    <xf numFmtId="4" fontId="25" fillId="0" borderId="11" xfId="0" applyNumberFormat="1" applyFont="1" applyFill="1" applyBorder="1"/>
    <xf numFmtId="4" fontId="25" fillId="0" borderId="0" xfId="0" applyNumberFormat="1" applyFont="1" applyFill="1"/>
    <xf numFmtId="4" fontId="25" fillId="0" borderId="0" xfId="0" applyNumberFormat="1" applyFont="1" applyProtection="1">
      <protection locked="0"/>
    </xf>
    <xf numFmtId="0" fontId="22" fillId="0" borderId="0" xfId="0" applyFont="1" applyFill="1"/>
    <xf numFmtId="0" fontId="28" fillId="0" borderId="0" xfId="0" applyFont="1" applyFill="1"/>
    <xf numFmtId="0" fontId="23" fillId="0" borderId="10" xfId="0" applyFont="1" applyFill="1" applyBorder="1"/>
    <xf numFmtId="0" fontId="25" fillId="0" borderId="0" xfId="0" applyFont="1" applyFill="1" applyBorder="1"/>
    <xf numFmtId="3" fontId="25" fillId="0" borderId="15" xfId="0" applyNumberFormat="1" applyFont="1" applyBorder="1" applyAlignment="1"/>
    <xf numFmtId="0" fontId="23" fillId="0" borderId="10" xfId="0" applyFont="1" applyBorder="1"/>
    <xf numFmtId="0" fontId="22" fillId="0" borderId="13" xfId="0" applyFont="1" applyBorder="1" applyProtection="1">
      <protection locked="0"/>
    </xf>
    <xf numFmtId="0" fontId="22" fillId="0" borderId="11" xfId="0" applyFont="1" applyBorder="1"/>
    <xf numFmtId="3" fontId="28" fillId="0" borderId="0" xfId="0" applyNumberFormat="1" applyFont="1" applyBorder="1"/>
    <xf numFmtId="3" fontId="36" fillId="0" borderId="0" xfId="0" applyNumberFormat="1" applyFont="1" applyBorder="1"/>
    <xf numFmtId="0" fontId="25" fillId="0" borderId="11" xfId="0" applyFont="1" applyBorder="1"/>
    <xf numFmtId="4" fontId="25" fillId="0" borderId="0" xfId="0" applyNumberFormat="1" applyFont="1" applyFill="1" applyBorder="1"/>
    <xf numFmtId="0" fontId="25" fillId="0" borderId="13" xfId="0" applyFont="1" applyBorder="1"/>
    <xf numFmtId="4" fontId="25" fillId="0" borderId="13" xfId="0" applyNumberFormat="1" applyFont="1" applyFill="1" applyBorder="1"/>
    <xf numFmtId="3" fontId="25" fillId="0" borderId="16" xfId="0" applyNumberFormat="1" applyFont="1" applyBorder="1" applyAlignment="1"/>
    <xf numFmtId="49" fontId="23" fillId="24" borderId="10" xfId="0" applyNumberFormat="1" applyFont="1" applyFill="1" applyBorder="1" applyAlignment="1">
      <alignment horizontal="left"/>
    </xf>
    <xf numFmtId="3" fontId="28" fillId="0" borderId="0" xfId="0" applyNumberFormat="1" applyFont="1"/>
    <xf numFmtId="49" fontId="25" fillId="0" borderId="12" xfId="0" applyNumberFormat="1" applyFont="1" applyBorder="1"/>
    <xf numFmtId="49" fontId="26" fillId="0" borderId="12" xfId="0" applyNumberFormat="1" applyFont="1" applyBorder="1" applyAlignment="1">
      <alignment horizontal="left"/>
    </xf>
    <xf numFmtId="49" fontId="25" fillId="0" borderId="15" xfId="0" applyNumberFormat="1" applyFont="1" applyBorder="1"/>
    <xf numFmtId="49" fontId="25" fillId="0" borderId="12" xfId="0" applyNumberFormat="1" applyFont="1" applyBorder="1" applyAlignment="1">
      <alignment horizontal="left"/>
    </xf>
    <xf numFmtId="49" fontId="23" fillId="0" borderId="10" xfId="0" applyNumberFormat="1" applyFont="1" applyBorder="1"/>
    <xf numFmtId="49" fontId="24" fillId="0" borderId="10" xfId="0" applyNumberFormat="1" applyFont="1" applyBorder="1" applyAlignment="1">
      <alignment horizontal="left"/>
    </xf>
    <xf numFmtId="49" fontId="28" fillId="0" borderId="12" xfId="0" applyNumberFormat="1" applyFont="1" applyBorder="1" applyAlignment="1">
      <alignment horizontal="left"/>
    </xf>
    <xf numFmtId="49" fontId="27" fillId="0" borderId="12" xfId="0" applyNumberFormat="1" applyFont="1" applyBorder="1" applyAlignment="1">
      <alignment horizontal="left"/>
    </xf>
    <xf numFmtId="49" fontId="33" fillId="0" borderId="12" xfId="0" applyNumberFormat="1" applyFont="1" applyBorder="1" applyAlignment="1">
      <alignment horizontal="left"/>
    </xf>
    <xf numFmtId="49" fontId="28" fillId="0" borderId="12" xfId="0" applyNumberFormat="1" applyFont="1" applyBorder="1"/>
    <xf numFmtId="49" fontId="25" fillId="0" borderId="0" xfId="0" applyNumberFormat="1" applyFont="1"/>
    <xf numFmtId="49" fontId="30" fillId="0" borderId="12" xfId="0" applyNumberFormat="1" applyFont="1" applyBorder="1" applyAlignment="1">
      <alignment vertical="center"/>
    </xf>
    <xf numFmtId="49" fontId="30" fillId="0" borderId="11" xfId="0" applyNumberFormat="1" applyFont="1" applyBorder="1" applyAlignment="1">
      <alignment vertical="center"/>
    </xf>
    <xf numFmtId="49" fontId="30" fillId="0" borderId="12" xfId="0" applyNumberFormat="1" applyFont="1" applyBorder="1" applyAlignment="1">
      <alignment vertical="top" wrapText="1"/>
    </xf>
    <xf numFmtId="49" fontId="30" fillId="0" borderId="0" xfId="0" applyNumberFormat="1" applyFont="1" applyBorder="1" applyAlignment="1">
      <alignment vertical="center"/>
    </xf>
    <xf numFmtId="49" fontId="31" fillId="0" borderId="13" xfId="0" applyNumberFormat="1" applyFont="1" applyBorder="1" applyAlignment="1">
      <alignment horizontal="justify" vertical="top" wrapText="1"/>
    </xf>
    <xf numFmtId="49" fontId="31" fillId="0" borderId="12" xfId="0" applyNumberFormat="1" applyFont="1" applyBorder="1" applyAlignment="1">
      <alignment horizontal="justify" vertical="top" wrapText="1"/>
    </xf>
    <xf numFmtId="49" fontId="31" fillId="0" borderId="11" xfId="0" applyNumberFormat="1" applyFont="1" applyBorder="1" applyAlignment="1">
      <alignment horizontal="justify" vertical="top" wrapText="1"/>
    </xf>
    <xf numFmtId="3" fontId="37" fillId="0" borderId="10" xfId="0" applyNumberFormat="1" applyFont="1" applyFill="1" applyBorder="1" applyAlignment="1">
      <alignment horizontal="center"/>
    </xf>
    <xf numFmtId="3" fontId="37" fillId="0" borderId="14" xfId="0" applyNumberFormat="1" applyFont="1" applyFill="1" applyBorder="1" applyAlignment="1">
      <alignment horizontal="center"/>
    </xf>
    <xf numFmtId="49" fontId="27" fillId="0" borderId="13" xfId="0" applyNumberFormat="1" applyFont="1" applyBorder="1" applyAlignment="1">
      <alignment horizontal="left"/>
    </xf>
    <xf numFmtId="49" fontId="28" fillId="0" borderId="11" xfId="0" applyNumberFormat="1" applyFont="1" applyBorder="1"/>
    <xf numFmtId="0" fontId="29" fillId="0" borderId="0" xfId="0" applyFont="1" applyBorder="1"/>
    <xf numFmtId="3" fontId="22" fillId="24" borderId="10" xfId="0" applyNumberFormat="1" applyFont="1" applyFill="1" applyBorder="1" applyAlignment="1">
      <alignment horizontal="right"/>
    </xf>
    <xf numFmtId="3" fontId="27" fillId="0" borderId="17" xfId="0" applyNumberFormat="1" applyFont="1" applyBorder="1"/>
    <xf numFmtId="3" fontId="25" fillId="0" borderId="12" xfId="0" applyNumberFormat="1" applyFont="1" applyBorder="1"/>
    <xf numFmtId="3" fontId="25" fillId="0" borderId="11" xfId="0" applyNumberFormat="1" applyFont="1" applyBorder="1"/>
    <xf numFmtId="49" fontId="38" fillId="0" borderId="12" xfId="0" applyNumberFormat="1" applyFont="1" applyBorder="1" applyAlignment="1">
      <alignment vertical="center"/>
    </xf>
    <xf numFmtId="3" fontId="39" fillId="0" borderId="12" xfId="0" applyNumberFormat="1" applyFont="1" applyBorder="1"/>
    <xf numFmtId="49" fontId="38" fillId="0" borderId="18" xfId="0" applyNumberFormat="1" applyFont="1" applyBorder="1" applyAlignment="1">
      <alignment vertical="center"/>
    </xf>
    <xf numFmtId="3" fontId="39" fillId="0" borderId="19" xfId="0" applyNumberFormat="1" applyFont="1" applyBorder="1"/>
    <xf numFmtId="49" fontId="38" fillId="0" borderId="0" xfId="0" applyNumberFormat="1" applyFont="1" applyBorder="1" applyAlignment="1">
      <alignment vertical="center"/>
    </xf>
    <xf numFmtId="3" fontId="38" fillId="0" borderId="0" xfId="0" applyNumberFormat="1" applyFont="1" applyBorder="1"/>
    <xf numFmtId="49" fontId="30" fillId="0" borderId="20" xfId="0" applyNumberFormat="1" applyFont="1" applyBorder="1" applyAlignment="1">
      <alignment vertical="center"/>
    </xf>
    <xf numFmtId="3" fontId="27" fillId="0" borderId="20" xfId="0" applyNumberFormat="1" applyFont="1" applyBorder="1"/>
    <xf numFmtId="49" fontId="29" fillId="0" borderId="10" xfId="0" applyNumberFormat="1" applyFont="1" applyBorder="1" applyAlignment="1">
      <alignment horizontal="left"/>
    </xf>
    <xf numFmtId="49" fontId="38" fillId="0" borderId="10" xfId="0" applyNumberFormat="1" applyFont="1" applyBorder="1" applyAlignment="1">
      <alignment vertical="center"/>
    </xf>
    <xf numFmtId="0" fontId="23" fillId="0" borderId="10" xfId="0" applyFont="1" applyBorder="1" applyAlignment="1">
      <alignment horizontal="center"/>
    </xf>
    <xf numFmtId="3" fontId="26" fillId="0" borderId="16" xfId="0" applyNumberFormat="1" applyFont="1" applyBorder="1"/>
    <xf numFmtId="3" fontId="23" fillId="0" borderId="10" xfId="0" applyNumberFormat="1" applyFont="1" applyBorder="1"/>
    <xf numFmtId="3" fontId="25" fillId="0" borderId="16" xfId="0" applyNumberFormat="1" applyFont="1" applyBorder="1"/>
    <xf numFmtId="3" fontId="27" fillId="0" borderId="16" xfId="0" applyNumberFormat="1" applyFont="1" applyBorder="1"/>
    <xf numFmtId="3" fontId="30" fillId="0" borderId="16" xfId="0" applyNumberFormat="1" applyFont="1" applyBorder="1"/>
    <xf numFmtId="3" fontId="22" fillId="0" borderId="16" xfId="0" applyNumberFormat="1" applyFont="1" applyBorder="1"/>
    <xf numFmtId="3" fontId="25" fillId="0" borderId="10" xfId="0" applyNumberFormat="1" applyFont="1" applyBorder="1"/>
    <xf numFmtId="3" fontId="26" fillId="0" borderId="12" xfId="0" applyNumberFormat="1" applyFont="1" applyBorder="1"/>
    <xf numFmtId="3" fontId="29" fillId="0" borderId="0" xfId="0" applyNumberFormat="1" applyFont="1"/>
    <xf numFmtId="3" fontId="30" fillId="0" borderId="12" xfId="0" applyNumberFormat="1" applyFont="1" applyBorder="1"/>
    <xf numFmtId="3" fontId="30" fillId="0" borderId="11" xfId="0" applyNumberFormat="1" applyFont="1" applyBorder="1"/>
    <xf numFmtId="3" fontId="25" fillId="0" borderId="21" xfId="0" applyNumberFormat="1" applyFont="1" applyBorder="1"/>
    <xf numFmtId="3" fontId="39" fillId="0" borderId="0" xfId="0" applyNumberFormat="1" applyFont="1" applyBorder="1"/>
    <xf numFmtId="3" fontId="22" fillId="0" borderId="0" xfId="0" applyNumberFormat="1" applyFont="1" applyBorder="1"/>
    <xf numFmtId="3" fontId="23" fillId="0" borderId="0" xfId="0" applyNumberFormat="1" applyFont="1" applyFill="1" applyBorder="1"/>
    <xf numFmtId="0" fontId="37" fillId="0" borderId="0" xfId="0" applyFont="1"/>
    <xf numFmtId="3" fontId="25" fillId="0" borderId="0" xfId="0" applyNumberFormat="1" applyFont="1" applyBorder="1"/>
    <xf numFmtId="49" fontId="28" fillId="0" borderId="0" xfId="0" applyNumberFormat="1" applyFont="1" applyBorder="1" applyAlignment="1">
      <alignment horizontal="left"/>
    </xf>
    <xf numFmtId="49" fontId="28" fillId="0" borderId="11" xfId="0" applyNumberFormat="1" applyFont="1" applyBorder="1" applyAlignment="1">
      <alignment horizontal="left"/>
    </xf>
    <xf numFmtId="0" fontId="25" fillId="0" borderId="22" xfId="0" applyFont="1" applyBorder="1"/>
    <xf numFmtId="0" fontId="22" fillId="0" borderId="10" xfId="0" applyFont="1" applyBorder="1" applyAlignment="1">
      <alignment horizontal="center"/>
    </xf>
    <xf numFmtId="0" fontId="22" fillId="0" borderId="23" xfId="0" applyFont="1" applyBorder="1" applyAlignment="1">
      <alignment horizontal="center"/>
    </xf>
    <xf numFmtId="0" fontId="28" fillId="0" borderId="24" xfId="0" applyFont="1" applyBorder="1" applyAlignment="1">
      <alignment vertical="top"/>
    </xf>
    <xf numFmtId="3" fontId="28" fillId="0" borderId="25" xfId="0" applyNumberFormat="1" applyFont="1" applyBorder="1" applyAlignment="1">
      <alignment horizontal="right"/>
    </xf>
    <xf numFmtId="3" fontId="28" fillId="0" borderId="23" xfId="0" applyNumberFormat="1" applyFont="1" applyBorder="1" applyAlignment="1">
      <alignment horizontal="right"/>
    </xf>
    <xf numFmtId="0" fontId="28" fillId="0" borderId="12" xfId="0" applyFont="1" applyBorder="1"/>
    <xf numFmtId="0" fontId="28" fillId="0" borderId="12" xfId="0" applyFont="1" applyFill="1" applyBorder="1" applyAlignment="1">
      <alignment vertical="top"/>
    </xf>
    <xf numFmtId="49" fontId="28" fillId="0" borderId="26" xfId="0" applyNumberFormat="1" applyFont="1" applyBorder="1"/>
    <xf numFmtId="3" fontId="25" fillId="0" borderId="26" xfId="0" applyNumberFormat="1" applyFont="1" applyBorder="1" applyAlignment="1"/>
    <xf numFmtId="3" fontId="26" fillId="0" borderId="26" xfId="0" applyNumberFormat="1" applyFont="1" applyBorder="1"/>
    <xf numFmtId="49" fontId="28" fillId="0" borderId="0" xfId="0" applyNumberFormat="1" applyFont="1" applyBorder="1"/>
    <xf numFmtId="3" fontId="25" fillId="0" borderId="0" xfId="0" applyNumberFormat="1" applyFont="1" applyBorder="1" applyAlignment="1"/>
    <xf numFmtId="3" fontId="26" fillId="0" borderId="0" xfId="0" applyNumberFormat="1" applyFont="1" applyBorder="1"/>
    <xf numFmtId="49" fontId="28" fillId="0" borderId="27" xfId="0" applyNumberFormat="1" applyFont="1" applyBorder="1"/>
    <xf numFmtId="3" fontId="25" fillId="0" borderId="27" xfId="0" applyNumberFormat="1" applyFont="1" applyBorder="1" applyAlignment="1"/>
    <xf numFmtId="3" fontId="26" fillId="0" borderId="27" xfId="0" applyNumberFormat="1" applyFont="1" applyBorder="1"/>
    <xf numFmtId="3" fontId="23" fillId="0" borderId="10" xfId="0" applyNumberFormat="1" applyFont="1" applyBorder="1" applyAlignment="1">
      <alignment horizontal="center"/>
    </xf>
    <xf numFmtId="3" fontId="22" fillId="0" borderId="10" xfId="0" applyNumberFormat="1" applyFont="1" applyBorder="1" applyAlignment="1">
      <alignment horizontal="right"/>
    </xf>
    <xf numFmtId="3" fontId="23" fillId="0" borderId="10" xfId="0" applyNumberFormat="1" applyFont="1" applyBorder="1" applyAlignment="1">
      <alignment horizontal="right"/>
    </xf>
    <xf numFmtId="3" fontId="25" fillId="0" borderId="16" xfId="0" applyNumberFormat="1" applyFont="1" applyBorder="1" applyAlignment="1">
      <alignment horizontal="right"/>
    </xf>
    <xf numFmtId="3" fontId="25" fillId="0" borderId="12" xfId="0" applyNumberFormat="1" applyFont="1" applyBorder="1" applyAlignment="1">
      <alignment horizontal="right"/>
    </xf>
    <xf numFmtId="3" fontId="27" fillId="0" borderId="16" xfId="0" applyNumberFormat="1" applyFont="1" applyBorder="1" applyAlignment="1">
      <alignment horizontal="right"/>
    </xf>
    <xf numFmtId="3" fontId="27" fillId="0" borderId="12" xfId="0" applyNumberFormat="1" applyFont="1" applyBorder="1" applyAlignment="1">
      <alignment horizontal="right"/>
    </xf>
    <xf numFmtId="3" fontId="26" fillId="0" borderId="16" xfId="0" applyNumberFormat="1" applyFont="1" applyBorder="1" applyAlignment="1">
      <alignment horizontal="right"/>
    </xf>
    <xf numFmtId="3" fontId="26" fillId="0" borderId="12" xfId="0" applyNumberFormat="1" applyFont="1" applyBorder="1" applyAlignment="1">
      <alignment horizontal="right"/>
    </xf>
    <xf numFmtId="3" fontId="26" fillId="0" borderId="11" xfId="0" applyNumberFormat="1" applyFont="1" applyBorder="1" applyAlignment="1">
      <alignment horizontal="right"/>
    </xf>
    <xf numFmtId="3" fontId="26" fillId="0" borderId="26" xfId="0" applyNumberFormat="1" applyFont="1" applyBorder="1" applyAlignment="1">
      <alignment horizontal="right"/>
    </xf>
    <xf numFmtId="3" fontId="26" fillId="0" borderId="0" xfId="0" applyNumberFormat="1" applyFont="1" applyAlignment="1">
      <alignment horizontal="right"/>
    </xf>
    <xf numFmtId="3" fontId="26" fillId="0" borderId="0" xfId="0" applyNumberFormat="1" applyFont="1" applyBorder="1" applyAlignment="1">
      <alignment horizontal="right"/>
    </xf>
    <xf numFmtId="3" fontId="23" fillId="0" borderId="0" xfId="0" applyNumberFormat="1" applyFont="1" applyBorder="1" applyAlignment="1">
      <alignment horizontal="right"/>
    </xf>
    <xf numFmtId="3" fontId="21" fillId="0" borderId="0" xfId="0" applyNumberFormat="1" applyFont="1" applyAlignment="1">
      <alignment horizontal="right"/>
    </xf>
    <xf numFmtId="3" fontId="22" fillId="0" borderId="0" xfId="0" applyNumberFormat="1" applyFont="1" applyBorder="1" applyAlignment="1">
      <alignment horizontal="right"/>
    </xf>
    <xf numFmtId="3" fontId="22" fillId="0" borderId="13" xfId="0" applyNumberFormat="1" applyFont="1" applyBorder="1" applyAlignment="1">
      <alignment horizontal="right"/>
    </xf>
    <xf numFmtId="3" fontId="25" fillId="0" borderId="0" xfId="0" applyNumberFormat="1" applyFont="1" applyBorder="1" applyAlignment="1">
      <alignment horizontal="right"/>
    </xf>
    <xf numFmtId="3" fontId="25" fillId="0" borderId="0" xfId="0" applyNumberFormat="1" applyFont="1" applyAlignment="1">
      <alignment horizontal="right"/>
    </xf>
    <xf numFmtId="3" fontId="31" fillId="0" borderId="0" xfId="0" applyNumberFormat="1" applyFont="1" applyAlignment="1">
      <alignment horizontal="right"/>
    </xf>
    <xf numFmtId="3" fontId="29" fillId="0" borderId="0" xfId="0" applyNumberFormat="1" applyFont="1" applyBorder="1" applyAlignment="1">
      <alignment horizontal="right"/>
    </xf>
    <xf numFmtId="3" fontId="23" fillId="0" borderId="0" xfId="0" applyNumberFormat="1" applyFont="1" applyAlignment="1">
      <alignment horizontal="right"/>
    </xf>
    <xf numFmtId="3" fontId="29" fillId="0" borderId="0" xfId="0" applyNumberFormat="1" applyFont="1" applyAlignment="1">
      <alignment horizontal="right"/>
    </xf>
    <xf numFmtId="0" fontId="22" fillId="0" borderId="24" xfId="0" applyFont="1" applyBorder="1" applyAlignment="1">
      <alignment vertical="top"/>
    </xf>
    <xf numFmtId="0" fontId="58" fillId="0" borderId="0" xfId="0" applyFont="1"/>
    <xf numFmtId="0" fontId="0" fillId="0" borderId="11" xfId="0" applyBorder="1" applyAlignment="1">
      <alignment wrapText="1"/>
    </xf>
    <xf numFmtId="0" fontId="23" fillId="0" borderId="10" xfId="0" applyFont="1" applyBorder="1" applyAlignment="1">
      <alignment horizontal="center" wrapText="1"/>
    </xf>
    <xf numFmtId="2" fontId="25" fillId="0" borderId="33" xfId="0" applyNumberFormat="1" applyFont="1" applyBorder="1"/>
    <xf numFmtId="0" fontId="25" fillId="0" borderId="29" xfId="0" applyFont="1" applyBorder="1"/>
    <xf numFmtId="2" fontId="25" fillId="0" borderId="16" xfId="0" applyNumberFormat="1" applyFont="1" applyBorder="1"/>
    <xf numFmtId="0" fontId="25" fillId="0" borderId="30" xfId="0" applyFont="1" applyBorder="1"/>
    <xf numFmtId="2" fontId="25" fillId="0" borderId="34" xfId="0" applyNumberFormat="1" applyFont="1" applyBorder="1"/>
    <xf numFmtId="3" fontId="58" fillId="0" borderId="0" xfId="0" applyNumberFormat="1" applyFont="1"/>
    <xf numFmtId="3" fontId="0" fillId="0" borderId="0" xfId="0" applyNumberFormat="1"/>
    <xf numFmtId="49" fontId="25" fillId="0" borderId="21" xfId="0" applyNumberFormat="1" applyFont="1" applyBorder="1"/>
    <xf numFmtId="3" fontId="27" fillId="0" borderId="21" xfId="0" applyNumberFormat="1" applyFont="1" applyBorder="1"/>
    <xf numFmtId="49" fontId="25" fillId="0" borderId="10" xfId="0" applyNumberFormat="1" applyFont="1" applyBorder="1"/>
    <xf numFmtId="49" fontId="32" fillId="0" borderId="10" xfId="0" applyNumberFormat="1" applyFont="1" applyBorder="1" applyAlignment="1">
      <alignment horizontal="left"/>
    </xf>
    <xf numFmtId="49" fontId="25" fillId="0" borderId="29" xfId="0" applyNumberFormat="1" applyFont="1" applyBorder="1"/>
    <xf numFmtId="3" fontId="23" fillId="0" borderId="0" xfId="0" applyNumberFormat="1" applyFont="1" applyFill="1"/>
    <xf numFmtId="3" fontId="25" fillId="0" borderId="29" xfId="0" applyNumberFormat="1" applyFont="1" applyBorder="1"/>
    <xf numFmtId="0" fontId="0" fillId="0" borderId="11" xfId="0" applyBorder="1" applyAlignment="1">
      <alignment wrapText="1"/>
    </xf>
    <xf numFmtId="2" fontId="25" fillId="0" borderId="0" xfId="0" applyNumberFormat="1" applyFont="1" applyFill="1"/>
    <xf numFmtId="3" fontId="25" fillId="0" borderId="10" xfId="0" applyNumberFormat="1" applyFont="1" applyBorder="1" applyAlignment="1">
      <alignment horizontal="right"/>
    </xf>
    <xf numFmtId="3" fontId="28" fillId="0" borderId="10" xfId="0" applyNumberFormat="1" applyFont="1" applyBorder="1" applyAlignment="1"/>
    <xf numFmtId="0" fontId="0" fillId="0" borderId="11" xfId="0" applyBorder="1" applyAlignment="1">
      <alignment wrapText="1"/>
    </xf>
    <xf numFmtId="3" fontId="27" fillId="0" borderId="12" xfId="0" applyNumberFormat="1" applyFont="1" applyBorder="1"/>
    <xf numFmtId="3" fontId="27" fillId="0" borderId="11" xfId="0" applyNumberFormat="1" applyFont="1" applyBorder="1"/>
    <xf numFmtId="3" fontId="25" fillId="0" borderId="12" xfId="0" applyNumberFormat="1" applyFont="1" applyBorder="1"/>
    <xf numFmtId="3" fontId="26" fillId="0" borderId="12" xfId="0" applyNumberFormat="1" applyFont="1" applyBorder="1"/>
    <xf numFmtId="3" fontId="28" fillId="0" borderId="12" xfId="0" applyNumberFormat="1" applyFont="1" applyBorder="1"/>
    <xf numFmtId="3" fontId="23" fillId="0" borderId="11" xfId="0" applyNumberFormat="1" applyFont="1" applyFill="1" applyBorder="1"/>
    <xf numFmtId="3" fontId="28" fillId="0" borderId="11" xfId="0" applyNumberFormat="1" applyFont="1" applyBorder="1"/>
    <xf numFmtId="3" fontId="25" fillId="0" borderId="10" xfId="0" applyNumberFormat="1" applyFont="1" applyFill="1" applyBorder="1"/>
    <xf numFmtId="3" fontId="36" fillId="0" borderId="11" xfId="0" applyNumberFormat="1" applyFont="1" applyBorder="1"/>
    <xf numFmtId="3" fontId="25" fillId="0" borderId="12" xfId="0" applyNumberFormat="1" applyFont="1" applyFill="1" applyBorder="1"/>
    <xf numFmtId="3" fontId="36" fillId="0" borderId="12" xfId="0" applyNumberFormat="1" applyFont="1" applyBorder="1"/>
    <xf numFmtId="3" fontId="28" fillId="0" borderId="10" xfId="0" applyNumberFormat="1" applyFont="1" applyBorder="1"/>
    <xf numFmtId="3" fontId="36" fillId="0" borderId="10" xfId="0" applyNumberFormat="1" applyFont="1" applyBorder="1"/>
    <xf numFmtId="3" fontId="25" fillId="0" borderId="13" xfId="0" applyNumberFormat="1" applyFont="1" applyFill="1" applyBorder="1"/>
    <xf numFmtId="3" fontId="36" fillId="0" borderId="13" xfId="0" applyNumberFormat="1" applyFont="1" applyBorder="1"/>
    <xf numFmtId="3" fontId="25" fillId="0" borderId="11" xfId="0" applyNumberFormat="1" applyFont="1" applyFill="1" applyBorder="1"/>
    <xf numFmtId="3" fontId="33" fillId="0" borderId="10" xfId="0" applyNumberFormat="1" applyFont="1" applyBorder="1"/>
    <xf numFmtId="3" fontId="33" fillId="0" borderId="12" xfId="0" applyNumberFormat="1" applyFont="1" applyBorder="1"/>
    <xf numFmtId="3" fontId="33" fillId="0" borderId="11" xfId="0" applyNumberFormat="1" applyFont="1" applyBorder="1"/>
    <xf numFmtId="0" fontId="25" fillId="0" borderId="0" xfId="0" applyFont="1" applyFill="1"/>
    <xf numFmtId="3" fontId="23" fillId="0" borderId="10" xfId="0" applyNumberFormat="1" applyFont="1" applyFill="1" applyBorder="1"/>
    <xf numFmtId="4" fontId="23" fillId="0" borderId="10" xfId="0" applyNumberFormat="1" applyFont="1" applyFill="1" applyBorder="1"/>
    <xf numFmtId="3" fontId="37" fillId="0" borderId="10" xfId="0" applyNumberFormat="1" applyFont="1" applyFill="1" applyBorder="1" applyAlignment="1">
      <alignment horizontal="center"/>
    </xf>
    <xf numFmtId="3" fontId="37" fillId="0" borderId="14" xfId="0" applyNumberFormat="1" applyFont="1" applyFill="1" applyBorder="1" applyAlignment="1">
      <alignment horizontal="center"/>
    </xf>
    <xf numFmtId="3" fontId="25" fillId="0" borderId="12" xfId="0" applyNumberFormat="1" applyFont="1" applyBorder="1"/>
    <xf numFmtId="3" fontId="25" fillId="0" borderId="11" xfId="0" applyNumberFormat="1" applyFont="1" applyBorder="1"/>
    <xf numFmtId="3" fontId="25" fillId="0" borderId="16" xfId="0" applyNumberFormat="1" applyFont="1" applyBorder="1"/>
    <xf numFmtId="3" fontId="29" fillId="0" borderId="0" xfId="0" applyNumberFormat="1" applyFont="1"/>
    <xf numFmtId="3" fontId="30" fillId="0" borderId="12" xfId="0" applyNumberFormat="1" applyFont="1" applyBorder="1"/>
    <xf numFmtId="3" fontId="30" fillId="0" borderId="11" xfId="0" applyNumberFormat="1" applyFont="1" applyBorder="1"/>
    <xf numFmtId="3" fontId="29" fillId="0" borderId="10" xfId="0" applyNumberFormat="1" applyFont="1" applyBorder="1"/>
    <xf numFmtId="3" fontId="22" fillId="0" borderId="11" xfId="0" applyNumberFormat="1" applyFont="1" applyFill="1" applyBorder="1"/>
    <xf numFmtId="0" fontId="25" fillId="0" borderId="22" xfId="0" applyFont="1" applyBorder="1"/>
    <xf numFmtId="0" fontId="28" fillId="0" borderId="24" xfId="0" applyFont="1" applyBorder="1" applyAlignment="1">
      <alignment vertical="top"/>
    </xf>
    <xf numFmtId="3" fontId="28" fillId="0" borderId="25" xfId="0" applyNumberFormat="1" applyFont="1" applyBorder="1" applyAlignment="1">
      <alignment horizontal="right"/>
    </xf>
    <xf numFmtId="3" fontId="28" fillId="0" borderId="23" xfId="0" applyNumberFormat="1" applyFont="1" applyBorder="1" applyAlignment="1">
      <alignment horizontal="right"/>
    </xf>
    <xf numFmtId="3" fontId="25" fillId="0" borderId="13" xfId="0" applyNumberFormat="1" applyFont="1" applyBorder="1"/>
    <xf numFmtId="0" fontId="23" fillId="0" borderId="10" xfId="0" applyFont="1" applyBorder="1" applyAlignment="1">
      <alignment horizontal="center" wrapText="1"/>
    </xf>
    <xf numFmtId="0" fontId="19" fillId="0" borderId="0" xfId="86"/>
    <xf numFmtId="164" fontId="21" fillId="0" borderId="0" xfId="86" applyNumberFormat="1" applyFont="1" applyAlignment="1"/>
    <xf numFmtId="0" fontId="25" fillId="0" borderId="0" xfId="86" applyFont="1" applyProtection="1">
      <protection locked="0"/>
    </xf>
    <xf numFmtId="3" fontId="25" fillId="0" borderId="0" xfId="86" applyNumberFormat="1" applyFont="1" applyFill="1" applyBorder="1"/>
    <xf numFmtId="3" fontId="25" fillId="0" borderId="0" xfId="86" applyNumberFormat="1" applyFont="1" applyProtection="1">
      <protection locked="0"/>
    </xf>
    <xf numFmtId="3" fontId="76" fillId="0" borderId="11" xfId="84" applyNumberFormat="1" applyFont="1" applyBorder="1"/>
    <xf numFmtId="3" fontId="76" fillId="0" borderId="12" xfId="84" applyNumberFormat="1" applyFont="1" applyBorder="1"/>
    <xf numFmtId="3" fontId="76" fillId="0" borderId="13" xfId="84" applyNumberFormat="1" applyFont="1" applyBorder="1"/>
    <xf numFmtId="3" fontId="23" fillId="0" borderId="10" xfId="0" applyNumberFormat="1" applyFont="1" applyBorder="1"/>
    <xf numFmtId="3" fontId="22" fillId="0" borderId="10" xfId="434" applyNumberFormat="1" applyFont="1" applyBorder="1"/>
    <xf numFmtId="4" fontId="22" fillId="0" borderId="10" xfId="434" applyNumberFormat="1" applyFont="1" applyBorder="1"/>
    <xf numFmtId="3" fontId="23" fillId="0" borderId="10" xfId="86" applyNumberFormat="1" applyFont="1" applyFill="1" applyBorder="1"/>
    <xf numFmtId="3" fontId="39" fillId="0" borderId="19" xfId="0" applyNumberFormat="1" applyFont="1" applyBorder="1"/>
    <xf numFmtId="3" fontId="23" fillId="0" borderId="10" xfId="0" applyNumberFormat="1" applyFont="1" applyBorder="1"/>
    <xf numFmtId="3" fontId="28" fillId="0" borderId="25" xfId="0" applyNumberFormat="1" applyFont="1" applyBorder="1" applyAlignment="1">
      <alignment horizontal="right"/>
    </xf>
    <xf numFmtId="3" fontId="28" fillId="0" borderId="23" xfId="0" applyNumberFormat="1" applyFont="1" applyBorder="1" applyAlignment="1">
      <alignment horizontal="right"/>
    </xf>
    <xf numFmtId="3" fontId="22" fillId="0" borderId="31" xfId="0" applyNumberFormat="1" applyFont="1" applyBorder="1" applyAlignment="1">
      <alignment horizontal="right"/>
    </xf>
    <xf numFmtId="3" fontId="22" fillId="0" borderId="32" xfId="0" applyNumberFormat="1" applyFont="1" applyBorder="1" applyAlignment="1">
      <alignment horizontal="right"/>
    </xf>
    <xf numFmtId="0" fontId="28" fillId="0" borderId="0" xfId="0" applyFont="1" applyAlignment="1">
      <alignment horizontal="left"/>
    </xf>
    <xf numFmtId="0" fontId="23" fillId="0" borderId="0" xfId="0" applyFont="1" applyAlignment="1"/>
    <xf numFmtId="0" fontId="23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23" fillId="0" borderId="28" xfId="0" applyFont="1" applyBorder="1" applyAlignment="1">
      <alignment wrapText="1"/>
    </xf>
    <xf numFmtId="0" fontId="23" fillId="0" borderId="14" xfId="0" applyFont="1" applyBorder="1" applyAlignment="1">
      <alignment wrapText="1"/>
    </xf>
    <xf numFmtId="0" fontId="25" fillId="0" borderId="0" xfId="0" applyFont="1" applyAlignment="1" applyProtection="1">
      <alignment horizontal="left"/>
      <protection locked="0"/>
    </xf>
    <xf numFmtId="0" fontId="22" fillId="0" borderId="13" xfId="0" applyFont="1" applyBorder="1" applyAlignment="1">
      <alignment horizontal="center" wrapText="1"/>
    </xf>
    <xf numFmtId="0" fontId="22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23" fillId="0" borderId="13" xfId="0" applyFont="1" applyBorder="1" applyAlignment="1">
      <alignment wrapText="1"/>
    </xf>
    <xf numFmtId="0" fontId="25" fillId="0" borderId="12" xfId="0" applyFont="1" applyBorder="1" applyAlignment="1">
      <alignment wrapText="1"/>
    </xf>
    <xf numFmtId="0" fontId="25" fillId="0" borderId="11" xfId="0" applyFont="1" applyBorder="1" applyAlignment="1">
      <alignment wrapText="1"/>
    </xf>
    <xf numFmtId="0" fontId="23" fillId="0" borderId="13" xfId="0" applyFont="1" applyFill="1" applyBorder="1" applyAlignment="1">
      <alignment wrapText="1"/>
    </xf>
    <xf numFmtId="0" fontId="23" fillId="0" borderId="12" xfId="0" applyFont="1" applyFill="1" applyBorder="1" applyAlignment="1">
      <alignment wrapText="1"/>
    </xf>
    <xf numFmtId="0" fontId="23" fillId="0" borderId="11" xfId="0" applyFont="1" applyFill="1" applyBorder="1" applyAlignment="1">
      <alignment wrapText="1"/>
    </xf>
    <xf numFmtId="1" fontId="23" fillId="0" borderId="13" xfId="0" applyNumberFormat="1" applyFont="1" applyFill="1" applyBorder="1" applyAlignment="1">
      <alignment horizontal="center" wrapText="1"/>
    </xf>
    <xf numFmtId="0" fontId="25" fillId="0" borderId="12" xfId="0" applyFont="1" applyBorder="1" applyAlignment="1">
      <alignment horizontal="center" wrapText="1"/>
    </xf>
    <xf numFmtId="0" fontId="25" fillId="0" borderId="11" xfId="0" applyFont="1" applyBorder="1" applyAlignment="1">
      <alignment horizontal="center" wrapText="1"/>
    </xf>
    <xf numFmtId="1" fontId="23" fillId="0" borderId="13" xfId="86" applyNumberFormat="1" applyFont="1" applyFill="1" applyBorder="1" applyAlignment="1">
      <alignment horizontal="center" wrapText="1"/>
    </xf>
    <xf numFmtId="1" fontId="23" fillId="0" borderId="12" xfId="86" applyNumberFormat="1" applyFont="1" applyFill="1" applyBorder="1" applyAlignment="1">
      <alignment horizontal="center" wrapText="1"/>
    </xf>
    <xf numFmtId="1" fontId="23" fillId="0" borderId="11" xfId="86" applyNumberFormat="1" applyFont="1" applyFill="1" applyBorder="1" applyAlignment="1">
      <alignment horizontal="center" wrapText="1"/>
    </xf>
    <xf numFmtId="1" fontId="23" fillId="0" borderId="12" xfId="0" applyNumberFormat="1" applyFont="1" applyFill="1" applyBorder="1" applyAlignment="1">
      <alignment horizontal="center" wrapText="1"/>
    </xf>
    <xf numFmtId="1" fontId="23" fillId="0" borderId="11" xfId="0" applyNumberFormat="1" applyFont="1" applyFill="1" applyBorder="1" applyAlignment="1">
      <alignment horizontal="center" wrapText="1"/>
    </xf>
    <xf numFmtId="0" fontId="19" fillId="0" borderId="12" xfId="86" applyBorder="1" applyAlignment="1">
      <alignment horizontal="center" wrapText="1"/>
    </xf>
    <xf numFmtId="0" fontId="19" fillId="0" borderId="11" xfId="86" applyBorder="1" applyAlignment="1">
      <alignment horizontal="center" wrapText="1"/>
    </xf>
    <xf numFmtId="0" fontId="28" fillId="0" borderId="0" xfId="0" applyFont="1" applyAlignment="1">
      <alignment horizontal="left"/>
    </xf>
    <xf numFmtId="0" fontId="22" fillId="0" borderId="27" xfId="0" applyFont="1" applyFill="1" applyBorder="1" applyAlignment="1">
      <alignment horizontal="center"/>
    </xf>
    <xf numFmtId="0" fontId="25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3" fillId="0" borderId="0" xfId="0" applyFont="1" applyAlignment="1">
      <alignment horizontal="left" wrapText="1"/>
    </xf>
  </cellXfs>
  <cellStyles count="1479">
    <cellStyle name="20 % - zvýraznenie1" xfId="60" builtinId="30" customBuiltin="1"/>
    <cellStyle name="20 % - zvýraznenie1 10" xfId="296"/>
    <cellStyle name="20 % - zvýraznenie1 10 2" xfId="635"/>
    <cellStyle name="20 % - zvýraznenie1 10 2 2" xfId="1311"/>
    <cellStyle name="20 % - zvýraznenie1 10 3" xfId="973"/>
    <cellStyle name="20 % - zvýraznenie1 11" xfId="353"/>
    <cellStyle name="20 % - zvýraznenie1 11 2" xfId="692"/>
    <cellStyle name="20 % - zvýraznenie1 11 2 2" xfId="1368"/>
    <cellStyle name="20 % - zvýraznenie1 11 3" xfId="1030"/>
    <cellStyle name="20 % - zvýraznenie1 12" xfId="367"/>
    <cellStyle name="20 % - zvýraznenie1 12 2" xfId="706"/>
    <cellStyle name="20 % - zvýraznenie1 12 2 2" xfId="1382"/>
    <cellStyle name="20 % - zvýraznenie1 12 3" xfId="1044"/>
    <cellStyle name="20 % - zvýraznenie1 13" xfId="381"/>
    <cellStyle name="20 % - zvýraznenie1 13 2" xfId="720"/>
    <cellStyle name="20 % - zvýraznenie1 13 2 2" xfId="1396"/>
    <cellStyle name="20 % - zvýraznenie1 13 3" xfId="1058"/>
    <cellStyle name="20 % - zvýraznenie1 14" xfId="395"/>
    <cellStyle name="20 % - zvýraznenie1 14 2" xfId="734"/>
    <cellStyle name="20 % - zvýraznenie1 14 2 2" xfId="1410"/>
    <cellStyle name="20 % - zvýraznenie1 14 3" xfId="1072"/>
    <cellStyle name="20 % - zvýraznenie1 15" xfId="409"/>
    <cellStyle name="20 % - zvýraznenie1 15 2" xfId="1086"/>
    <cellStyle name="20 % - zvýraznenie1 16" xfId="422"/>
    <cellStyle name="20 % - zvýraznenie1 16 2" xfId="1099"/>
    <cellStyle name="20 % - zvýraznenie1 17" xfId="749"/>
    <cellStyle name="20 % - zvýraznenie1 17 2" xfId="1425"/>
    <cellStyle name="20 % - zvýraznenie1 18" xfId="761"/>
    <cellStyle name="20 % - zvýraznenie1 19" xfId="1439"/>
    <cellStyle name="20 % - zvýraznenie1 2" xfId="113"/>
    <cellStyle name="20 % - zvýraznenie1 2 2" xfId="212"/>
    <cellStyle name="20 % - zvýraznenie1 2 2 2" xfId="553"/>
    <cellStyle name="20 % - zvýraznenie1 2 2 2 2" xfId="1229"/>
    <cellStyle name="20 % - zvýraznenie1 2 2 3" xfId="891"/>
    <cellStyle name="20 % - zvýraznenie1 2 3" xfId="312"/>
    <cellStyle name="20 % - zvýraznenie1 2 3 2" xfId="651"/>
    <cellStyle name="20 % - zvýraznenie1 2 3 2 2" xfId="1327"/>
    <cellStyle name="20 % - zvýraznenie1 2 3 3" xfId="989"/>
    <cellStyle name="20 % - zvýraznenie1 2 4" xfId="454"/>
    <cellStyle name="20 % - zvýraznenie1 2 4 2" xfId="1130"/>
    <cellStyle name="20 % - zvýraznenie1 2 5" xfId="792"/>
    <cellStyle name="20 % - zvýraznenie1 20" xfId="1453"/>
    <cellStyle name="20 % - zvýraznenie1 21" xfId="1467"/>
    <cellStyle name="20 % - zvýraznenie1 3" xfId="126"/>
    <cellStyle name="20 % - zvýraznenie1 3 2" xfId="225"/>
    <cellStyle name="20 % - zvýraznenie1 3 2 2" xfId="566"/>
    <cellStyle name="20 % - zvýraznenie1 3 2 2 2" xfId="1242"/>
    <cellStyle name="20 % - zvýraznenie1 3 2 3" xfId="904"/>
    <cellStyle name="20 % - zvýraznenie1 3 3" xfId="325"/>
    <cellStyle name="20 % - zvýraznenie1 3 3 2" xfId="664"/>
    <cellStyle name="20 % - zvýraznenie1 3 3 2 2" xfId="1340"/>
    <cellStyle name="20 % - zvýraznenie1 3 3 3" xfId="1002"/>
    <cellStyle name="20 % - zvýraznenie1 3 4" xfId="467"/>
    <cellStyle name="20 % - zvýraznenie1 3 4 2" xfId="1143"/>
    <cellStyle name="20 % - zvýraznenie1 3 5" xfId="805"/>
    <cellStyle name="20 % - zvýraznenie1 4" xfId="140"/>
    <cellStyle name="20 % - zvýraznenie1 4 2" xfId="239"/>
    <cellStyle name="20 % - zvýraznenie1 4 2 2" xfId="580"/>
    <cellStyle name="20 % - zvýraznenie1 4 2 2 2" xfId="1256"/>
    <cellStyle name="20 % - zvýraznenie1 4 2 3" xfId="918"/>
    <cellStyle name="20 % - zvýraznenie1 4 3" xfId="339"/>
    <cellStyle name="20 % - zvýraznenie1 4 3 2" xfId="678"/>
    <cellStyle name="20 % - zvýraznenie1 4 3 2 2" xfId="1354"/>
    <cellStyle name="20 % - zvýraznenie1 4 3 3" xfId="1016"/>
    <cellStyle name="20 % - zvýraznenie1 4 4" xfId="481"/>
    <cellStyle name="20 % - zvýraznenie1 4 4 2" xfId="1157"/>
    <cellStyle name="20 % - zvýraznenie1 4 5" xfId="819"/>
    <cellStyle name="20 % - zvýraznenie1 5" xfId="154"/>
    <cellStyle name="20 % - zvýraznenie1 5 2" xfId="495"/>
    <cellStyle name="20 % - zvýraznenie1 5 2 2" xfId="1171"/>
    <cellStyle name="20 % - zvýraznenie1 5 3" xfId="833"/>
    <cellStyle name="20 % - zvýraznenie1 6" xfId="168"/>
    <cellStyle name="20 % - zvýraznenie1 6 2" xfId="509"/>
    <cellStyle name="20 % - zvýraznenie1 6 2 2" xfId="1185"/>
    <cellStyle name="20 % - zvýraznenie1 6 3" xfId="847"/>
    <cellStyle name="20 % - zvýraznenie1 7" xfId="183"/>
    <cellStyle name="20 % - zvýraznenie1 7 2" xfId="524"/>
    <cellStyle name="20 % - zvýraznenie1 7 2 2" xfId="1200"/>
    <cellStyle name="20 % - zvýraznenie1 7 3" xfId="862"/>
    <cellStyle name="20 % - zvýraznenie1 8" xfId="255"/>
    <cellStyle name="20 % - zvýraznenie1 8 2" xfId="594"/>
    <cellStyle name="20 % - zvýraznenie1 8 2 2" xfId="1270"/>
    <cellStyle name="20 % - zvýraznenie1 8 3" xfId="932"/>
    <cellStyle name="20 % - zvýraznenie1 9" xfId="269"/>
    <cellStyle name="20 % - zvýraznenie1 9 2" xfId="608"/>
    <cellStyle name="20 % - zvýraznenie1 9 2 2" xfId="1284"/>
    <cellStyle name="20 % - zvýraznenie1 9 3" xfId="946"/>
    <cellStyle name="20 % - zvýraznenie2" xfId="64" builtinId="34" customBuiltin="1"/>
    <cellStyle name="20 % - zvýraznenie2 10" xfId="298"/>
    <cellStyle name="20 % - zvýraznenie2 10 2" xfId="637"/>
    <cellStyle name="20 % - zvýraznenie2 10 2 2" xfId="1313"/>
    <cellStyle name="20 % - zvýraznenie2 10 3" xfId="975"/>
    <cellStyle name="20 % - zvýraznenie2 11" xfId="355"/>
    <cellStyle name="20 % - zvýraznenie2 11 2" xfId="694"/>
    <cellStyle name="20 % - zvýraznenie2 11 2 2" xfId="1370"/>
    <cellStyle name="20 % - zvýraznenie2 11 3" xfId="1032"/>
    <cellStyle name="20 % - zvýraznenie2 12" xfId="369"/>
    <cellStyle name="20 % - zvýraznenie2 12 2" xfId="708"/>
    <cellStyle name="20 % - zvýraznenie2 12 2 2" xfId="1384"/>
    <cellStyle name="20 % - zvýraznenie2 12 3" xfId="1046"/>
    <cellStyle name="20 % - zvýraznenie2 13" xfId="383"/>
    <cellStyle name="20 % - zvýraznenie2 13 2" xfId="722"/>
    <cellStyle name="20 % - zvýraznenie2 13 2 2" xfId="1398"/>
    <cellStyle name="20 % - zvýraznenie2 13 3" xfId="1060"/>
    <cellStyle name="20 % - zvýraznenie2 14" xfId="397"/>
    <cellStyle name="20 % - zvýraznenie2 14 2" xfId="736"/>
    <cellStyle name="20 % - zvýraznenie2 14 2 2" xfId="1412"/>
    <cellStyle name="20 % - zvýraznenie2 14 3" xfId="1074"/>
    <cellStyle name="20 % - zvýraznenie2 15" xfId="411"/>
    <cellStyle name="20 % - zvýraznenie2 15 2" xfId="1088"/>
    <cellStyle name="20 % - zvýraznenie2 16" xfId="424"/>
    <cellStyle name="20 % - zvýraznenie2 16 2" xfId="1101"/>
    <cellStyle name="20 % - zvýraznenie2 17" xfId="751"/>
    <cellStyle name="20 % - zvýraznenie2 17 2" xfId="1427"/>
    <cellStyle name="20 % - zvýraznenie2 18" xfId="763"/>
    <cellStyle name="20 % - zvýraznenie2 19" xfId="1441"/>
    <cellStyle name="20 % - zvýraznenie2 2" xfId="115"/>
    <cellStyle name="20 % - zvýraznenie2 2 2" xfId="214"/>
    <cellStyle name="20 % - zvýraznenie2 2 2 2" xfId="555"/>
    <cellStyle name="20 % - zvýraznenie2 2 2 2 2" xfId="1231"/>
    <cellStyle name="20 % - zvýraznenie2 2 2 3" xfId="893"/>
    <cellStyle name="20 % - zvýraznenie2 2 3" xfId="314"/>
    <cellStyle name="20 % - zvýraznenie2 2 3 2" xfId="653"/>
    <cellStyle name="20 % - zvýraznenie2 2 3 2 2" xfId="1329"/>
    <cellStyle name="20 % - zvýraznenie2 2 3 3" xfId="991"/>
    <cellStyle name="20 % - zvýraznenie2 2 4" xfId="456"/>
    <cellStyle name="20 % - zvýraznenie2 2 4 2" xfId="1132"/>
    <cellStyle name="20 % - zvýraznenie2 2 5" xfId="794"/>
    <cellStyle name="20 % - zvýraznenie2 20" xfId="1455"/>
    <cellStyle name="20 % - zvýraznenie2 21" xfId="1469"/>
    <cellStyle name="20 % - zvýraznenie2 3" xfId="128"/>
    <cellStyle name="20 % - zvýraznenie2 3 2" xfId="227"/>
    <cellStyle name="20 % - zvýraznenie2 3 2 2" xfId="568"/>
    <cellStyle name="20 % - zvýraznenie2 3 2 2 2" xfId="1244"/>
    <cellStyle name="20 % - zvýraznenie2 3 2 3" xfId="906"/>
    <cellStyle name="20 % - zvýraznenie2 3 3" xfId="327"/>
    <cellStyle name="20 % - zvýraznenie2 3 3 2" xfId="666"/>
    <cellStyle name="20 % - zvýraznenie2 3 3 2 2" xfId="1342"/>
    <cellStyle name="20 % - zvýraznenie2 3 3 3" xfId="1004"/>
    <cellStyle name="20 % - zvýraznenie2 3 4" xfId="469"/>
    <cellStyle name="20 % - zvýraznenie2 3 4 2" xfId="1145"/>
    <cellStyle name="20 % - zvýraznenie2 3 5" xfId="807"/>
    <cellStyle name="20 % - zvýraznenie2 4" xfId="142"/>
    <cellStyle name="20 % - zvýraznenie2 4 2" xfId="241"/>
    <cellStyle name="20 % - zvýraznenie2 4 2 2" xfId="582"/>
    <cellStyle name="20 % - zvýraznenie2 4 2 2 2" xfId="1258"/>
    <cellStyle name="20 % - zvýraznenie2 4 2 3" xfId="920"/>
    <cellStyle name="20 % - zvýraznenie2 4 3" xfId="341"/>
    <cellStyle name="20 % - zvýraznenie2 4 3 2" xfId="680"/>
    <cellStyle name="20 % - zvýraznenie2 4 3 2 2" xfId="1356"/>
    <cellStyle name="20 % - zvýraznenie2 4 3 3" xfId="1018"/>
    <cellStyle name="20 % - zvýraznenie2 4 4" xfId="483"/>
    <cellStyle name="20 % - zvýraznenie2 4 4 2" xfId="1159"/>
    <cellStyle name="20 % - zvýraznenie2 4 5" xfId="821"/>
    <cellStyle name="20 % - zvýraznenie2 5" xfId="156"/>
    <cellStyle name="20 % - zvýraznenie2 5 2" xfId="497"/>
    <cellStyle name="20 % - zvýraznenie2 5 2 2" xfId="1173"/>
    <cellStyle name="20 % - zvýraznenie2 5 3" xfId="835"/>
    <cellStyle name="20 % - zvýraznenie2 6" xfId="170"/>
    <cellStyle name="20 % - zvýraznenie2 6 2" xfId="511"/>
    <cellStyle name="20 % - zvýraznenie2 6 2 2" xfId="1187"/>
    <cellStyle name="20 % - zvýraznenie2 6 3" xfId="849"/>
    <cellStyle name="20 % - zvýraznenie2 7" xfId="185"/>
    <cellStyle name="20 % - zvýraznenie2 7 2" xfId="526"/>
    <cellStyle name="20 % - zvýraznenie2 7 2 2" xfId="1202"/>
    <cellStyle name="20 % - zvýraznenie2 7 3" xfId="864"/>
    <cellStyle name="20 % - zvýraznenie2 8" xfId="257"/>
    <cellStyle name="20 % - zvýraznenie2 8 2" xfId="596"/>
    <cellStyle name="20 % - zvýraznenie2 8 2 2" xfId="1272"/>
    <cellStyle name="20 % - zvýraznenie2 8 3" xfId="934"/>
    <cellStyle name="20 % - zvýraznenie2 9" xfId="271"/>
    <cellStyle name="20 % - zvýraznenie2 9 2" xfId="610"/>
    <cellStyle name="20 % - zvýraznenie2 9 2 2" xfId="1286"/>
    <cellStyle name="20 % - zvýraznenie2 9 3" xfId="948"/>
    <cellStyle name="20 % - zvýraznenie3" xfId="68" builtinId="38" customBuiltin="1"/>
    <cellStyle name="20 % - zvýraznenie3 10" xfId="300"/>
    <cellStyle name="20 % - zvýraznenie3 10 2" xfId="639"/>
    <cellStyle name="20 % - zvýraznenie3 10 2 2" xfId="1315"/>
    <cellStyle name="20 % - zvýraznenie3 10 3" xfId="977"/>
    <cellStyle name="20 % - zvýraznenie3 11" xfId="357"/>
    <cellStyle name="20 % - zvýraznenie3 11 2" xfId="696"/>
    <cellStyle name="20 % - zvýraznenie3 11 2 2" xfId="1372"/>
    <cellStyle name="20 % - zvýraznenie3 11 3" xfId="1034"/>
    <cellStyle name="20 % - zvýraznenie3 12" xfId="371"/>
    <cellStyle name="20 % - zvýraznenie3 12 2" xfId="710"/>
    <cellStyle name="20 % - zvýraznenie3 12 2 2" xfId="1386"/>
    <cellStyle name="20 % - zvýraznenie3 12 3" xfId="1048"/>
    <cellStyle name="20 % - zvýraznenie3 13" xfId="385"/>
    <cellStyle name="20 % - zvýraznenie3 13 2" xfId="724"/>
    <cellStyle name="20 % - zvýraznenie3 13 2 2" xfId="1400"/>
    <cellStyle name="20 % - zvýraznenie3 13 3" xfId="1062"/>
    <cellStyle name="20 % - zvýraznenie3 14" xfId="399"/>
    <cellStyle name="20 % - zvýraznenie3 14 2" xfId="738"/>
    <cellStyle name="20 % - zvýraznenie3 14 2 2" xfId="1414"/>
    <cellStyle name="20 % - zvýraznenie3 14 3" xfId="1076"/>
    <cellStyle name="20 % - zvýraznenie3 15" xfId="413"/>
    <cellStyle name="20 % - zvýraznenie3 15 2" xfId="1090"/>
    <cellStyle name="20 % - zvýraznenie3 16" xfId="426"/>
    <cellStyle name="20 % - zvýraznenie3 16 2" xfId="1103"/>
    <cellStyle name="20 % - zvýraznenie3 17" xfId="753"/>
    <cellStyle name="20 % - zvýraznenie3 17 2" xfId="1429"/>
    <cellStyle name="20 % - zvýraznenie3 18" xfId="765"/>
    <cellStyle name="20 % - zvýraznenie3 19" xfId="1443"/>
    <cellStyle name="20 % - zvýraznenie3 2" xfId="117"/>
    <cellStyle name="20 % - zvýraznenie3 2 2" xfId="216"/>
    <cellStyle name="20 % - zvýraznenie3 2 2 2" xfId="557"/>
    <cellStyle name="20 % - zvýraznenie3 2 2 2 2" xfId="1233"/>
    <cellStyle name="20 % - zvýraznenie3 2 2 3" xfId="895"/>
    <cellStyle name="20 % - zvýraznenie3 2 3" xfId="316"/>
    <cellStyle name="20 % - zvýraznenie3 2 3 2" xfId="655"/>
    <cellStyle name="20 % - zvýraznenie3 2 3 2 2" xfId="1331"/>
    <cellStyle name="20 % - zvýraznenie3 2 3 3" xfId="993"/>
    <cellStyle name="20 % - zvýraznenie3 2 4" xfId="458"/>
    <cellStyle name="20 % - zvýraznenie3 2 4 2" xfId="1134"/>
    <cellStyle name="20 % - zvýraznenie3 2 5" xfId="796"/>
    <cellStyle name="20 % - zvýraznenie3 20" xfId="1457"/>
    <cellStyle name="20 % - zvýraznenie3 21" xfId="1471"/>
    <cellStyle name="20 % - zvýraznenie3 3" xfId="130"/>
    <cellStyle name="20 % - zvýraznenie3 3 2" xfId="229"/>
    <cellStyle name="20 % - zvýraznenie3 3 2 2" xfId="570"/>
    <cellStyle name="20 % - zvýraznenie3 3 2 2 2" xfId="1246"/>
    <cellStyle name="20 % - zvýraznenie3 3 2 3" xfId="908"/>
    <cellStyle name="20 % - zvýraznenie3 3 3" xfId="329"/>
    <cellStyle name="20 % - zvýraznenie3 3 3 2" xfId="668"/>
    <cellStyle name="20 % - zvýraznenie3 3 3 2 2" xfId="1344"/>
    <cellStyle name="20 % - zvýraznenie3 3 3 3" xfId="1006"/>
    <cellStyle name="20 % - zvýraznenie3 3 4" xfId="471"/>
    <cellStyle name="20 % - zvýraznenie3 3 4 2" xfId="1147"/>
    <cellStyle name="20 % - zvýraznenie3 3 5" xfId="809"/>
    <cellStyle name="20 % - zvýraznenie3 4" xfId="144"/>
    <cellStyle name="20 % - zvýraznenie3 4 2" xfId="243"/>
    <cellStyle name="20 % - zvýraznenie3 4 2 2" xfId="584"/>
    <cellStyle name="20 % - zvýraznenie3 4 2 2 2" xfId="1260"/>
    <cellStyle name="20 % - zvýraznenie3 4 2 3" xfId="922"/>
    <cellStyle name="20 % - zvýraznenie3 4 3" xfId="343"/>
    <cellStyle name="20 % - zvýraznenie3 4 3 2" xfId="682"/>
    <cellStyle name="20 % - zvýraznenie3 4 3 2 2" xfId="1358"/>
    <cellStyle name="20 % - zvýraznenie3 4 3 3" xfId="1020"/>
    <cellStyle name="20 % - zvýraznenie3 4 4" xfId="485"/>
    <cellStyle name="20 % - zvýraznenie3 4 4 2" xfId="1161"/>
    <cellStyle name="20 % - zvýraznenie3 4 5" xfId="823"/>
    <cellStyle name="20 % - zvýraznenie3 5" xfId="158"/>
    <cellStyle name="20 % - zvýraznenie3 5 2" xfId="499"/>
    <cellStyle name="20 % - zvýraznenie3 5 2 2" xfId="1175"/>
    <cellStyle name="20 % - zvýraznenie3 5 3" xfId="837"/>
    <cellStyle name="20 % - zvýraznenie3 6" xfId="172"/>
    <cellStyle name="20 % - zvýraznenie3 6 2" xfId="513"/>
    <cellStyle name="20 % - zvýraznenie3 6 2 2" xfId="1189"/>
    <cellStyle name="20 % - zvýraznenie3 6 3" xfId="851"/>
    <cellStyle name="20 % - zvýraznenie3 7" xfId="187"/>
    <cellStyle name="20 % - zvýraznenie3 7 2" xfId="528"/>
    <cellStyle name="20 % - zvýraznenie3 7 2 2" xfId="1204"/>
    <cellStyle name="20 % - zvýraznenie3 7 3" xfId="866"/>
    <cellStyle name="20 % - zvýraznenie3 8" xfId="259"/>
    <cellStyle name="20 % - zvýraznenie3 8 2" xfId="598"/>
    <cellStyle name="20 % - zvýraznenie3 8 2 2" xfId="1274"/>
    <cellStyle name="20 % - zvýraznenie3 8 3" xfId="936"/>
    <cellStyle name="20 % - zvýraznenie3 9" xfId="273"/>
    <cellStyle name="20 % - zvýraznenie3 9 2" xfId="612"/>
    <cellStyle name="20 % - zvýraznenie3 9 2 2" xfId="1288"/>
    <cellStyle name="20 % - zvýraznenie3 9 3" xfId="950"/>
    <cellStyle name="20 % - zvýraznenie4" xfId="72" builtinId="42" customBuiltin="1"/>
    <cellStyle name="20 % - zvýraznenie4 10" xfId="302"/>
    <cellStyle name="20 % - zvýraznenie4 10 2" xfId="641"/>
    <cellStyle name="20 % - zvýraznenie4 10 2 2" xfId="1317"/>
    <cellStyle name="20 % - zvýraznenie4 10 3" xfId="979"/>
    <cellStyle name="20 % - zvýraznenie4 11" xfId="359"/>
    <cellStyle name="20 % - zvýraznenie4 11 2" xfId="698"/>
    <cellStyle name="20 % - zvýraznenie4 11 2 2" xfId="1374"/>
    <cellStyle name="20 % - zvýraznenie4 11 3" xfId="1036"/>
    <cellStyle name="20 % - zvýraznenie4 12" xfId="373"/>
    <cellStyle name="20 % - zvýraznenie4 12 2" xfId="712"/>
    <cellStyle name="20 % - zvýraznenie4 12 2 2" xfId="1388"/>
    <cellStyle name="20 % - zvýraznenie4 12 3" xfId="1050"/>
    <cellStyle name="20 % - zvýraznenie4 13" xfId="387"/>
    <cellStyle name="20 % - zvýraznenie4 13 2" xfId="726"/>
    <cellStyle name="20 % - zvýraznenie4 13 2 2" xfId="1402"/>
    <cellStyle name="20 % - zvýraznenie4 13 3" xfId="1064"/>
    <cellStyle name="20 % - zvýraznenie4 14" xfId="401"/>
    <cellStyle name="20 % - zvýraznenie4 14 2" xfId="740"/>
    <cellStyle name="20 % - zvýraznenie4 14 2 2" xfId="1416"/>
    <cellStyle name="20 % - zvýraznenie4 14 3" xfId="1078"/>
    <cellStyle name="20 % - zvýraznenie4 15" xfId="415"/>
    <cellStyle name="20 % - zvýraznenie4 15 2" xfId="1092"/>
    <cellStyle name="20 % - zvýraznenie4 16" xfId="428"/>
    <cellStyle name="20 % - zvýraznenie4 16 2" xfId="1105"/>
    <cellStyle name="20 % - zvýraznenie4 17" xfId="755"/>
    <cellStyle name="20 % - zvýraznenie4 17 2" xfId="1431"/>
    <cellStyle name="20 % - zvýraznenie4 18" xfId="767"/>
    <cellStyle name="20 % - zvýraznenie4 19" xfId="1445"/>
    <cellStyle name="20 % - zvýraznenie4 2" xfId="119"/>
    <cellStyle name="20 % - zvýraznenie4 2 2" xfId="218"/>
    <cellStyle name="20 % - zvýraznenie4 2 2 2" xfId="559"/>
    <cellStyle name="20 % - zvýraznenie4 2 2 2 2" xfId="1235"/>
    <cellStyle name="20 % - zvýraznenie4 2 2 3" xfId="897"/>
    <cellStyle name="20 % - zvýraznenie4 2 3" xfId="318"/>
    <cellStyle name="20 % - zvýraznenie4 2 3 2" xfId="657"/>
    <cellStyle name="20 % - zvýraznenie4 2 3 2 2" xfId="1333"/>
    <cellStyle name="20 % - zvýraznenie4 2 3 3" xfId="995"/>
    <cellStyle name="20 % - zvýraznenie4 2 4" xfId="460"/>
    <cellStyle name="20 % - zvýraznenie4 2 4 2" xfId="1136"/>
    <cellStyle name="20 % - zvýraznenie4 2 5" xfId="798"/>
    <cellStyle name="20 % - zvýraznenie4 20" xfId="1459"/>
    <cellStyle name="20 % - zvýraznenie4 21" xfId="1473"/>
    <cellStyle name="20 % - zvýraznenie4 3" xfId="132"/>
    <cellStyle name="20 % - zvýraznenie4 3 2" xfId="231"/>
    <cellStyle name="20 % - zvýraznenie4 3 2 2" xfId="572"/>
    <cellStyle name="20 % - zvýraznenie4 3 2 2 2" xfId="1248"/>
    <cellStyle name="20 % - zvýraznenie4 3 2 3" xfId="910"/>
    <cellStyle name="20 % - zvýraznenie4 3 3" xfId="331"/>
    <cellStyle name="20 % - zvýraznenie4 3 3 2" xfId="670"/>
    <cellStyle name="20 % - zvýraznenie4 3 3 2 2" xfId="1346"/>
    <cellStyle name="20 % - zvýraznenie4 3 3 3" xfId="1008"/>
    <cellStyle name="20 % - zvýraznenie4 3 4" xfId="473"/>
    <cellStyle name="20 % - zvýraznenie4 3 4 2" xfId="1149"/>
    <cellStyle name="20 % - zvýraznenie4 3 5" xfId="811"/>
    <cellStyle name="20 % - zvýraznenie4 4" xfId="146"/>
    <cellStyle name="20 % - zvýraznenie4 4 2" xfId="245"/>
    <cellStyle name="20 % - zvýraznenie4 4 2 2" xfId="586"/>
    <cellStyle name="20 % - zvýraznenie4 4 2 2 2" xfId="1262"/>
    <cellStyle name="20 % - zvýraznenie4 4 2 3" xfId="924"/>
    <cellStyle name="20 % - zvýraznenie4 4 3" xfId="345"/>
    <cellStyle name="20 % - zvýraznenie4 4 3 2" xfId="684"/>
    <cellStyle name="20 % - zvýraznenie4 4 3 2 2" xfId="1360"/>
    <cellStyle name="20 % - zvýraznenie4 4 3 3" xfId="1022"/>
    <cellStyle name="20 % - zvýraznenie4 4 4" xfId="487"/>
    <cellStyle name="20 % - zvýraznenie4 4 4 2" xfId="1163"/>
    <cellStyle name="20 % - zvýraznenie4 4 5" xfId="825"/>
    <cellStyle name="20 % - zvýraznenie4 5" xfId="160"/>
    <cellStyle name="20 % - zvýraznenie4 5 2" xfId="501"/>
    <cellStyle name="20 % - zvýraznenie4 5 2 2" xfId="1177"/>
    <cellStyle name="20 % - zvýraznenie4 5 3" xfId="839"/>
    <cellStyle name="20 % - zvýraznenie4 6" xfId="174"/>
    <cellStyle name="20 % - zvýraznenie4 6 2" xfId="515"/>
    <cellStyle name="20 % - zvýraznenie4 6 2 2" xfId="1191"/>
    <cellStyle name="20 % - zvýraznenie4 6 3" xfId="853"/>
    <cellStyle name="20 % - zvýraznenie4 7" xfId="189"/>
    <cellStyle name="20 % - zvýraznenie4 7 2" xfId="530"/>
    <cellStyle name="20 % - zvýraznenie4 7 2 2" xfId="1206"/>
    <cellStyle name="20 % - zvýraznenie4 7 3" xfId="868"/>
    <cellStyle name="20 % - zvýraznenie4 8" xfId="261"/>
    <cellStyle name="20 % - zvýraznenie4 8 2" xfId="600"/>
    <cellStyle name="20 % - zvýraznenie4 8 2 2" xfId="1276"/>
    <cellStyle name="20 % - zvýraznenie4 8 3" xfId="938"/>
    <cellStyle name="20 % - zvýraznenie4 9" xfId="275"/>
    <cellStyle name="20 % - zvýraznenie4 9 2" xfId="614"/>
    <cellStyle name="20 % - zvýraznenie4 9 2 2" xfId="1290"/>
    <cellStyle name="20 % - zvýraznenie4 9 3" xfId="952"/>
    <cellStyle name="20 % - zvýraznenie5" xfId="76" builtinId="46" customBuiltin="1"/>
    <cellStyle name="20 % - zvýraznenie5 10" xfId="304"/>
    <cellStyle name="20 % - zvýraznenie5 10 2" xfId="643"/>
    <cellStyle name="20 % - zvýraznenie5 10 2 2" xfId="1319"/>
    <cellStyle name="20 % - zvýraznenie5 10 3" xfId="981"/>
    <cellStyle name="20 % - zvýraznenie5 11" xfId="361"/>
    <cellStyle name="20 % - zvýraznenie5 11 2" xfId="700"/>
    <cellStyle name="20 % - zvýraznenie5 11 2 2" xfId="1376"/>
    <cellStyle name="20 % - zvýraznenie5 11 3" xfId="1038"/>
    <cellStyle name="20 % - zvýraznenie5 12" xfId="375"/>
    <cellStyle name="20 % - zvýraznenie5 12 2" xfId="714"/>
    <cellStyle name="20 % - zvýraznenie5 12 2 2" xfId="1390"/>
    <cellStyle name="20 % - zvýraznenie5 12 3" xfId="1052"/>
    <cellStyle name="20 % - zvýraznenie5 13" xfId="389"/>
    <cellStyle name="20 % - zvýraznenie5 13 2" xfId="728"/>
    <cellStyle name="20 % - zvýraznenie5 13 2 2" xfId="1404"/>
    <cellStyle name="20 % - zvýraznenie5 13 3" xfId="1066"/>
    <cellStyle name="20 % - zvýraznenie5 14" xfId="403"/>
    <cellStyle name="20 % - zvýraznenie5 14 2" xfId="742"/>
    <cellStyle name="20 % - zvýraznenie5 14 2 2" xfId="1418"/>
    <cellStyle name="20 % - zvýraznenie5 14 3" xfId="1080"/>
    <cellStyle name="20 % - zvýraznenie5 15" xfId="417"/>
    <cellStyle name="20 % - zvýraznenie5 15 2" xfId="1094"/>
    <cellStyle name="20 % - zvýraznenie5 16" xfId="430"/>
    <cellStyle name="20 % - zvýraznenie5 16 2" xfId="1107"/>
    <cellStyle name="20 % - zvýraznenie5 17" xfId="757"/>
    <cellStyle name="20 % - zvýraznenie5 17 2" xfId="1433"/>
    <cellStyle name="20 % - zvýraznenie5 18" xfId="769"/>
    <cellStyle name="20 % - zvýraznenie5 19" xfId="1447"/>
    <cellStyle name="20 % - zvýraznenie5 2" xfId="121"/>
    <cellStyle name="20 % - zvýraznenie5 2 2" xfId="220"/>
    <cellStyle name="20 % - zvýraznenie5 2 2 2" xfId="561"/>
    <cellStyle name="20 % - zvýraznenie5 2 2 2 2" xfId="1237"/>
    <cellStyle name="20 % - zvýraznenie5 2 2 3" xfId="899"/>
    <cellStyle name="20 % - zvýraznenie5 2 3" xfId="320"/>
    <cellStyle name="20 % - zvýraznenie5 2 3 2" xfId="659"/>
    <cellStyle name="20 % - zvýraznenie5 2 3 2 2" xfId="1335"/>
    <cellStyle name="20 % - zvýraznenie5 2 3 3" xfId="997"/>
    <cellStyle name="20 % - zvýraznenie5 2 4" xfId="462"/>
    <cellStyle name="20 % - zvýraznenie5 2 4 2" xfId="1138"/>
    <cellStyle name="20 % - zvýraznenie5 2 5" xfId="800"/>
    <cellStyle name="20 % - zvýraznenie5 20" xfId="1461"/>
    <cellStyle name="20 % - zvýraznenie5 21" xfId="1475"/>
    <cellStyle name="20 % - zvýraznenie5 3" xfId="134"/>
    <cellStyle name="20 % - zvýraznenie5 3 2" xfId="233"/>
    <cellStyle name="20 % - zvýraznenie5 3 2 2" xfId="574"/>
    <cellStyle name="20 % - zvýraznenie5 3 2 2 2" xfId="1250"/>
    <cellStyle name="20 % - zvýraznenie5 3 2 3" xfId="912"/>
    <cellStyle name="20 % - zvýraznenie5 3 3" xfId="333"/>
    <cellStyle name="20 % - zvýraznenie5 3 3 2" xfId="672"/>
    <cellStyle name="20 % - zvýraznenie5 3 3 2 2" xfId="1348"/>
    <cellStyle name="20 % - zvýraznenie5 3 3 3" xfId="1010"/>
    <cellStyle name="20 % - zvýraznenie5 3 4" xfId="475"/>
    <cellStyle name="20 % - zvýraznenie5 3 4 2" xfId="1151"/>
    <cellStyle name="20 % - zvýraznenie5 3 5" xfId="813"/>
    <cellStyle name="20 % - zvýraznenie5 4" xfId="148"/>
    <cellStyle name="20 % - zvýraznenie5 4 2" xfId="247"/>
    <cellStyle name="20 % - zvýraznenie5 4 2 2" xfId="588"/>
    <cellStyle name="20 % - zvýraznenie5 4 2 2 2" xfId="1264"/>
    <cellStyle name="20 % - zvýraznenie5 4 2 3" xfId="926"/>
    <cellStyle name="20 % - zvýraznenie5 4 3" xfId="347"/>
    <cellStyle name="20 % - zvýraznenie5 4 3 2" xfId="686"/>
    <cellStyle name="20 % - zvýraznenie5 4 3 2 2" xfId="1362"/>
    <cellStyle name="20 % - zvýraznenie5 4 3 3" xfId="1024"/>
    <cellStyle name="20 % - zvýraznenie5 4 4" xfId="489"/>
    <cellStyle name="20 % - zvýraznenie5 4 4 2" xfId="1165"/>
    <cellStyle name="20 % - zvýraznenie5 4 5" xfId="827"/>
    <cellStyle name="20 % - zvýraznenie5 5" xfId="162"/>
    <cellStyle name="20 % - zvýraznenie5 5 2" xfId="503"/>
    <cellStyle name="20 % - zvýraznenie5 5 2 2" xfId="1179"/>
    <cellStyle name="20 % - zvýraznenie5 5 3" xfId="841"/>
    <cellStyle name="20 % - zvýraznenie5 6" xfId="176"/>
    <cellStyle name="20 % - zvýraznenie5 6 2" xfId="517"/>
    <cellStyle name="20 % - zvýraznenie5 6 2 2" xfId="1193"/>
    <cellStyle name="20 % - zvýraznenie5 6 3" xfId="855"/>
    <cellStyle name="20 % - zvýraznenie5 7" xfId="191"/>
    <cellStyle name="20 % - zvýraznenie5 7 2" xfId="532"/>
    <cellStyle name="20 % - zvýraznenie5 7 2 2" xfId="1208"/>
    <cellStyle name="20 % - zvýraznenie5 7 3" xfId="870"/>
    <cellStyle name="20 % - zvýraznenie5 8" xfId="263"/>
    <cellStyle name="20 % - zvýraznenie5 8 2" xfId="602"/>
    <cellStyle name="20 % - zvýraznenie5 8 2 2" xfId="1278"/>
    <cellStyle name="20 % - zvýraznenie5 8 3" xfId="940"/>
    <cellStyle name="20 % - zvýraznenie5 9" xfId="277"/>
    <cellStyle name="20 % - zvýraznenie5 9 2" xfId="616"/>
    <cellStyle name="20 % - zvýraznenie5 9 2 2" xfId="1292"/>
    <cellStyle name="20 % - zvýraznenie5 9 3" xfId="954"/>
    <cellStyle name="20 % - zvýraznenie6" xfId="80" builtinId="50" customBuiltin="1"/>
    <cellStyle name="20 % - zvýraznenie6 10" xfId="306"/>
    <cellStyle name="20 % - zvýraznenie6 10 2" xfId="645"/>
    <cellStyle name="20 % - zvýraznenie6 10 2 2" xfId="1321"/>
    <cellStyle name="20 % - zvýraznenie6 10 3" xfId="983"/>
    <cellStyle name="20 % - zvýraznenie6 11" xfId="363"/>
    <cellStyle name="20 % - zvýraznenie6 11 2" xfId="702"/>
    <cellStyle name="20 % - zvýraznenie6 11 2 2" xfId="1378"/>
    <cellStyle name="20 % - zvýraznenie6 11 3" xfId="1040"/>
    <cellStyle name="20 % - zvýraznenie6 12" xfId="377"/>
    <cellStyle name="20 % - zvýraznenie6 12 2" xfId="716"/>
    <cellStyle name="20 % - zvýraznenie6 12 2 2" xfId="1392"/>
    <cellStyle name="20 % - zvýraznenie6 12 3" xfId="1054"/>
    <cellStyle name="20 % - zvýraznenie6 13" xfId="391"/>
    <cellStyle name="20 % - zvýraznenie6 13 2" xfId="730"/>
    <cellStyle name="20 % - zvýraznenie6 13 2 2" xfId="1406"/>
    <cellStyle name="20 % - zvýraznenie6 13 3" xfId="1068"/>
    <cellStyle name="20 % - zvýraznenie6 14" xfId="405"/>
    <cellStyle name="20 % - zvýraznenie6 14 2" xfId="744"/>
    <cellStyle name="20 % - zvýraznenie6 14 2 2" xfId="1420"/>
    <cellStyle name="20 % - zvýraznenie6 14 3" xfId="1082"/>
    <cellStyle name="20 % - zvýraznenie6 15" xfId="419"/>
    <cellStyle name="20 % - zvýraznenie6 15 2" xfId="1096"/>
    <cellStyle name="20 % - zvýraznenie6 16" xfId="432"/>
    <cellStyle name="20 % - zvýraznenie6 16 2" xfId="1109"/>
    <cellStyle name="20 % - zvýraznenie6 17" xfId="759"/>
    <cellStyle name="20 % - zvýraznenie6 17 2" xfId="1435"/>
    <cellStyle name="20 % - zvýraznenie6 18" xfId="771"/>
    <cellStyle name="20 % - zvýraznenie6 19" xfId="1449"/>
    <cellStyle name="20 % - zvýraznenie6 2" xfId="123"/>
    <cellStyle name="20 % - zvýraznenie6 2 2" xfId="222"/>
    <cellStyle name="20 % - zvýraznenie6 2 2 2" xfId="563"/>
    <cellStyle name="20 % - zvýraznenie6 2 2 2 2" xfId="1239"/>
    <cellStyle name="20 % - zvýraznenie6 2 2 3" xfId="901"/>
    <cellStyle name="20 % - zvýraznenie6 2 3" xfId="322"/>
    <cellStyle name="20 % - zvýraznenie6 2 3 2" xfId="661"/>
    <cellStyle name="20 % - zvýraznenie6 2 3 2 2" xfId="1337"/>
    <cellStyle name="20 % - zvýraznenie6 2 3 3" xfId="999"/>
    <cellStyle name="20 % - zvýraznenie6 2 4" xfId="464"/>
    <cellStyle name="20 % - zvýraznenie6 2 4 2" xfId="1140"/>
    <cellStyle name="20 % - zvýraznenie6 2 5" xfId="802"/>
    <cellStyle name="20 % - zvýraznenie6 20" xfId="1463"/>
    <cellStyle name="20 % - zvýraznenie6 21" xfId="1477"/>
    <cellStyle name="20 % - zvýraznenie6 3" xfId="136"/>
    <cellStyle name="20 % - zvýraznenie6 3 2" xfId="235"/>
    <cellStyle name="20 % - zvýraznenie6 3 2 2" xfId="576"/>
    <cellStyle name="20 % - zvýraznenie6 3 2 2 2" xfId="1252"/>
    <cellStyle name="20 % - zvýraznenie6 3 2 3" xfId="914"/>
    <cellStyle name="20 % - zvýraznenie6 3 3" xfId="335"/>
    <cellStyle name="20 % - zvýraznenie6 3 3 2" xfId="674"/>
    <cellStyle name="20 % - zvýraznenie6 3 3 2 2" xfId="1350"/>
    <cellStyle name="20 % - zvýraznenie6 3 3 3" xfId="1012"/>
    <cellStyle name="20 % - zvýraznenie6 3 4" xfId="477"/>
    <cellStyle name="20 % - zvýraznenie6 3 4 2" xfId="1153"/>
    <cellStyle name="20 % - zvýraznenie6 3 5" xfId="815"/>
    <cellStyle name="20 % - zvýraznenie6 4" xfId="150"/>
    <cellStyle name="20 % - zvýraznenie6 4 2" xfId="249"/>
    <cellStyle name="20 % - zvýraznenie6 4 2 2" xfId="590"/>
    <cellStyle name="20 % - zvýraznenie6 4 2 2 2" xfId="1266"/>
    <cellStyle name="20 % - zvýraznenie6 4 2 3" xfId="928"/>
    <cellStyle name="20 % - zvýraznenie6 4 3" xfId="349"/>
    <cellStyle name="20 % - zvýraznenie6 4 3 2" xfId="688"/>
    <cellStyle name="20 % - zvýraznenie6 4 3 2 2" xfId="1364"/>
    <cellStyle name="20 % - zvýraznenie6 4 3 3" xfId="1026"/>
    <cellStyle name="20 % - zvýraznenie6 4 4" xfId="491"/>
    <cellStyle name="20 % - zvýraznenie6 4 4 2" xfId="1167"/>
    <cellStyle name="20 % - zvýraznenie6 4 5" xfId="829"/>
    <cellStyle name="20 % - zvýraznenie6 5" xfId="164"/>
    <cellStyle name="20 % - zvýraznenie6 5 2" xfId="505"/>
    <cellStyle name="20 % - zvýraznenie6 5 2 2" xfId="1181"/>
    <cellStyle name="20 % - zvýraznenie6 5 3" xfId="843"/>
    <cellStyle name="20 % - zvýraznenie6 6" xfId="178"/>
    <cellStyle name="20 % - zvýraznenie6 6 2" xfId="519"/>
    <cellStyle name="20 % - zvýraznenie6 6 2 2" xfId="1195"/>
    <cellStyle name="20 % - zvýraznenie6 6 3" xfId="857"/>
    <cellStyle name="20 % - zvýraznenie6 7" xfId="193"/>
    <cellStyle name="20 % - zvýraznenie6 7 2" xfId="534"/>
    <cellStyle name="20 % - zvýraznenie6 7 2 2" xfId="1210"/>
    <cellStyle name="20 % - zvýraznenie6 7 3" xfId="872"/>
    <cellStyle name="20 % - zvýraznenie6 8" xfId="265"/>
    <cellStyle name="20 % - zvýraznenie6 8 2" xfId="604"/>
    <cellStyle name="20 % - zvýraznenie6 8 2 2" xfId="1280"/>
    <cellStyle name="20 % - zvýraznenie6 8 3" xfId="942"/>
    <cellStyle name="20 % - zvýraznenie6 9" xfId="279"/>
    <cellStyle name="20 % - zvýraznenie6 9 2" xfId="618"/>
    <cellStyle name="20 % - zvýraznenie6 9 2 2" xfId="1294"/>
    <cellStyle name="20 % - zvýraznenie6 9 3" xfId="956"/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 % - zvýraznenie1" xfId="61" builtinId="31" customBuiltin="1"/>
    <cellStyle name="40 % - zvýraznenie1 10" xfId="297"/>
    <cellStyle name="40 % - zvýraznenie1 10 2" xfId="636"/>
    <cellStyle name="40 % - zvýraznenie1 10 2 2" xfId="1312"/>
    <cellStyle name="40 % - zvýraznenie1 10 3" xfId="974"/>
    <cellStyle name="40 % - zvýraznenie1 11" xfId="354"/>
    <cellStyle name="40 % - zvýraznenie1 11 2" xfId="693"/>
    <cellStyle name="40 % - zvýraznenie1 11 2 2" xfId="1369"/>
    <cellStyle name="40 % - zvýraznenie1 11 3" xfId="1031"/>
    <cellStyle name="40 % - zvýraznenie1 12" xfId="368"/>
    <cellStyle name="40 % - zvýraznenie1 12 2" xfId="707"/>
    <cellStyle name="40 % - zvýraznenie1 12 2 2" xfId="1383"/>
    <cellStyle name="40 % - zvýraznenie1 12 3" xfId="1045"/>
    <cellStyle name="40 % - zvýraznenie1 13" xfId="382"/>
    <cellStyle name="40 % - zvýraznenie1 13 2" xfId="721"/>
    <cellStyle name="40 % - zvýraznenie1 13 2 2" xfId="1397"/>
    <cellStyle name="40 % - zvýraznenie1 13 3" xfId="1059"/>
    <cellStyle name="40 % - zvýraznenie1 14" xfId="396"/>
    <cellStyle name="40 % - zvýraznenie1 14 2" xfId="735"/>
    <cellStyle name="40 % - zvýraznenie1 14 2 2" xfId="1411"/>
    <cellStyle name="40 % - zvýraznenie1 14 3" xfId="1073"/>
    <cellStyle name="40 % - zvýraznenie1 15" xfId="410"/>
    <cellStyle name="40 % - zvýraznenie1 15 2" xfId="1087"/>
    <cellStyle name="40 % - zvýraznenie1 16" xfId="423"/>
    <cellStyle name="40 % - zvýraznenie1 16 2" xfId="1100"/>
    <cellStyle name="40 % - zvýraznenie1 17" xfId="750"/>
    <cellStyle name="40 % - zvýraznenie1 17 2" xfId="1426"/>
    <cellStyle name="40 % - zvýraznenie1 18" xfId="762"/>
    <cellStyle name="40 % - zvýraznenie1 19" xfId="1440"/>
    <cellStyle name="40 % - zvýraznenie1 2" xfId="114"/>
    <cellStyle name="40 % - zvýraznenie1 2 2" xfId="213"/>
    <cellStyle name="40 % - zvýraznenie1 2 2 2" xfId="554"/>
    <cellStyle name="40 % - zvýraznenie1 2 2 2 2" xfId="1230"/>
    <cellStyle name="40 % - zvýraznenie1 2 2 3" xfId="892"/>
    <cellStyle name="40 % - zvýraznenie1 2 3" xfId="313"/>
    <cellStyle name="40 % - zvýraznenie1 2 3 2" xfId="652"/>
    <cellStyle name="40 % - zvýraznenie1 2 3 2 2" xfId="1328"/>
    <cellStyle name="40 % - zvýraznenie1 2 3 3" xfId="990"/>
    <cellStyle name="40 % - zvýraznenie1 2 4" xfId="455"/>
    <cellStyle name="40 % - zvýraznenie1 2 4 2" xfId="1131"/>
    <cellStyle name="40 % - zvýraznenie1 2 5" xfId="793"/>
    <cellStyle name="40 % - zvýraznenie1 20" xfId="1454"/>
    <cellStyle name="40 % - zvýraznenie1 21" xfId="1468"/>
    <cellStyle name="40 % - zvýraznenie1 3" xfId="127"/>
    <cellStyle name="40 % - zvýraznenie1 3 2" xfId="226"/>
    <cellStyle name="40 % - zvýraznenie1 3 2 2" xfId="567"/>
    <cellStyle name="40 % - zvýraznenie1 3 2 2 2" xfId="1243"/>
    <cellStyle name="40 % - zvýraznenie1 3 2 3" xfId="905"/>
    <cellStyle name="40 % - zvýraznenie1 3 3" xfId="326"/>
    <cellStyle name="40 % - zvýraznenie1 3 3 2" xfId="665"/>
    <cellStyle name="40 % - zvýraznenie1 3 3 2 2" xfId="1341"/>
    <cellStyle name="40 % - zvýraznenie1 3 3 3" xfId="1003"/>
    <cellStyle name="40 % - zvýraznenie1 3 4" xfId="468"/>
    <cellStyle name="40 % - zvýraznenie1 3 4 2" xfId="1144"/>
    <cellStyle name="40 % - zvýraznenie1 3 5" xfId="806"/>
    <cellStyle name="40 % - zvýraznenie1 4" xfId="141"/>
    <cellStyle name="40 % - zvýraznenie1 4 2" xfId="240"/>
    <cellStyle name="40 % - zvýraznenie1 4 2 2" xfId="581"/>
    <cellStyle name="40 % - zvýraznenie1 4 2 2 2" xfId="1257"/>
    <cellStyle name="40 % - zvýraznenie1 4 2 3" xfId="919"/>
    <cellStyle name="40 % - zvýraznenie1 4 3" xfId="340"/>
    <cellStyle name="40 % - zvýraznenie1 4 3 2" xfId="679"/>
    <cellStyle name="40 % - zvýraznenie1 4 3 2 2" xfId="1355"/>
    <cellStyle name="40 % - zvýraznenie1 4 3 3" xfId="1017"/>
    <cellStyle name="40 % - zvýraznenie1 4 4" xfId="482"/>
    <cellStyle name="40 % - zvýraznenie1 4 4 2" xfId="1158"/>
    <cellStyle name="40 % - zvýraznenie1 4 5" xfId="820"/>
    <cellStyle name="40 % - zvýraznenie1 5" xfId="155"/>
    <cellStyle name="40 % - zvýraznenie1 5 2" xfId="496"/>
    <cellStyle name="40 % - zvýraznenie1 5 2 2" xfId="1172"/>
    <cellStyle name="40 % - zvýraznenie1 5 3" xfId="834"/>
    <cellStyle name="40 % - zvýraznenie1 6" xfId="169"/>
    <cellStyle name="40 % - zvýraznenie1 6 2" xfId="510"/>
    <cellStyle name="40 % - zvýraznenie1 6 2 2" xfId="1186"/>
    <cellStyle name="40 % - zvýraznenie1 6 3" xfId="848"/>
    <cellStyle name="40 % - zvýraznenie1 7" xfId="184"/>
    <cellStyle name="40 % - zvýraznenie1 7 2" xfId="525"/>
    <cellStyle name="40 % - zvýraznenie1 7 2 2" xfId="1201"/>
    <cellStyle name="40 % - zvýraznenie1 7 3" xfId="863"/>
    <cellStyle name="40 % - zvýraznenie1 8" xfId="256"/>
    <cellStyle name="40 % - zvýraznenie1 8 2" xfId="595"/>
    <cellStyle name="40 % - zvýraznenie1 8 2 2" xfId="1271"/>
    <cellStyle name="40 % - zvýraznenie1 8 3" xfId="933"/>
    <cellStyle name="40 % - zvýraznenie1 9" xfId="270"/>
    <cellStyle name="40 % - zvýraznenie1 9 2" xfId="609"/>
    <cellStyle name="40 % - zvýraznenie1 9 2 2" xfId="1285"/>
    <cellStyle name="40 % - zvýraznenie1 9 3" xfId="947"/>
    <cellStyle name="40 % - zvýraznenie2" xfId="65" builtinId="35" customBuiltin="1"/>
    <cellStyle name="40 % - zvýraznenie2 10" xfId="299"/>
    <cellStyle name="40 % - zvýraznenie2 10 2" xfId="638"/>
    <cellStyle name="40 % - zvýraznenie2 10 2 2" xfId="1314"/>
    <cellStyle name="40 % - zvýraznenie2 10 3" xfId="976"/>
    <cellStyle name="40 % - zvýraznenie2 11" xfId="356"/>
    <cellStyle name="40 % - zvýraznenie2 11 2" xfId="695"/>
    <cellStyle name="40 % - zvýraznenie2 11 2 2" xfId="1371"/>
    <cellStyle name="40 % - zvýraznenie2 11 3" xfId="1033"/>
    <cellStyle name="40 % - zvýraznenie2 12" xfId="370"/>
    <cellStyle name="40 % - zvýraznenie2 12 2" xfId="709"/>
    <cellStyle name="40 % - zvýraznenie2 12 2 2" xfId="1385"/>
    <cellStyle name="40 % - zvýraznenie2 12 3" xfId="1047"/>
    <cellStyle name="40 % - zvýraznenie2 13" xfId="384"/>
    <cellStyle name="40 % - zvýraznenie2 13 2" xfId="723"/>
    <cellStyle name="40 % - zvýraznenie2 13 2 2" xfId="1399"/>
    <cellStyle name="40 % - zvýraznenie2 13 3" xfId="1061"/>
    <cellStyle name="40 % - zvýraznenie2 14" xfId="398"/>
    <cellStyle name="40 % - zvýraznenie2 14 2" xfId="737"/>
    <cellStyle name="40 % - zvýraznenie2 14 2 2" xfId="1413"/>
    <cellStyle name="40 % - zvýraznenie2 14 3" xfId="1075"/>
    <cellStyle name="40 % - zvýraznenie2 15" xfId="412"/>
    <cellStyle name="40 % - zvýraznenie2 15 2" xfId="1089"/>
    <cellStyle name="40 % - zvýraznenie2 16" xfId="425"/>
    <cellStyle name="40 % - zvýraznenie2 16 2" xfId="1102"/>
    <cellStyle name="40 % - zvýraznenie2 17" xfId="752"/>
    <cellStyle name="40 % - zvýraznenie2 17 2" xfId="1428"/>
    <cellStyle name="40 % - zvýraznenie2 18" xfId="764"/>
    <cellStyle name="40 % - zvýraznenie2 19" xfId="1442"/>
    <cellStyle name="40 % - zvýraznenie2 2" xfId="116"/>
    <cellStyle name="40 % - zvýraznenie2 2 2" xfId="215"/>
    <cellStyle name="40 % - zvýraznenie2 2 2 2" xfId="556"/>
    <cellStyle name="40 % - zvýraznenie2 2 2 2 2" xfId="1232"/>
    <cellStyle name="40 % - zvýraznenie2 2 2 3" xfId="894"/>
    <cellStyle name="40 % - zvýraznenie2 2 3" xfId="315"/>
    <cellStyle name="40 % - zvýraznenie2 2 3 2" xfId="654"/>
    <cellStyle name="40 % - zvýraznenie2 2 3 2 2" xfId="1330"/>
    <cellStyle name="40 % - zvýraznenie2 2 3 3" xfId="992"/>
    <cellStyle name="40 % - zvýraznenie2 2 4" xfId="457"/>
    <cellStyle name="40 % - zvýraznenie2 2 4 2" xfId="1133"/>
    <cellStyle name="40 % - zvýraznenie2 2 5" xfId="795"/>
    <cellStyle name="40 % - zvýraznenie2 20" xfId="1456"/>
    <cellStyle name="40 % - zvýraznenie2 21" xfId="1470"/>
    <cellStyle name="40 % - zvýraznenie2 3" xfId="129"/>
    <cellStyle name="40 % - zvýraznenie2 3 2" xfId="228"/>
    <cellStyle name="40 % - zvýraznenie2 3 2 2" xfId="569"/>
    <cellStyle name="40 % - zvýraznenie2 3 2 2 2" xfId="1245"/>
    <cellStyle name="40 % - zvýraznenie2 3 2 3" xfId="907"/>
    <cellStyle name="40 % - zvýraznenie2 3 3" xfId="328"/>
    <cellStyle name="40 % - zvýraznenie2 3 3 2" xfId="667"/>
    <cellStyle name="40 % - zvýraznenie2 3 3 2 2" xfId="1343"/>
    <cellStyle name="40 % - zvýraznenie2 3 3 3" xfId="1005"/>
    <cellStyle name="40 % - zvýraznenie2 3 4" xfId="470"/>
    <cellStyle name="40 % - zvýraznenie2 3 4 2" xfId="1146"/>
    <cellStyle name="40 % - zvýraznenie2 3 5" xfId="808"/>
    <cellStyle name="40 % - zvýraznenie2 4" xfId="143"/>
    <cellStyle name="40 % - zvýraznenie2 4 2" xfId="242"/>
    <cellStyle name="40 % - zvýraznenie2 4 2 2" xfId="583"/>
    <cellStyle name="40 % - zvýraznenie2 4 2 2 2" xfId="1259"/>
    <cellStyle name="40 % - zvýraznenie2 4 2 3" xfId="921"/>
    <cellStyle name="40 % - zvýraznenie2 4 3" xfId="342"/>
    <cellStyle name="40 % - zvýraznenie2 4 3 2" xfId="681"/>
    <cellStyle name="40 % - zvýraznenie2 4 3 2 2" xfId="1357"/>
    <cellStyle name="40 % - zvýraznenie2 4 3 3" xfId="1019"/>
    <cellStyle name="40 % - zvýraznenie2 4 4" xfId="484"/>
    <cellStyle name="40 % - zvýraznenie2 4 4 2" xfId="1160"/>
    <cellStyle name="40 % - zvýraznenie2 4 5" xfId="822"/>
    <cellStyle name="40 % - zvýraznenie2 5" xfId="157"/>
    <cellStyle name="40 % - zvýraznenie2 5 2" xfId="498"/>
    <cellStyle name="40 % - zvýraznenie2 5 2 2" xfId="1174"/>
    <cellStyle name="40 % - zvýraznenie2 5 3" xfId="836"/>
    <cellStyle name="40 % - zvýraznenie2 6" xfId="171"/>
    <cellStyle name="40 % - zvýraznenie2 6 2" xfId="512"/>
    <cellStyle name="40 % - zvýraznenie2 6 2 2" xfId="1188"/>
    <cellStyle name="40 % - zvýraznenie2 6 3" xfId="850"/>
    <cellStyle name="40 % - zvýraznenie2 7" xfId="186"/>
    <cellStyle name="40 % - zvýraznenie2 7 2" xfId="527"/>
    <cellStyle name="40 % - zvýraznenie2 7 2 2" xfId="1203"/>
    <cellStyle name="40 % - zvýraznenie2 7 3" xfId="865"/>
    <cellStyle name="40 % - zvýraznenie2 8" xfId="258"/>
    <cellStyle name="40 % - zvýraznenie2 8 2" xfId="597"/>
    <cellStyle name="40 % - zvýraznenie2 8 2 2" xfId="1273"/>
    <cellStyle name="40 % - zvýraznenie2 8 3" xfId="935"/>
    <cellStyle name="40 % - zvýraznenie2 9" xfId="272"/>
    <cellStyle name="40 % - zvýraznenie2 9 2" xfId="611"/>
    <cellStyle name="40 % - zvýraznenie2 9 2 2" xfId="1287"/>
    <cellStyle name="40 % - zvýraznenie2 9 3" xfId="949"/>
    <cellStyle name="40 % - zvýraznenie3" xfId="69" builtinId="39" customBuiltin="1"/>
    <cellStyle name="40 % - zvýraznenie3 10" xfId="301"/>
    <cellStyle name="40 % - zvýraznenie3 10 2" xfId="640"/>
    <cellStyle name="40 % - zvýraznenie3 10 2 2" xfId="1316"/>
    <cellStyle name="40 % - zvýraznenie3 10 3" xfId="978"/>
    <cellStyle name="40 % - zvýraznenie3 11" xfId="358"/>
    <cellStyle name="40 % - zvýraznenie3 11 2" xfId="697"/>
    <cellStyle name="40 % - zvýraznenie3 11 2 2" xfId="1373"/>
    <cellStyle name="40 % - zvýraznenie3 11 3" xfId="1035"/>
    <cellStyle name="40 % - zvýraznenie3 12" xfId="372"/>
    <cellStyle name="40 % - zvýraznenie3 12 2" xfId="711"/>
    <cellStyle name="40 % - zvýraznenie3 12 2 2" xfId="1387"/>
    <cellStyle name="40 % - zvýraznenie3 12 3" xfId="1049"/>
    <cellStyle name="40 % - zvýraznenie3 13" xfId="386"/>
    <cellStyle name="40 % - zvýraznenie3 13 2" xfId="725"/>
    <cellStyle name="40 % - zvýraznenie3 13 2 2" xfId="1401"/>
    <cellStyle name="40 % - zvýraznenie3 13 3" xfId="1063"/>
    <cellStyle name="40 % - zvýraznenie3 14" xfId="400"/>
    <cellStyle name="40 % - zvýraznenie3 14 2" xfId="739"/>
    <cellStyle name="40 % - zvýraznenie3 14 2 2" xfId="1415"/>
    <cellStyle name="40 % - zvýraznenie3 14 3" xfId="1077"/>
    <cellStyle name="40 % - zvýraznenie3 15" xfId="414"/>
    <cellStyle name="40 % - zvýraznenie3 15 2" xfId="1091"/>
    <cellStyle name="40 % - zvýraznenie3 16" xfId="427"/>
    <cellStyle name="40 % - zvýraznenie3 16 2" xfId="1104"/>
    <cellStyle name="40 % - zvýraznenie3 17" xfId="754"/>
    <cellStyle name="40 % - zvýraznenie3 17 2" xfId="1430"/>
    <cellStyle name="40 % - zvýraznenie3 18" xfId="766"/>
    <cellStyle name="40 % - zvýraznenie3 19" xfId="1444"/>
    <cellStyle name="40 % - zvýraznenie3 2" xfId="118"/>
    <cellStyle name="40 % - zvýraznenie3 2 2" xfId="217"/>
    <cellStyle name="40 % - zvýraznenie3 2 2 2" xfId="558"/>
    <cellStyle name="40 % - zvýraznenie3 2 2 2 2" xfId="1234"/>
    <cellStyle name="40 % - zvýraznenie3 2 2 3" xfId="896"/>
    <cellStyle name="40 % - zvýraznenie3 2 3" xfId="317"/>
    <cellStyle name="40 % - zvýraznenie3 2 3 2" xfId="656"/>
    <cellStyle name="40 % - zvýraznenie3 2 3 2 2" xfId="1332"/>
    <cellStyle name="40 % - zvýraznenie3 2 3 3" xfId="994"/>
    <cellStyle name="40 % - zvýraznenie3 2 4" xfId="459"/>
    <cellStyle name="40 % - zvýraznenie3 2 4 2" xfId="1135"/>
    <cellStyle name="40 % - zvýraznenie3 2 5" xfId="797"/>
    <cellStyle name="40 % - zvýraznenie3 20" xfId="1458"/>
    <cellStyle name="40 % - zvýraznenie3 21" xfId="1472"/>
    <cellStyle name="40 % - zvýraznenie3 3" xfId="131"/>
    <cellStyle name="40 % - zvýraznenie3 3 2" xfId="230"/>
    <cellStyle name="40 % - zvýraznenie3 3 2 2" xfId="571"/>
    <cellStyle name="40 % - zvýraznenie3 3 2 2 2" xfId="1247"/>
    <cellStyle name="40 % - zvýraznenie3 3 2 3" xfId="909"/>
    <cellStyle name="40 % - zvýraznenie3 3 3" xfId="330"/>
    <cellStyle name="40 % - zvýraznenie3 3 3 2" xfId="669"/>
    <cellStyle name="40 % - zvýraznenie3 3 3 2 2" xfId="1345"/>
    <cellStyle name="40 % - zvýraznenie3 3 3 3" xfId="1007"/>
    <cellStyle name="40 % - zvýraznenie3 3 4" xfId="472"/>
    <cellStyle name="40 % - zvýraznenie3 3 4 2" xfId="1148"/>
    <cellStyle name="40 % - zvýraznenie3 3 5" xfId="810"/>
    <cellStyle name="40 % - zvýraznenie3 4" xfId="145"/>
    <cellStyle name="40 % - zvýraznenie3 4 2" xfId="244"/>
    <cellStyle name="40 % - zvýraznenie3 4 2 2" xfId="585"/>
    <cellStyle name="40 % - zvýraznenie3 4 2 2 2" xfId="1261"/>
    <cellStyle name="40 % - zvýraznenie3 4 2 3" xfId="923"/>
    <cellStyle name="40 % - zvýraznenie3 4 3" xfId="344"/>
    <cellStyle name="40 % - zvýraznenie3 4 3 2" xfId="683"/>
    <cellStyle name="40 % - zvýraznenie3 4 3 2 2" xfId="1359"/>
    <cellStyle name="40 % - zvýraznenie3 4 3 3" xfId="1021"/>
    <cellStyle name="40 % - zvýraznenie3 4 4" xfId="486"/>
    <cellStyle name="40 % - zvýraznenie3 4 4 2" xfId="1162"/>
    <cellStyle name="40 % - zvýraznenie3 4 5" xfId="824"/>
    <cellStyle name="40 % - zvýraznenie3 5" xfId="159"/>
    <cellStyle name="40 % - zvýraznenie3 5 2" xfId="500"/>
    <cellStyle name="40 % - zvýraznenie3 5 2 2" xfId="1176"/>
    <cellStyle name="40 % - zvýraznenie3 5 3" xfId="838"/>
    <cellStyle name="40 % - zvýraznenie3 6" xfId="173"/>
    <cellStyle name="40 % - zvýraznenie3 6 2" xfId="514"/>
    <cellStyle name="40 % - zvýraznenie3 6 2 2" xfId="1190"/>
    <cellStyle name="40 % - zvýraznenie3 6 3" xfId="852"/>
    <cellStyle name="40 % - zvýraznenie3 7" xfId="188"/>
    <cellStyle name="40 % - zvýraznenie3 7 2" xfId="529"/>
    <cellStyle name="40 % - zvýraznenie3 7 2 2" xfId="1205"/>
    <cellStyle name="40 % - zvýraznenie3 7 3" xfId="867"/>
    <cellStyle name="40 % - zvýraznenie3 8" xfId="260"/>
    <cellStyle name="40 % - zvýraznenie3 8 2" xfId="599"/>
    <cellStyle name="40 % - zvýraznenie3 8 2 2" xfId="1275"/>
    <cellStyle name="40 % - zvýraznenie3 8 3" xfId="937"/>
    <cellStyle name="40 % - zvýraznenie3 9" xfId="274"/>
    <cellStyle name="40 % - zvýraznenie3 9 2" xfId="613"/>
    <cellStyle name="40 % - zvýraznenie3 9 2 2" xfId="1289"/>
    <cellStyle name="40 % - zvýraznenie3 9 3" xfId="951"/>
    <cellStyle name="40 % - zvýraznenie4" xfId="73" builtinId="43" customBuiltin="1"/>
    <cellStyle name="40 % - zvýraznenie4 10" xfId="303"/>
    <cellStyle name="40 % - zvýraznenie4 10 2" xfId="642"/>
    <cellStyle name="40 % - zvýraznenie4 10 2 2" xfId="1318"/>
    <cellStyle name="40 % - zvýraznenie4 10 3" xfId="980"/>
    <cellStyle name="40 % - zvýraznenie4 11" xfId="360"/>
    <cellStyle name="40 % - zvýraznenie4 11 2" xfId="699"/>
    <cellStyle name="40 % - zvýraznenie4 11 2 2" xfId="1375"/>
    <cellStyle name="40 % - zvýraznenie4 11 3" xfId="1037"/>
    <cellStyle name="40 % - zvýraznenie4 12" xfId="374"/>
    <cellStyle name="40 % - zvýraznenie4 12 2" xfId="713"/>
    <cellStyle name="40 % - zvýraznenie4 12 2 2" xfId="1389"/>
    <cellStyle name="40 % - zvýraznenie4 12 3" xfId="1051"/>
    <cellStyle name="40 % - zvýraznenie4 13" xfId="388"/>
    <cellStyle name="40 % - zvýraznenie4 13 2" xfId="727"/>
    <cellStyle name="40 % - zvýraznenie4 13 2 2" xfId="1403"/>
    <cellStyle name="40 % - zvýraznenie4 13 3" xfId="1065"/>
    <cellStyle name="40 % - zvýraznenie4 14" xfId="402"/>
    <cellStyle name="40 % - zvýraznenie4 14 2" xfId="741"/>
    <cellStyle name="40 % - zvýraznenie4 14 2 2" xfId="1417"/>
    <cellStyle name="40 % - zvýraznenie4 14 3" xfId="1079"/>
    <cellStyle name="40 % - zvýraznenie4 15" xfId="416"/>
    <cellStyle name="40 % - zvýraznenie4 15 2" xfId="1093"/>
    <cellStyle name="40 % - zvýraznenie4 16" xfId="429"/>
    <cellStyle name="40 % - zvýraznenie4 16 2" xfId="1106"/>
    <cellStyle name="40 % - zvýraznenie4 17" xfId="756"/>
    <cellStyle name="40 % - zvýraznenie4 17 2" xfId="1432"/>
    <cellStyle name="40 % - zvýraznenie4 18" xfId="768"/>
    <cellStyle name="40 % - zvýraznenie4 19" xfId="1446"/>
    <cellStyle name="40 % - zvýraznenie4 2" xfId="120"/>
    <cellStyle name="40 % - zvýraznenie4 2 2" xfId="219"/>
    <cellStyle name="40 % - zvýraznenie4 2 2 2" xfId="560"/>
    <cellStyle name="40 % - zvýraznenie4 2 2 2 2" xfId="1236"/>
    <cellStyle name="40 % - zvýraznenie4 2 2 3" xfId="898"/>
    <cellStyle name="40 % - zvýraznenie4 2 3" xfId="319"/>
    <cellStyle name="40 % - zvýraznenie4 2 3 2" xfId="658"/>
    <cellStyle name="40 % - zvýraznenie4 2 3 2 2" xfId="1334"/>
    <cellStyle name="40 % - zvýraznenie4 2 3 3" xfId="996"/>
    <cellStyle name="40 % - zvýraznenie4 2 4" xfId="461"/>
    <cellStyle name="40 % - zvýraznenie4 2 4 2" xfId="1137"/>
    <cellStyle name="40 % - zvýraznenie4 2 5" xfId="799"/>
    <cellStyle name="40 % - zvýraznenie4 20" xfId="1460"/>
    <cellStyle name="40 % - zvýraznenie4 21" xfId="1474"/>
    <cellStyle name="40 % - zvýraznenie4 3" xfId="133"/>
    <cellStyle name="40 % - zvýraznenie4 3 2" xfId="232"/>
    <cellStyle name="40 % - zvýraznenie4 3 2 2" xfId="573"/>
    <cellStyle name="40 % - zvýraznenie4 3 2 2 2" xfId="1249"/>
    <cellStyle name="40 % - zvýraznenie4 3 2 3" xfId="911"/>
    <cellStyle name="40 % - zvýraznenie4 3 3" xfId="332"/>
    <cellStyle name="40 % - zvýraznenie4 3 3 2" xfId="671"/>
    <cellStyle name="40 % - zvýraznenie4 3 3 2 2" xfId="1347"/>
    <cellStyle name="40 % - zvýraznenie4 3 3 3" xfId="1009"/>
    <cellStyle name="40 % - zvýraznenie4 3 4" xfId="474"/>
    <cellStyle name="40 % - zvýraznenie4 3 4 2" xfId="1150"/>
    <cellStyle name="40 % - zvýraznenie4 3 5" xfId="812"/>
    <cellStyle name="40 % - zvýraznenie4 4" xfId="147"/>
    <cellStyle name="40 % - zvýraznenie4 4 2" xfId="246"/>
    <cellStyle name="40 % - zvýraznenie4 4 2 2" xfId="587"/>
    <cellStyle name="40 % - zvýraznenie4 4 2 2 2" xfId="1263"/>
    <cellStyle name="40 % - zvýraznenie4 4 2 3" xfId="925"/>
    <cellStyle name="40 % - zvýraznenie4 4 3" xfId="346"/>
    <cellStyle name="40 % - zvýraznenie4 4 3 2" xfId="685"/>
    <cellStyle name="40 % - zvýraznenie4 4 3 2 2" xfId="1361"/>
    <cellStyle name="40 % - zvýraznenie4 4 3 3" xfId="1023"/>
    <cellStyle name="40 % - zvýraznenie4 4 4" xfId="488"/>
    <cellStyle name="40 % - zvýraznenie4 4 4 2" xfId="1164"/>
    <cellStyle name="40 % - zvýraznenie4 4 5" xfId="826"/>
    <cellStyle name="40 % - zvýraznenie4 5" xfId="161"/>
    <cellStyle name="40 % - zvýraznenie4 5 2" xfId="502"/>
    <cellStyle name="40 % - zvýraznenie4 5 2 2" xfId="1178"/>
    <cellStyle name="40 % - zvýraznenie4 5 3" xfId="840"/>
    <cellStyle name="40 % - zvýraznenie4 6" xfId="175"/>
    <cellStyle name="40 % - zvýraznenie4 6 2" xfId="516"/>
    <cellStyle name="40 % - zvýraznenie4 6 2 2" xfId="1192"/>
    <cellStyle name="40 % - zvýraznenie4 6 3" xfId="854"/>
    <cellStyle name="40 % - zvýraznenie4 7" xfId="190"/>
    <cellStyle name="40 % - zvýraznenie4 7 2" xfId="531"/>
    <cellStyle name="40 % - zvýraznenie4 7 2 2" xfId="1207"/>
    <cellStyle name="40 % - zvýraznenie4 7 3" xfId="869"/>
    <cellStyle name="40 % - zvýraznenie4 8" xfId="262"/>
    <cellStyle name="40 % - zvýraznenie4 8 2" xfId="601"/>
    <cellStyle name="40 % - zvýraznenie4 8 2 2" xfId="1277"/>
    <cellStyle name="40 % - zvýraznenie4 8 3" xfId="939"/>
    <cellStyle name="40 % - zvýraznenie4 9" xfId="276"/>
    <cellStyle name="40 % - zvýraznenie4 9 2" xfId="615"/>
    <cellStyle name="40 % - zvýraznenie4 9 2 2" xfId="1291"/>
    <cellStyle name="40 % - zvýraznenie4 9 3" xfId="953"/>
    <cellStyle name="40 % - zvýraznenie5" xfId="77" builtinId="47" customBuiltin="1"/>
    <cellStyle name="40 % - zvýraznenie5 10" xfId="305"/>
    <cellStyle name="40 % - zvýraznenie5 10 2" xfId="644"/>
    <cellStyle name="40 % - zvýraznenie5 10 2 2" xfId="1320"/>
    <cellStyle name="40 % - zvýraznenie5 10 3" xfId="982"/>
    <cellStyle name="40 % - zvýraznenie5 11" xfId="362"/>
    <cellStyle name="40 % - zvýraznenie5 11 2" xfId="701"/>
    <cellStyle name="40 % - zvýraznenie5 11 2 2" xfId="1377"/>
    <cellStyle name="40 % - zvýraznenie5 11 3" xfId="1039"/>
    <cellStyle name="40 % - zvýraznenie5 12" xfId="376"/>
    <cellStyle name="40 % - zvýraznenie5 12 2" xfId="715"/>
    <cellStyle name="40 % - zvýraznenie5 12 2 2" xfId="1391"/>
    <cellStyle name="40 % - zvýraznenie5 12 3" xfId="1053"/>
    <cellStyle name="40 % - zvýraznenie5 13" xfId="390"/>
    <cellStyle name="40 % - zvýraznenie5 13 2" xfId="729"/>
    <cellStyle name="40 % - zvýraznenie5 13 2 2" xfId="1405"/>
    <cellStyle name="40 % - zvýraznenie5 13 3" xfId="1067"/>
    <cellStyle name="40 % - zvýraznenie5 14" xfId="404"/>
    <cellStyle name="40 % - zvýraznenie5 14 2" xfId="743"/>
    <cellStyle name="40 % - zvýraznenie5 14 2 2" xfId="1419"/>
    <cellStyle name="40 % - zvýraznenie5 14 3" xfId="1081"/>
    <cellStyle name="40 % - zvýraznenie5 15" xfId="418"/>
    <cellStyle name="40 % - zvýraznenie5 15 2" xfId="1095"/>
    <cellStyle name="40 % - zvýraznenie5 16" xfId="431"/>
    <cellStyle name="40 % - zvýraznenie5 16 2" xfId="1108"/>
    <cellStyle name="40 % - zvýraznenie5 17" xfId="758"/>
    <cellStyle name="40 % - zvýraznenie5 17 2" xfId="1434"/>
    <cellStyle name="40 % - zvýraznenie5 18" xfId="770"/>
    <cellStyle name="40 % - zvýraznenie5 19" xfId="1448"/>
    <cellStyle name="40 % - zvýraznenie5 2" xfId="122"/>
    <cellStyle name="40 % - zvýraznenie5 2 2" xfId="221"/>
    <cellStyle name="40 % - zvýraznenie5 2 2 2" xfId="562"/>
    <cellStyle name="40 % - zvýraznenie5 2 2 2 2" xfId="1238"/>
    <cellStyle name="40 % - zvýraznenie5 2 2 3" xfId="900"/>
    <cellStyle name="40 % - zvýraznenie5 2 3" xfId="321"/>
    <cellStyle name="40 % - zvýraznenie5 2 3 2" xfId="660"/>
    <cellStyle name="40 % - zvýraznenie5 2 3 2 2" xfId="1336"/>
    <cellStyle name="40 % - zvýraznenie5 2 3 3" xfId="998"/>
    <cellStyle name="40 % - zvýraznenie5 2 4" xfId="463"/>
    <cellStyle name="40 % - zvýraznenie5 2 4 2" xfId="1139"/>
    <cellStyle name="40 % - zvýraznenie5 2 5" xfId="801"/>
    <cellStyle name="40 % - zvýraznenie5 20" xfId="1462"/>
    <cellStyle name="40 % - zvýraznenie5 21" xfId="1476"/>
    <cellStyle name="40 % - zvýraznenie5 3" xfId="135"/>
    <cellStyle name="40 % - zvýraznenie5 3 2" xfId="234"/>
    <cellStyle name="40 % - zvýraznenie5 3 2 2" xfId="575"/>
    <cellStyle name="40 % - zvýraznenie5 3 2 2 2" xfId="1251"/>
    <cellStyle name="40 % - zvýraznenie5 3 2 3" xfId="913"/>
    <cellStyle name="40 % - zvýraznenie5 3 3" xfId="334"/>
    <cellStyle name="40 % - zvýraznenie5 3 3 2" xfId="673"/>
    <cellStyle name="40 % - zvýraznenie5 3 3 2 2" xfId="1349"/>
    <cellStyle name="40 % - zvýraznenie5 3 3 3" xfId="1011"/>
    <cellStyle name="40 % - zvýraznenie5 3 4" xfId="476"/>
    <cellStyle name="40 % - zvýraznenie5 3 4 2" xfId="1152"/>
    <cellStyle name="40 % - zvýraznenie5 3 5" xfId="814"/>
    <cellStyle name="40 % - zvýraznenie5 4" xfId="149"/>
    <cellStyle name="40 % - zvýraznenie5 4 2" xfId="248"/>
    <cellStyle name="40 % - zvýraznenie5 4 2 2" xfId="589"/>
    <cellStyle name="40 % - zvýraznenie5 4 2 2 2" xfId="1265"/>
    <cellStyle name="40 % - zvýraznenie5 4 2 3" xfId="927"/>
    <cellStyle name="40 % - zvýraznenie5 4 3" xfId="348"/>
    <cellStyle name="40 % - zvýraznenie5 4 3 2" xfId="687"/>
    <cellStyle name="40 % - zvýraznenie5 4 3 2 2" xfId="1363"/>
    <cellStyle name="40 % - zvýraznenie5 4 3 3" xfId="1025"/>
    <cellStyle name="40 % - zvýraznenie5 4 4" xfId="490"/>
    <cellStyle name="40 % - zvýraznenie5 4 4 2" xfId="1166"/>
    <cellStyle name="40 % - zvýraznenie5 4 5" xfId="828"/>
    <cellStyle name="40 % - zvýraznenie5 5" xfId="163"/>
    <cellStyle name="40 % - zvýraznenie5 5 2" xfId="504"/>
    <cellStyle name="40 % - zvýraznenie5 5 2 2" xfId="1180"/>
    <cellStyle name="40 % - zvýraznenie5 5 3" xfId="842"/>
    <cellStyle name="40 % - zvýraznenie5 6" xfId="177"/>
    <cellStyle name="40 % - zvýraznenie5 6 2" xfId="518"/>
    <cellStyle name="40 % - zvýraznenie5 6 2 2" xfId="1194"/>
    <cellStyle name="40 % - zvýraznenie5 6 3" xfId="856"/>
    <cellStyle name="40 % - zvýraznenie5 7" xfId="192"/>
    <cellStyle name="40 % - zvýraznenie5 7 2" xfId="533"/>
    <cellStyle name="40 % - zvýraznenie5 7 2 2" xfId="1209"/>
    <cellStyle name="40 % - zvýraznenie5 7 3" xfId="871"/>
    <cellStyle name="40 % - zvýraznenie5 8" xfId="264"/>
    <cellStyle name="40 % - zvýraznenie5 8 2" xfId="603"/>
    <cellStyle name="40 % - zvýraznenie5 8 2 2" xfId="1279"/>
    <cellStyle name="40 % - zvýraznenie5 8 3" xfId="941"/>
    <cellStyle name="40 % - zvýraznenie5 9" xfId="278"/>
    <cellStyle name="40 % - zvýraznenie5 9 2" xfId="617"/>
    <cellStyle name="40 % - zvýraznenie5 9 2 2" xfId="1293"/>
    <cellStyle name="40 % - zvýraznenie5 9 3" xfId="955"/>
    <cellStyle name="40 % - zvýraznenie6" xfId="81" builtinId="51" customBuiltin="1"/>
    <cellStyle name="40 % - zvýraznenie6 10" xfId="307"/>
    <cellStyle name="40 % - zvýraznenie6 10 2" xfId="646"/>
    <cellStyle name="40 % - zvýraznenie6 10 2 2" xfId="1322"/>
    <cellStyle name="40 % - zvýraznenie6 10 3" xfId="984"/>
    <cellStyle name="40 % - zvýraznenie6 11" xfId="364"/>
    <cellStyle name="40 % - zvýraznenie6 11 2" xfId="703"/>
    <cellStyle name="40 % - zvýraznenie6 11 2 2" xfId="1379"/>
    <cellStyle name="40 % - zvýraznenie6 11 3" xfId="1041"/>
    <cellStyle name="40 % - zvýraznenie6 12" xfId="378"/>
    <cellStyle name="40 % - zvýraznenie6 12 2" xfId="717"/>
    <cellStyle name="40 % - zvýraznenie6 12 2 2" xfId="1393"/>
    <cellStyle name="40 % - zvýraznenie6 12 3" xfId="1055"/>
    <cellStyle name="40 % - zvýraznenie6 13" xfId="392"/>
    <cellStyle name="40 % - zvýraznenie6 13 2" xfId="731"/>
    <cellStyle name="40 % - zvýraznenie6 13 2 2" xfId="1407"/>
    <cellStyle name="40 % - zvýraznenie6 13 3" xfId="1069"/>
    <cellStyle name="40 % - zvýraznenie6 14" xfId="406"/>
    <cellStyle name="40 % - zvýraznenie6 14 2" xfId="745"/>
    <cellStyle name="40 % - zvýraznenie6 14 2 2" xfId="1421"/>
    <cellStyle name="40 % - zvýraznenie6 14 3" xfId="1083"/>
    <cellStyle name="40 % - zvýraznenie6 15" xfId="420"/>
    <cellStyle name="40 % - zvýraznenie6 15 2" xfId="1097"/>
    <cellStyle name="40 % - zvýraznenie6 16" xfId="433"/>
    <cellStyle name="40 % - zvýraznenie6 16 2" xfId="1110"/>
    <cellStyle name="40 % - zvýraznenie6 17" xfId="760"/>
    <cellStyle name="40 % - zvýraznenie6 17 2" xfId="1436"/>
    <cellStyle name="40 % - zvýraznenie6 18" xfId="772"/>
    <cellStyle name="40 % - zvýraznenie6 19" xfId="1450"/>
    <cellStyle name="40 % - zvýraznenie6 2" xfId="124"/>
    <cellStyle name="40 % - zvýraznenie6 2 2" xfId="223"/>
    <cellStyle name="40 % - zvýraznenie6 2 2 2" xfId="564"/>
    <cellStyle name="40 % - zvýraznenie6 2 2 2 2" xfId="1240"/>
    <cellStyle name="40 % - zvýraznenie6 2 2 3" xfId="902"/>
    <cellStyle name="40 % - zvýraznenie6 2 3" xfId="323"/>
    <cellStyle name="40 % - zvýraznenie6 2 3 2" xfId="662"/>
    <cellStyle name="40 % - zvýraznenie6 2 3 2 2" xfId="1338"/>
    <cellStyle name="40 % - zvýraznenie6 2 3 3" xfId="1000"/>
    <cellStyle name="40 % - zvýraznenie6 2 4" xfId="465"/>
    <cellStyle name="40 % - zvýraznenie6 2 4 2" xfId="1141"/>
    <cellStyle name="40 % - zvýraznenie6 2 5" xfId="803"/>
    <cellStyle name="40 % - zvýraznenie6 20" xfId="1464"/>
    <cellStyle name="40 % - zvýraznenie6 21" xfId="1478"/>
    <cellStyle name="40 % - zvýraznenie6 3" xfId="137"/>
    <cellStyle name="40 % - zvýraznenie6 3 2" xfId="236"/>
    <cellStyle name="40 % - zvýraznenie6 3 2 2" xfId="577"/>
    <cellStyle name="40 % - zvýraznenie6 3 2 2 2" xfId="1253"/>
    <cellStyle name="40 % - zvýraznenie6 3 2 3" xfId="915"/>
    <cellStyle name="40 % - zvýraznenie6 3 3" xfId="336"/>
    <cellStyle name="40 % - zvýraznenie6 3 3 2" xfId="675"/>
    <cellStyle name="40 % - zvýraznenie6 3 3 2 2" xfId="1351"/>
    <cellStyle name="40 % - zvýraznenie6 3 3 3" xfId="1013"/>
    <cellStyle name="40 % - zvýraznenie6 3 4" xfId="478"/>
    <cellStyle name="40 % - zvýraznenie6 3 4 2" xfId="1154"/>
    <cellStyle name="40 % - zvýraznenie6 3 5" xfId="816"/>
    <cellStyle name="40 % - zvýraznenie6 4" xfId="151"/>
    <cellStyle name="40 % - zvýraznenie6 4 2" xfId="250"/>
    <cellStyle name="40 % - zvýraznenie6 4 2 2" xfId="591"/>
    <cellStyle name="40 % - zvýraznenie6 4 2 2 2" xfId="1267"/>
    <cellStyle name="40 % - zvýraznenie6 4 2 3" xfId="929"/>
    <cellStyle name="40 % - zvýraznenie6 4 3" xfId="350"/>
    <cellStyle name="40 % - zvýraznenie6 4 3 2" xfId="689"/>
    <cellStyle name="40 % - zvýraznenie6 4 3 2 2" xfId="1365"/>
    <cellStyle name="40 % - zvýraznenie6 4 3 3" xfId="1027"/>
    <cellStyle name="40 % - zvýraznenie6 4 4" xfId="492"/>
    <cellStyle name="40 % - zvýraznenie6 4 4 2" xfId="1168"/>
    <cellStyle name="40 % - zvýraznenie6 4 5" xfId="830"/>
    <cellStyle name="40 % - zvýraznenie6 5" xfId="165"/>
    <cellStyle name="40 % - zvýraznenie6 5 2" xfId="506"/>
    <cellStyle name="40 % - zvýraznenie6 5 2 2" xfId="1182"/>
    <cellStyle name="40 % - zvýraznenie6 5 3" xfId="844"/>
    <cellStyle name="40 % - zvýraznenie6 6" xfId="179"/>
    <cellStyle name="40 % - zvýraznenie6 6 2" xfId="520"/>
    <cellStyle name="40 % - zvýraznenie6 6 2 2" xfId="1196"/>
    <cellStyle name="40 % - zvýraznenie6 6 3" xfId="858"/>
    <cellStyle name="40 % - zvýraznenie6 7" xfId="194"/>
    <cellStyle name="40 % - zvýraznenie6 7 2" xfId="535"/>
    <cellStyle name="40 % - zvýraznenie6 7 2 2" xfId="1211"/>
    <cellStyle name="40 % - zvýraznenie6 7 3" xfId="873"/>
    <cellStyle name="40 % - zvýraznenie6 8" xfId="266"/>
    <cellStyle name="40 % - zvýraznenie6 8 2" xfId="605"/>
    <cellStyle name="40 % - zvýraznenie6 8 2 2" xfId="1281"/>
    <cellStyle name="40 % - zvýraznenie6 8 3" xfId="943"/>
    <cellStyle name="40 % - zvýraznenie6 9" xfId="280"/>
    <cellStyle name="40 % - zvýraznenie6 9 2" xfId="619"/>
    <cellStyle name="40 % - zvýraznenie6 9 2 2" xfId="1295"/>
    <cellStyle name="40 % - zvýraznenie6 9 3" xfId="957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 % - zvýraznenie1" xfId="62" builtinId="32" customBuiltin="1"/>
    <cellStyle name="60 % - zvýraznenie2" xfId="66" builtinId="36" customBuiltin="1"/>
    <cellStyle name="60 % - zvýraznenie3" xfId="70" builtinId="40" customBuiltin="1"/>
    <cellStyle name="60 % - zvýraznenie4" xfId="74" builtinId="44" customBuiltin="1"/>
    <cellStyle name="60 % - zvýraznenie5" xfId="78" builtinId="48" customBuiltin="1"/>
    <cellStyle name="60 % - zvýraznenie6" xfId="82" builtinId="52" customBuiltin="1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Dobrá" xfId="48" builtinId="26" customBuiltin="1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Kontrolná bunka" xfId="55" builtinId="23" customBuiltin="1"/>
    <cellStyle name="Linked Cell" xfId="35"/>
    <cellStyle name="Nadpis 1" xfId="44" builtinId="16" customBuiltin="1"/>
    <cellStyle name="Nadpis 2" xfId="45" builtinId="17" customBuiltin="1"/>
    <cellStyle name="Nadpis 3" xfId="46" builtinId="18" customBuiltin="1"/>
    <cellStyle name="Nadpis 4" xfId="47" builtinId="19" customBuiltin="1"/>
    <cellStyle name="Neutral" xfId="36"/>
    <cellStyle name="Neutrálna" xfId="50" builtinId="28" customBuiltin="1"/>
    <cellStyle name="Normal_GlobalOptions" xfId="252"/>
    <cellStyle name="Normálna" xfId="0" builtinId="0"/>
    <cellStyle name="Normálna 10" xfId="108"/>
    <cellStyle name="Normálna 10 2" xfId="208"/>
    <cellStyle name="Normálna 10 2 2" xfId="549"/>
    <cellStyle name="Normálna 10 2 2 2" xfId="1225"/>
    <cellStyle name="Normálna 10 2 3" xfId="887"/>
    <cellStyle name="Normálna 10 3" xfId="308"/>
    <cellStyle name="Normálna 10 3 2" xfId="647"/>
    <cellStyle name="Normálna 10 3 2 2" xfId="1323"/>
    <cellStyle name="Normálna 10 3 3" xfId="985"/>
    <cellStyle name="Normálna 10 4" xfId="450"/>
    <cellStyle name="Normálna 10 4 2" xfId="1126"/>
    <cellStyle name="Normálna 10 5" xfId="788"/>
    <cellStyle name="Normálna 11" xfId="110"/>
    <cellStyle name="Normálna 11 2" xfId="210"/>
    <cellStyle name="Normálna 11 2 2" xfId="551"/>
    <cellStyle name="Normálna 11 2 2 2" xfId="1227"/>
    <cellStyle name="Normálna 11 2 3" xfId="889"/>
    <cellStyle name="Normálna 11 3" xfId="310"/>
    <cellStyle name="Normálna 11 3 2" xfId="649"/>
    <cellStyle name="Normálna 11 3 2 2" xfId="1325"/>
    <cellStyle name="Normálna 11 3 3" xfId="987"/>
    <cellStyle name="Normálna 11 4" xfId="452"/>
    <cellStyle name="Normálna 11 4 2" xfId="1128"/>
    <cellStyle name="Normálna 11 5" xfId="790"/>
    <cellStyle name="Normálna 12" xfId="111"/>
    <cellStyle name="Normálna 13" xfId="138"/>
    <cellStyle name="Normálna 13 2" xfId="237"/>
    <cellStyle name="Normálna 13 2 2" xfId="578"/>
    <cellStyle name="Normálna 13 2 2 2" xfId="1254"/>
    <cellStyle name="Normálna 13 2 3" xfId="916"/>
    <cellStyle name="Normálna 13 3" xfId="337"/>
    <cellStyle name="Normálna 13 3 2" xfId="676"/>
    <cellStyle name="Normálna 13 3 2 2" xfId="1352"/>
    <cellStyle name="Normálna 13 3 3" xfId="1014"/>
    <cellStyle name="Normálna 13 4" xfId="479"/>
    <cellStyle name="Normálna 13 4 2" xfId="1155"/>
    <cellStyle name="Normálna 13 5" xfId="817"/>
    <cellStyle name="Normálna 14" xfId="152"/>
    <cellStyle name="Normálna 14 2" xfId="251"/>
    <cellStyle name="Normálna 14 3" xfId="493"/>
    <cellStyle name="Normálna 14 3 2" xfId="1169"/>
    <cellStyle name="Normálna 14 4" xfId="831"/>
    <cellStyle name="Normálna 15" xfId="166"/>
    <cellStyle name="Normálna 15 2" xfId="507"/>
    <cellStyle name="Normálna 15 2 2" xfId="1183"/>
    <cellStyle name="Normálna 15 3" xfId="845"/>
    <cellStyle name="Normálna 16" xfId="180"/>
    <cellStyle name="Normálna 16 2" xfId="521"/>
    <cellStyle name="Normálna 16 2 2" xfId="1197"/>
    <cellStyle name="Normálna 16 3" xfId="859"/>
    <cellStyle name="Normálna 17" xfId="253"/>
    <cellStyle name="Normálna 17 2" xfId="592"/>
    <cellStyle name="Normálna 17 2 2" xfId="1268"/>
    <cellStyle name="Normálna 17 3" xfId="930"/>
    <cellStyle name="Normálna 18" xfId="267"/>
    <cellStyle name="Normálna 18 2" xfId="606"/>
    <cellStyle name="Normálna 18 2 2" xfId="1282"/>
    <cellStyle name="Normálna 18 3" xfId="944"/>
    <cellStyle name="Normálna 19" xfId="351"/>
    <cellStyle name="Normálna 19 2" xfId="690"/>
    <cellStyle name="Normálna 19 2 2" xfId="1366"/>
    <cellStyle name="Normálna 19 3" xfId="1028"/>
    <cellStyle name="Normálna 2" xfId="84"/>
    <cellStyle name="Normálna 2 2" xfId="90"/>
    <cellStyle name="Normálna 2 2 2" xfId="94"/>
    <cellStyle name="Normálna 2 2 2 2" xfId="104"/>
    <cellStyle name="Normálna 2 2 2 2 2" xfId="205"/>
    <cellStyle name="Normálna 2 2 2 2 2 2" xfId="546"/>
    <cellStyle name="Normálna 2 2 2 2 2 2 2" xfId="1222"/>
    <cellStyle name="Normálna 2 2 2 2 2 3" xfId="884"/>
    <cellStyle name="Normálna 2 2 2 2 3" xfId="293"/>
    <cellStyle name="Normálna 2 2 2 2 3 2" xfId="632"/>
    <cellStyle name="Normálna 2 2 2 2 3 2 2" xfId="1308"/>
    <cellStyle name="Normálna 2 2 2 2 3 3" xfId="970"/>
    <cellStyle name="Normálna 2 2 2 2 4" xfId="447"/>
    <cellStyle name="Normálna 2 2 2 2 4 2" xfId="1123"/>
    <cellStyle name="Normálna 2 2 2 2 5" xfId="785"/>
    <cellStyle name="Normálna 2 2 2 3" xfId="197"/>
    <cellStyle name="Normálna 2 2 2 3 2" xfId="538"/>
    <cellStyle name="Normálna 2 2 2 3 2 2" xfId="1214"/>
    <cellStyle name="Normálna 2 2 2 3 3" xfId="876"/>
    <cellStyle name="Normálna 2 2 2 4" xfId="285"/>
    <cellStyle name="Normálna 2 2 2 4 2" xfId="624"/>
    <cellStyle name="Normálna 2 2 2 4 2 2" xfId="1300"/>
    <cellStyle name="Normálna 2 2 2 4 3" xfId="962"/>
    <cellStyle name="Normálna 2 2 2 5" xfId="439"/>
    <cellStyle name="Normálna 2 2 2 5 2" xfId="1115"/>
    <cellStyle name="Normálna 2 2 2 6" xfId="777"/>
    <cellStyle name="Normálna 2 2 3" xfId="97"/>
    <cellStyle name="Normálna 2 2 3 2" xfId="107"/>
    <cellStyle name="Normálna 2 2 3 2 2" xfId="207"/>
    <cellStyle name="Normálna 2 2 3 2 2 2" xfId="548"/>
    <cellStyle name="Normálna 2 2 3 2 2 2 2" xfId="1224"/>
    <cellStyle name="Normálna 2 2 3 2 2 3" xfId="886"/>
    <cellStyle name="Normálna 2 2 3 2 3" xfId="295"/>
    <cellStyle name="Normálna 2 2 3 2 3 2" xfId="634"/>
    <cellStyle name="Normálna 2 2 3 2 3 2 2" xfId="1310"/>
    <cellStyle name="Normálna 2 2 3 2 3 3" xfId="972"/>
    <cellStyle name="Normálna 2 2 3 2 4" xfId="449"/>
    <cellStyle name="Normálna 2 2 3 2 4 2" xfId="1125"/>
    <cellStyle name="Normálna 2 2 3 2 5" xfId="787"/>
    <cellStyle name="Normálna 2 2 3 3" xfId="199"/>
    <cellStyle name="Normálna 2 2 3 3 2" xfId="540"/>
    <cellStyle name="Normálna 2 2 3 3 2 2" xfId="1216"/>
    <cellStyle name="Normálna 2 2 3 3 3" xfId="878"/>
    <cellStyle name="Normálna 2 2 3 4" xfId="287"/>
    <cellStyle name="Normálna 2 2 3 4 2" xfId="626"/>
    <cellStyle name="Normálna 2 2 3 4 2 2" xfId="1302"/>
    <cellStyle name="Normálna 2 2 3 4 3" xfId="964"/>
    <cellStyle name="Normálna 2 2 3 5" xfId="441"/>
    <cellStyle name="Normálna 2 2 3 5 2" xfId="1117"/>
    <cellStyle name="Normálna 2 2 3 6" xfId="779"/>
    <cellStyle name="Normálna 2 2 4" xfId="101"/>
    <cellStyle name="Normálna 2 2 4 2" xfId="202"/>
    <cellStyle name="Normálna 2 2 4 2 2" xfId="543"/>
    <cellStyle name="Normálna 2 2 4 2 2 2" xfId="1219"/>
    <cellStyle name="Normálna 2 2 4 2 3" xfId="881"/>
    <cellStyle name="Normálna 2 2 4 3" xfId="290"/>
    <cellStyle name="Normálna 2 2 4 3 2" xfId="629"/>
    <cellStyle name="Normálna 2 2 4 3 2 2" xfId="1305"/>
    <cellStyle name="Normálna 2 2 4 3 3" xfId="967"/>
    <cellStyle name="Normálna 2 2 4 4" xfId="444"/>
    <cellStyle name="Normálna 2 2 4 4 2" xfId="1120"/>
    <cellStyle name="Normálna 2 2 4 5" xfId="782"/>
    <cellStyle name="Normálna 2 2 5" xfId="181"/>
    <cellStyle name="Normálna 2 2 5 2" xfId="522"/>
    <cellStyle name="Normálna 2 2 5 2 2" xfId="1198"/>
    <cellStyle name="Normálna 2 2 5 3" xfId="860"/>
    <cellStyle name="Normálna 2 2 6" xfId="282"/>
    <cellStyle name="Normálna 2 2 6 2" xfId="621"/>
    <cellStyle name="Normálna 2 2 6 2 2" xfId="1297"/>
    <cellStyle name="Normálna 2 2 6 3" xfId="959"/>
    <cellStyle name="Normálna 2 2 7" xfId="436"/>
    <cellStyle name="Normálna 2 2 7 2" xfId="1112"/>
    <cellStyle name="Normálna 2 2 8" xfId="774"/>
    <cellStyle name="Normálna 2 3" xfId="86"/>
    <cellStyle name="Normálna 2 4" xfId="93"/>
    <cellStyle name="Normálna 2 4 2" xfId="103"/>
    <cellStyle name="Normálna 2 4 2 2" xfId="204"/>
    <cellStyle name="Normálna 2 4 2 2 2" xfId="545"/>
    <cellStyle name="Normálna 2 4 2 2 2 2" xfId="1221"/>
    <cellStyle name="Normálna 2 4 2 2 3" xfId="883"/>
    <cellStyle name="Normálna 2 4 2 3" xfId="292"/>
    <cellStyle name="Normálna 2 4 2 3 2" xfId="631"/>
    <cellStyle name="Normálna 2 4 2 3 2 2" xfId="1307"/>
    <cellStyle name="Normálna 2 4 2 3 3" xfId="969"/>
    <cellStyle name="Normálna 2 4 2 4" xfId="446"/>
    <cellStyle name="Normálna 2 4 2 4 2" xfId="1122"/>
    <cellStyle name="Normálna 2 4 2 5" xfId="784"/>
    <cellStyle name="Normálna 2 4 3" xfId="196"/>
    <cellStyle name="Normálna 2 4 3 2" xfId="537"/>
    <cellStyle name="Normálna 2 4 3 2 2" xfId="1213"/>
    <cellStyle name="Normálna 2 4 3 3" xfId="875"/>
    <cellStyle name="Normálna 2 4 4" xfId="284"/>
    <cellStyle name="Normálna 2 4 4 2" xfId="623"/>
    <cellStyle name="Normálna 2 4 4 2 2" xfId="1299"/>
    <cellStyle name="Normálna 2 4 4 3" xfId="961"/>
    <cellStyle name="Normálna 2 4 5" xfId="438"/>
    <cellStyle name="Normálna 2 4 5 2" xfId="1114"/>
    <cellStyle name="Normálna 2 4 6" xfId="776"/>
    <cellStyle name="Normálna 2 5" xfId="96"/>
    <cellStyle name="Normálna 2 5 2" xfId="106"/>
    <cellStyle name="Normálna 2 6" xfId="100"/>
    <cellStyle name="Normálna 2 6 2" xfId="201"/>
    <cellStyle name="Normálna 2 6 2 2" xfId="542"/>
    <cellStyle name="Normálna 2 6 2 2 2" xfId="1218"/>
    <cellStyle name="Normálna 2 6 2 3" xfId="880"/>
    <cellStyle name="Normálna 2 6 3" xfId="289"/>
    <cellStyle name="Normálna 2 6 3 2" xfId="628"/>
    <cellStyle name="Normálna 2 6 3 2 2" xfId="1304"/>
    <cellStyle name="Normálna 2 6 3 3" xfId="966"/>
    <cellStyle name="Normálna 2 6 4" xfId="443"/>
    <cellStyle name="Normálna 2 6 4 2" xfId="1119"/>
    <cellStyle name="Normálna 2 6 5" xfId="781"/>
    <cellStyle name="Normálna 2 7" xfId="281"/>
    <cellStyle name="Normálna 2 7 2" xfId="620"/>
    <cellStyle name="Normálna 2 7 2 2" xfId="1296"/>
    <cellStyle name="Normálna 2 7 3" xfId="958"/>
    <cellStyle name="Normálna 2 8" xfId="435"/>
    <cellStyle name="Normálna 2 8 2" xfId="1111"/>
    <cellStyle name="Normálna 2 9" xfId="773"/>
    <cellStyle name="Normálna 20" xfId="365"/>
    <cellStyle name="Normálna 20 2" xfId="704"/>
    <cellStyle name="Normálna 20 2 2" xfId="1380"/>
    <cellStyle name="Normálna 20 3" xfId="1042"/>
    <cellStyle name="Normálna 21" xfId="379"/>
    <cellStyle name="Normálna 21 2" xfId="718"/>
    <cellStyle name="Normálna 21 2 2" xfId="1394"/>
    <cellStyle name="Normálna 21 3" xfId="1056"/>
    <cellStyle name="Normálna 22" xfId="393"/>
    <cellStyle name="Normálna 22 2" xfId="732"/>
    <cellStyle name="Normálna 22 2 2" xfId="1408"/>
    <cellStyle name="Normálna 22 3" xfId="1070"/>
    <cellStyle name="Normálna 23" xfId="407"/>
    <cellStyle name="Normálna 23 2" xfId="434"/>
    <cellStyle name="Normálna 23 3" xfId="1084"/>
    <cellStyle name="Normálna 24" xfId="421"/>
    <cellStyle name="Normálna 24 2" xfId="1098"/>
    <cellStyle name="Normálna 25" xfId="747"/>
    <cellStyle name="Normálna 25 2" xfId="1423"/>
    <cellStyle name="Normálna 26" xfId="1437"/>
    <cellStyle name="Normálna 27" xfId="1451"/>
    <cellStyle name="Normálna 28" xfId="1465"/>
    <cellStyle name="Normálna 3" xfId="85"/>
    <cellStyle name="Normálna 4" xfId="88"/>
    <cellStyle name="Normálna 5" xfId="92"/>
    <cellStyle name="Normálna 6" xfId="91"/>
    <cellStyle name="Normálna 6 2" xfId="102"/>
    <cellStyle name="Normálna 6 2 2" xfId="203"/>
    <cellStyle name="Normálna 6 2 2 2" xfId="544"/>
    <cellStyle name="Normálna 6 2 2 2 2" xfId="1220"/>
    <cellStyle name="Normálna 6 2 2 3" xfId="882"/>
    <cellStyle name="Normálna 6 2 3" xfId="291"/>
    <cellStyle name="Normálna 6 2 3 2" xfId="630"/>
    <cellStyle name="Normálna 6 2 3 2 2" xfId="1306"/>
    <cellStyle name="Normálna 6 2 3 3" xfId="968"/>
    <cellStyle name="Normálna 6 2 4" xfId="445"/>
    <cellStyle name="Normálna 6 2 4 2" xfId="1121"/>
    <cellStyle name="Normálna 6 2 5" xfId="783"/>
    <cellStyle name="Normálna 6 3" xfId="195"/>
    <cellStyle name="Normálna 6 3 2" xfId="536"/>
    <cellStyle name="Normálna 6 3 2 2" xfId="1212"/>
    <cellStyle name="Normálna 6 3 3" xfId="874"/>
    <cellStyle name="Normálna 6 4" xfId="283"/>
    <cellStyle name="Normálna 6 4 2" xfId="622"/>
    <cellStyle name="Normálna 6 4 2 2" xfId="1298"/>
    <cellStyle name="Normálna 6 4 3" xfId="960"/>
    <cellStyle name="Normálna 6 5" xfId="437"/>
    <cellStyle name="Normálna 6 5 2" xfId="1113"/>
    <cellStyle name="Normálna 6 6" xfId="775"/>
    <cellStyle name="Normálna 7" xfId="95"/>
    <cellStyle name="Normálna 7 2" xfId="105"/>
    <cellStyle name="Normálna 7 2 2" xfId="206"/>
    <cellStyle name="Normálna 7 2 2 2" xfId="547"/>
    <cellStyle name="Normálna 7 2 2 2 2" xfId="1223"/>
    <cellStyle name="Normálna 7 2 2 3" xfId="885"/>
    <cellStyle name="Normálna 7 2 3" xfId="294"/>
    <cellStyle name="Normálna 7 2 3 2" xfId="633"/>
    <cellStyle name="Normálna 7 2 3 2 2" xfId="1309"/>
    <cellStyle name="Normálna 7 2 3 3" xfId="971"/>
    <cellStyle name="Normálna 7 2 4" xfId="448"/>
    <cellStyle name="Normálna 7 2 4 2" xfId="1124"/>
    <cellStyle name="Normálna 7 2 5" xfId="786"/>
    <cellStyle name="Normálna 7 3" xfId="198"/>
    <cellStyle name="Normálna 7 3 2" xfId="539"/>
    <cellStyle name="Normálna 7 3 2 2" xfId="1215"/>
    <cellStyle name="Normálna 7 3 3" xfId="877"/>
    <cellStyle name="Normálna 7 4" xfId="286"/>
    <cellStyle name="Normálna 7 4 2" xfId="625"/>
    <cellStyle name="Normálna 7 4 2 2" xfId="1301"/>
    <cellStyle name="Normálna 7 4 3" xfId="963"/>
    <cellStyle name="Normálna 7 5" xfId="440"/>
    <cellStyle name="Normálna 7 5 2" xfId="1116"/>
    <cellStyle name="Normálna 7 6" xfId="778"/>
    <cellStyle name="Normálna 8" xfId="98"/>
    <cellStyle name="Normálna 8 2" xfId="200"/>
    <cellStyle name="Normálna 8 2 2" xfId="541"/>
    <cellStyle name="Normálna 8 2 2 2" xfId="1217"/>
    <cellStyle name="Normálna 8 2 3" xfId="879"/>
    <cellStyle name="Normálna 8 3" xfId="288"/>
    <cellStyle name="Normálna 8 3 2" xfId="627"/>
    <cellStyle name="Normálna 8 3 2 2" xfId="1303"/>
    <cellStyle name="Normálna 8 3 3" xfId="965"/>
    <cellStyle name="Normálna 8 4" xfId="442"/>
    <cellStyle name="Normálna 8 4 2" xfId="1118"/>
    <cellStyle name="Normálna 8 5" xfId="780"/>
    <cellStyle name="Normálna 9" xfId="99"/>
    <cellStyle name="normálne 3" xfId="87"/>
    <cellStyle name="normálne 62" xfId="42"/>
    <cellStyle name="Note" xfId="37"/>
    <cellStyle name="Note 2" xfId="89"/>
    <cellStyle name="Note 3" xfId="83"/>
    <cellStyle name="Output" xfId="38"/>
    <cellStyle name="Poznámka 10" xfId="268"/>
    <cellStyle name="Poznámka 10 2" xfId="607"/>
    <cellStyle name="Poznámka 10 2 2" xfId="1283"/>
    <cellStyle name="Poznámka 10 3" xfId="945"/>
    <cellStyle name="Poznámka 11" xfId="352"/>
    <cellStyle name="Poznámka 11 2" xfId="691"/>
    <cellStyle name="Poznámka 11 2 2" xfId="1367"/>
    <cellStyle name="Poznámka 11 3" xfId="1029"/>
    <cellStyle name="Poznámka 12" xfId="366"/>
    <cellStyle name="Poznámka 12 2" xfId="705"/>
    <cellStyle name="Poznámka 12 2 2" xfId="1381"/>
    <cellStyle name="Poznámka 12 3" xfId="1043"/>
    <cellStyle name="Poznámka 13" xfId="380"/>
    <cellStyle name="Poznámka 13 2" xfId="719"/>
    <cellStyle name="Poznámka 13 2 2" xfId="1395"/>
    <cellStyle name="Poznámka 13 3" xfId="1057"/>
    <cellStyle name="Poznámka 14" xfId="394"/>
    <cellStyle name="Poznámka 14 2" xfId="733"/>
    <cellStyle name="Poznámka 14 2 2" xfId="1409"/>
    <cellStyle name="Poznámka 14 3" xfId="1071"/>
    <cellStyle name="Poznámka 15" xfId="408"/>
    <cellStyle name="Poznámka 15 2" xfId="1085"/>
    <cellStyle name="Poznámka 16" xfId="746"/>
    <cellStyle name="Poznámka 16 2" xfId="1422"/>
    <cellStyle name="Poznámka 17" xfId="748"/>
    <cellStyle name="Poznámka 17 2" xfId="1424"/>
    <cellStyle name="Poznámka 18" xfId="1438"/>
    <cellStyle name="Poznámka 19" xfId="1452"/>
    <cellStyle name="Poznámka 2" xfId="109"/>
    <cellStyle name="Poznámka 2 2" xfId="209"/>
    <cellStyle name="Poznámka 2 2 2" xfId="550"/>
    <cellStyle name="Poznámka 2 2 2 2" xfId="1226"/>
    <cellStyle name="Poznámka 2 2 3" xfId="888"/>
    <cellStyle name="Poznámka 2 3" xfId="309"/>
    <cellStyle name="Poznámka 2 3 2" xfId="648"/>
    <cellStyle name="Poznámka 2 3 2 2" xfId="1324"/>
    <cellStyle name="Poznámka 2 3 3" xfId="986"/>
    <cellStyle name="Poznámka 2 4" xfId="451"/>
    <cellStyle name="Poznámka 2 4 2" xfId="1127"/>
    <cellStyle name="Poznámka 2 5" xfId="789"/>
    <cellStyle name="Poznámka 20" xfId="1466"/>
    <cellStyle name="Poznámka 3" xfId="112"/>
    <cellStyle name="Poznámka 3 2" xfId="211"/>
    <cellStyle name="Poznámka 3 2 2" xfId="552"/>
    <cellStyle name="Poznámka 3 2 2 2" xfId="1228"/>
    <cellStyle name="Poznámka 3 2 3" xfId="890"/>
    <cellStyle name="Poznámka 3 3" xfId="311"/>
    <cellStyle name="Poznámka 3 3 2" xfId="650"/>
    <cellStyle name="Poznámka 3 3 2 2" xfId="1326"/>
    <cellStyle name="Poznámka 3 3 3" xfId="988"/>
    <cellStyle name="Poznámka 3 4" xfId="453"/>
    <cellStyle name="Poznámka 3 4 2" xfId="1129"/>
    <cellStyle name="Poznámka 3 5" xfId="791"/>
    <cellStyle name="Poznámka 4" xfId="125"/>
    <cellStyle name="Poznámka 4 2" xfId="224"/>
    <cellStyle name="Poznámka 4 2 2" xfId="565"/>
    <cellStyle name="Poznámka 4 2 2 2" xfId="1241"/>
    <cellStyle name="Poznámka 4 2 3" xfId="903"/>
    <cellStyle name="Poznámka 4 3" xfId="324"/>
    <cellStyle name="Poznámka 4 3 2" xfId="663"/>
    <cellStyle name="Poznámka 4 3 2 2" xfId="1339"/>
    <cellStyle name="Poznámka 4 3 3" xfId="1001"/>
    <cellStyle name="Poznámka 4 4" xfId="466"/>
    <cellStyle name="Poznámka 4 4 2" xfId="1142"/>
    <cellStyle name="Poznámka 4 5" xfId="804"/>
    <cellStyle name="Poznámka 5" xfId="139"/>
    <cellStyle name="Poznámka 5 2" xfId="238"/>
    <cellStyle name="Poznámka 5 2 2" xfId="579"/>
    <cellStyle name="Poznámka 5 2 2 2" xfId="1255"/>
    <cellStyle name="Poznámka 5 2 3" xfId="917"/>
    <cellStyle name="Poznámka 5 3" xfId="338"/>
    <cellStyle name="Poznámka 5 3 2" xfId="677"/>
    <cellStyle name="Poznámka 5 3 2 2" xfId="1353"/>
    <cellStyle name="Poznámka 5 3 3" xfId="1015"/>
    <cellStyle name="Poznámka 5 4" xfId="480"/>
    <cellStyle name="Poznámka 5 4 2" xfId="1156"/>
    <cellStyle name="Poznámka 5 5" xfId="818"/>
    <cellStyle name="Poznámka 6" xfId="153"/>
    <cellStyle name="Poznámka 6 2" xfId="494"/>
    <cellStyle name="Poznámka 6 2 2" xfId="1170"/>
    <cellStyle name="Poznámka 6 3" xfId="832"/>
    <cellStyle name="Poznámka 7" xfId="167"/>
    <cellStyle name="Poznámka 7 2" xfId="508"/>
    <cellStyle name="Poznámka 7 2 2" xfId="1184"/>
    <cellStyle name="Poznámka 7 3" xfId="846"/>
    <cellStyle name="Poznámka 8" xfId="182"/>
    <cellStyle name="Poznámka 8 2" xfId="523"/>
    <cellStyle name="Poznámka 8 2 2" xfId="1199"/>
    <cellStyle name="Poznámka 8 3" xfId="861"/>
    <cellStyle name="Poznámka 9" xfId="254"/>
    <cellStyle name="Poznámka 9 2" xfId="593"/>
    <cellStyle name="Poznámka 9 2 2" xfId="1269"/>
    <cellStyle name="Poznámka 9 3" xfId="931"/>
    <cellStyle name="Prepojená bunka" xfId="54" builtinId="24" customBuiltin="1"/>
    <cellStyle name="Spolu" xfId="58" builtinId="25" customBuiltin="1"/>
    <cellStyle name="Text upozornenia" xfId="56" builtinId="11" customBuiltin="1"/>
    <cellStyle name="Title" xfId="39"/>
    <cellStyle name="Titul" xfId="43" builtinId="15" customBuiltin="1"/>
    <cellStyle name="Total" xfId="40"/>
    <cellStyle name="Vstup" xfId="51" builtinId="20" customBuiltin="1"/>
    <cellStyle name="Výpočet" xfId="53" builtinId="22" customBuiltin="1"/>
    <cellStyle name="Výstup" xfId="52" builtinId="21" customBuiltin="1"/>
    <cellStyle name="Vysvetľujúci text" xfId="57" builtinId="53" customBuiltin="1"/>
    <cellStyle name="Warning Text" xfId="41"/>
    <cellStyle name="Zlá" xfId="49" builtinId="27" customBuiltin="1"/>
    <cellStyle name="Zvýraznenie1" xfId="59" builtinId="29" customBuiltin="1"/>
    <cellStyle name="Zvýraznenie2" xfId="63" builtinId="33" customBuiltin="1"/>
    <cellStyle name="Zvýraznenie3" xfId="67" builtinId="37" customBuiltin="1"/>
    <cellStyle name="Zvýraznenie4" xfId="71" builtinId="41" customBuiltin="1"/>
    <cellStyle name="Zvýraznenie5" xfId="75" builtinId="45" customBuiltin="1"/>
    <cellStyle name="Zvýraznenie6" xfId="79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123"/>
  <sheetViews>
    <sheetView tabSelected="1" zoomScale="110" zoomScaleNormal="110" workbookViewId="0">
      <pane xSplit="1" ySplit="3" topLeftCell="H4" activePane="bottomRight" state="frozen"/>
      <selection pane="topRight" activeCell="B1" sqref="B1"/>
      <selection pane="bottomLeft" activeCell="A5" sqref="A5"/>
      <selection pane="bottomRight"/>
    </sheetView>
  </sheetViews>
  <sheetFormatPr defaultColWidth="9.140625" defaultRowHeight="12.75" x14ac:dyDescent="0.2"/>
  <cols>
    <col min="1" max="1" width="53.5703125" style="79" customWidth="1"/>
    <col min="2" max="2" width="8.28515625" style="22" bestFit="1" customWidth="1"/>
    <col min="3" max="4" width="8.85546875" style="22" bestFit="1" customWidth="1"/>
    <col min="5" max="13" width="8.85546875" style="9" bestFit="1" customWidth="1"/>
    <col min="14" max="14" width="10.85546875" style="9" customWidth="1"/>
    <col min="15" max="16384" width="9.140625" style="9"/>
  </cols>
  <sheetData>
    <row r="1" spans="1:14" s="3" customFormat="1" ht="15" customHeight="1" x14ac:dyDescent="0.2">
      <c r="A1" s="32" t="s">
        <v>0</v>
      </c>
      <c r="B1" s="2"/>
      <c r="C1" s="2"/>
      <c r="D1" s="2"/>
    </row>
    <row r="2" spans="1:14" s="6" customFormat="1" ht="12" customHeight="1" x14ac:dyDescent="0.2">
      <c r="A2" s="4"/>
      <c r="B2" s="169" t="s">
        <v>363</v>
      </c>
      <c r="C2" s="226" t="s">
        <v>381</v>
      </c>
      <c r="D2" s="169" t="s">
        <v>469</v>
      </c>
      <c r="E2" s="106" t="s">
        <v>471</v>
      </c>
      <c r="F2" s="169" t="s">
        <v>472</v>
      </c>
      <c r="G2" s="226" t="s">
        <v>473</v>
      </c>
      <c r="H2" s="226" t="s">
        <v>474</v>
      </c>
      <c r="I2" s="169" t="s">
        <v>475</v>
      </c>
      <c r="J2" s="169"/>
      <c r="K2" s="169"/>
      <c r="L2" s="169"/>
      <c r="M2" s="169"/>
      <c r="N2" s="247" t="s">
        <v>254</v>
      </c>
    </row>
    <row r="3" spans="1:14" ht="12.75" customHeight="1" x14ac:dyDescent="0.2">
      <c r="A3" s="7" t="s">
        <v>1</v>
      </c>
      <c r="B3" s="168"/>
      <c r="C3" s="188"/>
      <c r="D3" s="168"/>
      <c r="E3" s="168"/>
      <c r="F3" s="168"/>
      <c r="G3" s="168"/>
      <c r="H3" s="168"/>
      <c r="I3" s="168"/>
      <c r="J3" s="184"/>
      <c r="K3" s="168"/>
      <c r="L3" s="168"/>
      <c r="M3" s="168"/>
      <c r="N3" s="248"/>
    </row>
    <row r="4" spans="1:14" s="6" customFormat="1" ht="12" customHeight="1" x14ac:dyDescent="0.2">
      <c r="A4" s="179" t="s">
        <v>450</v>
      </c>
      <c r="B4" s="235">
        <v>182345</v>
      </c>
      <c r="C4" s="235">
        <v>172766</v>
      </c>
      <c r="D4" s="240">
        <v>174194</v>
      </c>
      <c r="E4" s="240">
        <v>173697</v>
      </c>
      <c r="F4" s="240">
        <v>170989</v>
      </c>
      <c r="G4" s="240">
        <v>168058</v>
      </c>
      <c r="H4" s="240">
        <v>164198</v>
      </c>
      <c r="I4" s="240">
        <v>156769</v>
      </c>
      <c r="J4" s="235"/>
      <c r="K4" s="235"/>
      <c r="L4" s="235"/>
      <c r="M4" s="235"/>
      <c r="N4" s="108">
        <f>AVERAGE(B4:M4)</f>
        <v>170377</v>
      </c>
    </row>
    <row r="5" spans="1:14" ht="12.75" customHeight="1" x14ac:dyDescent="0.2">
      <c r="A5" s="69" t="s">
        <v>219</v>
      </c>
      <c r="B5" s="213">
        <v>6617</v>
      </c>
      <c r="C5" s="213">
        <v>6413</v>
      </c>
      <c r="D5" s="213">
        <v>6871</v>
      </c>
      <c r="E5" s="213">
        <v>6808</v>
      </c>
      <c r="F5" s="213">
        <v>6594</v>
      </c>
      <c r="G5" s="213">
        <v>6365</v>
      </c>
      <c r="H5" s="213">
        <v>6063</v>
      </c>
      <c r="I5" s="213">
        <v>5594</v>
      </c>
      <c r="J5" s="213"/>
      <c r="K5" s="213"/>
      <c r="L5" s="213"/>
      <c r="M5" s="213"/>
      <c r="N5" s="113">
        <f t="shared" ref="N5:N76" si="0">AVERAGE(B5:M5)</f>
        <v>6415.625</v>
      </c>
    </row>
    <row r="6" spans="1:14" ht="12.75" customHeight="1" x14ac:dyDescent="0.2">
      <c r="A6" s="69" t="s">
        <v>218</v>
      </c>
      <c r="B6" s="213">
        <v>4769</v>
      </c>
      <c r="C6" s="213">
        <v>4729</v>
      </c>
      <c r="D6" s="213">
        <v>4855</v>
      </c>
      <c r="E6" s="213">
        <v>4806</v>
      </c>
      <c r="F6" s="213">
        <v>4758</v>
      </c>
      <c r="G6" s="213">
        <v>4737</v>
      </c>
      <c r="H6" s="213">
        <v>4725</v>
      </c>
      <c r="I6" s="213">
        <v>4604</v>
      </c>
      <c r="J6" s="213"/>
      <c r="K6" s="213"/>
      <c r="L6" s="213"/>
      <c r="M6" s="213"/>
      <c r="N6" s="113">
        <f t="shared" si="0"/>
        <v>4747.875</v>
      </c>
    </row>
    <row r="7" spans="1:14" ht="12.75" customHeight="1" x14ac:dyDescent="0.2">
      <c r="A7" s="69" t="s">
        <v>221</v>
      </c>
      <c r="B7" s="213">
        <v>121966</v>
      </c>
      <c r="C7" s="213">
        <v>122408</v>
      </c>
      <c r="D7" s="213">
        <v>123873</v>
      </c>
      <c r="E7" s="213">
        <v>123667</v>
      </c>
      <c r="F7" s="213">
        <v>120480</v>
      </c>
      <c r="G7" s="213">
        <v>118433</v>
      </c>
      <c r="H7" s="213">
        <v>115699</v>
      </c>
      <c r="I7" s="213">
        <v>110238</v>
      </c>
      <c r="J7" s="213"/>
      <c r="K7" s="213"/>
      <c r="L7" s="213"/>
      <c r="M7" s="213"/>
      <c r="N7" s="113">
        <f t="shared" si="0"/>
        <v>119595.5</v>
      </c>
    </row>
    <row r="8" spans="1:14" ht="12.75" customHeight="1" x14ac:dyDescent="0.2">
      <c r="A8" s="69" t="s">
        <v>222</v>
      </c>
      <c r="B8" s="213">
        <v>54003</v>
      </c>
      <c r="C8" s="213">
        <v>57001</v>
      </c>
      <c r="D8" s="213">
        <v>55793</v>
      </c>
      <c r="E8" s="213">
        <v>53575</v>
      </c>
      <c r="F8" s="213">
        <v>52206</v>
      </c>
      <c r="G8" s="213">
        <v>50274</v>
      </c>
      <c r="H8" s="213">
        <v>51260</v>
      </c>
      <c r="I8" s="213">
        <v>43884</v>
      </c>
      <c r="J8" s="213"/>
      <c r="K8" s="213"/>
      <c r="L8" s="213"/>
      <c r="M8" s="213"/>
      <c r="N8" s="113">
        <f t="shared" si="0"/>
        <v>52249.5</v>
      </c>
    </row>
    <row r="9" spans="1:14" ht="12.75" customHeight="1" x14ac:dyDescent="0.2">
      <c r="A9" s="69" t="s">
        <v>392</v>
      </c>
      <c r="B9" s="94">
        <v>269</v>
      </c>
      <c r="C9" s="94">
        <v>255</v>
      </c>
      <c r="D9" s="94">
        <v>253</v>
      </c>
      <c r="E9" s="94">
        <v>250</v>
      </c>
      <c r="F9" s="94">
        <v>244</v>
      </c>
      <c r="G9" s="94">
        <v>237</v>
      </c>
      <c r="H9" s="94">
        <v>234</v>
      </c>
      <c r="I9" s="94">
        <v>227</v>
      </c>
      <c r="J9" s="94"/>
      <c r="K9" s="94"/>
      <c r="L9" s="94"/>
      <c r="M9" s="213"/>
      <c r="N9" s="113">
        <f t="shared" si="0"/>
        <v>246.125</v>
      </c>
    </row>
    <row r="10" spans="1:14" s="11" customFormat="1" ht="12.75" customHeight="1" x14ac:dyDescent="0.2">
      <c r="A10" s="69" t="s">
        <v>364</v>
      </c>
      <c r="B10" s="213">
        <v>1444</v>
      </c>
      <c r="C10" s="213">
        <v>526</v>
      </c>
      <c r="D10" s="213">
        <v>12</v>
      </c>
      <c r="E10" s="213">
        <v>6</v>
      </c>
      <c r="F10" s="213">
        <v>3</v>
      </c>
      <c r="G10" s="213">
        <v>2</v>
      </c>
      <c r="H10" s="213">
        <v>0</v>
      </c>
      <c r="I10" s="213">
        <v>0</v>
      </c>
      <c r="J10" s="213"/>
      <c r="K10" s="94"/>
      <c r="L10" s="213"/>
      <c r="M10" s="213"/>
      <c r="N10" s="113">
        <f t="shared" si="0"/>
        <v>249.125</v>
      </c>
    </row>
    <row r="11" spans="1:14" s="11" customFormat="1" ht="12.75" customHeight="1" x14ac:dyDescent="0.2">
      <c r="A11" s="69" t="s">
        <v>365</v>
      </c>
      <c r="B11" s="213">
        <v>1618</v>
      </c>
      <c r="C11" s="213">
        <v>1239</v>
      </c>
      <c r="D11" s="213">
        <v>902</v>
      </c>
      <c r="E11" s="213">
        <v>760</v>
      </c>
      <c r="F11" s="213">
        <v>650</v>
      </c>
      <c r="G11" s="213">
        <v>519</v>
      </c>
      <c r="H11" s="213">
        <v>397</v>
      </c>
      <c r="I11" s="213">
        <v>0</v>
      </c>
      <c r="J11" s="213"/>
      <c r="K11" s="94"/>
      <c r="L11" s="213"/>
      <c r="M11" s="213"/>
      <c r="N11" s="113">
        <f t="shared" si="0"/>
        <v>760.625</v>
      </c>
    </row>
    <row r="12" spans="1:14" ht="12.75" customHeight="1" x14ac:dyDescent="0.2">
      <c r="A12" s="69" t="s">
        <v>220</v>
      </c>
      <c r="B12" s="213">
        <v>354143</v>
      </c>
      <c r="C12" s="213">
        <v>341143</v>
      </c>
      <c r="D12" s="213">
        <v>343369</v>
      </c>
      <c r="E12" s="213">
        <v>342581</v>
      </c>
      <c r="F12" s="213">
        <v>337273</v>
      </c>
      <c r="G12" s="213">
        <v>331652</v>
      </c>
      <c r="H12" s="213">
        <v>324076</v>
      </c>
      <c r="I12" s="213">
        <v>311782</v>
      </c>
      <c r="J12" s="213"/>
      <c r="K12" s="213"/>
      <c r="L12" s="213"/>
      <c r="M12" s="213"/>
      <c r="N12" s="113">
        <f t="shared" si="0"/>
        <v>335752.375</v>
      </c>
    </row>
    <row r="13" spans="1:14" ht="12.75" customHeight="1" x14ac:dyDescent="0.2">
      <c r="A13" s="69" t="s">
        <v>122</v>
      </c>
      <c r="B13" s="213">
        <v>124456</v>
      </c>
      <c r="C13" s="213">
        <v>122647</v>
      </c>
      <c r="D13" s="213">
        <v>123187</v>
      </c>
      <c r="E13" s="213">
        <v>123014</v>
      </c>
      <c r="F13" s="213">
        <v>121203</v>
      </c>
      <c r="G13" s="213">
        <v>119388</v>
      </c>
      <c r="H13" s="213">
        <v>116805</v>
      </c>
      <c r="I13" s="213">
        <v>113465</v>
      </c>
      <c r="J13" s="213"/>
      <c r="K13" s="94"/>
      <c r="L13" s="213"/>
      <c r="M13" s="213"/>
      <c r="N13" s="113">
        <f t="shared" si="0"/>
        <v>120520.625</v>
      </c>
    </row>
    <row r="14" spans="1:14" ht="12.75" customHeight="1" x14ac:dyDescent="0.2">
      <c r="A14" s="69" t="s">
        <v>224</v>
      </c>
      <c r="B14" s="213">
        <v>112811</v>
      </c>
      <c r="C14" s="213">
        <v>111075</v>
      </c>
      <c r="D14" s="213">
        <v>111528</v>
      </c>
      <c r="E14" s="213">
        <v>111553</v>
      </c>
      <c r="F14" s="213">
        <v>109779</v>
      </c>
      <c r="G14" s="213">
        <v>108127</v>
      </c>
      <c r="H14" s="213">
        <v>105986</v>
      </c>
      <c r="I14" s="213">
        <v>103148</v>
      </c>
      <c r="J14" s="213"/>
      <c r="K14" s="94"/>
      <c r="L14" s="213"/>
      <c r="M14" s="213"/>
      <c r="N14" s="113">
        <f t="shared" si="0"/>
        <v>109250.875</v>
      </c>
    </row>
    <row r="15" spans="1:14" ht="12.75" customHeight="1" x14ac:dyDescent="0.2">
      <c r="A15" s="69" t="s">
        <v>225</v>
      </c>
      <c r="B15" s="213">
        <v>11645</v>
      </c>
      <c r="C15" s="213">
        <v>11548</v>
      </c>
      <c r="D15" s="213">
        <v>11620</v>
      </c>
      <c r="E15" s="213">
        <v>11407</v>
      </c>
      <c r="F15" s="213">
        <v>11363</v>
      </c>
      <c r="G15" s="213">
        <v>11191</v>
      </c>
      <c r="H15" s="213">
        <v>10756</v>
      </c>
      <c r="I15" s="213">
        <v>10271</v>
      </c>
      <c r="J15" s="213"/>
      <c r="K15" s="94"/>
      <c r="L15" s="213"/>
      <c r="M15" s="213"/>
      <c r="N15" s="113">
        <f t="shared" si="0"/>
        <v>11225.125</v>
      </c>
    </row>
    <row r="16" spans="1:14" ht="12.75" customHeight="1" x14ac:dyDescent="0.2">
      <c r="A16" s="69" t="s">
        <v>216</v>
      </c>
      <c r="B16" s="213">
        <v>599357</v>
      </c>
      <c r="C16" s="94">
        <v>360776</v>
      </c>
      <c r="D16" s="213">
        <v>323123</v>
      </c>
      <c r="E16" s="213">
        <v>304393</v>
      </c>
      <c r="F16" s="213">
        <v>279908</v>
      </c>
      <c r="G16" s="213">
        <v>256609</v>
      </c>
      <c r="H16" s="213">
        <v>224988</v>
      </c>
      <c r="I16" s="213">
        <v>221239</v>
      </c>
      <c r="J16" s="213"/>
      <c r="K16" s="213"/>
      <c r="L16" s="213"/>
      <c r="M16" s="213"/>
      <c r="N16" s="113">
        <f t="shared" si="0"/>
        <v>321299.125</v>
      </c>
    </row>
    <row r="17" spans="1:17" ht="12.75" customHeight="1" x14ac:dyDescent="0.2">
      <c r="A17" s="69" t="s">
        <v>223</v>
      </c>
      <c r="B17" s="213">
        <v>64077</v>
      </c>
      <c r="C17" s="213">
        <v>57367</v>
      </c>
      <c r="D17" s="213">
        <v>61479</v>
      </c>
      <c r="E17" s="213">
        <v>65126</v>
      </c>
      <c r="F17" s="213">
        <v>62629</v>
      </c>
      <c r="G17" s="213">
        <v>63291</v>
      </c>
      <c r="H17" s="213">
        <v>51033</v>
      </c>
      <c r="I17" s="213">
        <v>60501</v>
      </c>
      <c r="J17" s="213"/>
      <c r="K17" s="213"/>
      <c r="L17" s="213"/>
      <c r="M17" s="213"/>
      <c r="N17" s="113">
        <f t="shared" si="0"/>
        <v>60687.875</v>
      </c>
    </row>
    <row r="18" spans="1:17" ht="12.75" customHeight="1" x14ac:dyDescent="0.2">
      <c r="A18" s="69" t="s">
        <v>393</v>
      </c>
      <c r="B18" s="213">
        <v>3429</v>
      </c>
      <c r="C18" s="213">
        <v>430</v>
      </c>
      <c r="D18" s="213">
        <v>290</v>
      </c>
      <c r="E18" s="213">
        <v>184</v>
      </c>
      <c r="F18" s="213">
        <v>103</v>
      </c>
      <c r="G18" s="213">
        <v>37</v>
      </c>
      <c r="H18" s="213">
        <v>2</v>
      </c>
      <c r="I18" s="213">
        <v>0</v>
      </c>
      <c r="J18" s="213"/>
      <c r="K18" s="213"/>
      <c r="L18" s="213"/>
      <c r="M18" s="213"/>
      <c r="N18" s="113">
        <f t="shared" si="0"/>
        <v>559.375</v>
      </c>
    </row>
    <row r="19" spans="1:17" ht="12.75" customHeight="1" x14ac:dyDescent="0.2">
      <c r="A19" s="69" t="s">
        <v>394</v>
      </c>
      <c r="B19" s="213">
        <v>323</v>
      </c>
      <c r="C19" s="213">
        <v>152</v>
      </c>
      <c r="D19" s="213">
        <v>111</v>
      </c>
      <c r="E19" s="213">
        <v>66</v>
      </c>
      <c r="F19" s="213">
        <v>28</v>
      </c>
      <c r="G19" s="213">
        <v>12</v>
      </c>
      <c r="H19" s="213">
        <v>0</v>
      </c>
      <c r="I19" s="213">
        <v>0</v>
      </c>
      <c r="J19" s="213"/>
      <c r="K19" s="213"/>
      <c r="L19" s="213"/>
      <c r="M19" s="213"/>
      <c r="N19" s="113">
        <f t="shared" si="0"/>
        <v>86.5</v>
      </c>
    </row>
    <row r="20" spans="1:17" ht="12.75" customHeight="1" x14ac:dyDescent="0.2">
      <c r="A20" s="69" t="s">
        <v>453</v>
      </c>
      <c r="B20" s="215">
        <v>82514</v>
      </c>
      <c r="C20" s="215">
        <v>73311</v>
      </c>
      <c r="D20" s="213">
        <v>74719</v>
      </c>
      <c r="E20" s="213">
        <v>75138</v>
      </c>
      <c r="F20" s="213">
        <v>74331</v>
      </c>
      <c r="G20" s="213">
        <v>73658</v>
      </c>
      <c r="H20" s="213">
        <v>72584</v>
      </c>
      <c r="I20" s="213">
        <v>70486</v>
      </c>
      <c r="J20" s="213"/>
      <c r="K20" s="213"/>
      <c r="L20" s="213"/>
      <c r="M20" s="213"/>
      <c r="N20" s="113">
        <f t="shared" si="0"/>
        <v>74592.625</v>
      </c>
    </row>
    <row r="21" spans="1:17" ht="12.75" customHeight="1" x14ac:dyDescent="0.2">
      <c r="A21" s="69" t="s">
        <v>397</v>
      </c>
      <c r="B21" s="213">
        <v>4001</v>
      </c>
      <c r="C21" s="213">
        <v>2197</v>
      </c>
      <c r="D21" s="213">
        <v>1556</v>
      </c>
      <c r="E21" s="213">
        <v>1162</v>
      </c>
      <c r="F21" s="213">
        <v>658</v>
      </c>
      <c r="G21" s="213">
        <v>320</v>
      </c>
      <c r="H21" s="213">
        <v>87</v>
      </c>
      <c r="I21" s="213">
        <v>32</v>
      </c>
      <c r="J21" s="213"/>
      <c r="K21" s="213"/>
      <c r="L21" s="213"/>
      <c r="M21" s="213"/>
      <c r="N21" s="113">
        <f t="shared" si="0"/>
        <v>1251.625</v>
      </c>
    </row>
    <row r="22" spans="1:17" ht="12.75" customHeight="1" x14ac:dyDescent="0.2">
      <c r="A22" s="69" t="s">
        <v>398</v>
      </c>
      <c r="B22" s="213">
        <v>47557</v>
      </c>
      <c r="C22" s="213">
        <v>52231</v>
      </c>
      <c r="D22" s="213">
        <v>53290</v>
      </c>
      <c r="E22" s="213">
        <v>53555</v>
      </c>
      <c r="F22" s="213">
        <v>53165</v>
      </c>
      <c r="G22" s="213">
        <v>52695</v>
      </c>
      <c r="H22" s="213">
        <v>51894</v>
      </c>
      <c r="I22" s="213">
        <v>50221</v>
      </c>
      <c r="J22" s="213"/>
      <c r="K22" s="213"/>
      <c r="L22" s="213"/>
      <c r="M22" s="213"/>
      <c r="N22" s="113">
        <f t="shared" si="0"/>
        <v>51826</v>
      </c>
    </row>
    <row r="23" spans="1:17" ht="12.75" customHeight="1" x14ac:dyDescent="0.2">
      <c r="A23" s="69" t="s">
        <v>399</v>
      </c>
      <c r="B23" s="213">
        <v>14614</v>
      </c>
      <c r="C23" s="213">
        <v>15713</v>
      </c>
      <c r="D23" s="213">
        <v>16296</v>
      </c>
      <c r="E23" s="213">
        <v>16601</v>
      </c>
      <c r="F23" s="213">
        <v>16588</v>
      </c>
      <c r="G23" s="213">
        <v>16665</v>
      </c>
      <c r="H23" s="213">
        <v>16596</v>
      </c>
      <c r="I23" s="213">
        <v>16176</v>
      </c>
      <c r="J23" s="213"/>
      <c r="K23" s="213"/>
      <c r="L23" s="213"/>
      <c r="M23" s="213"/>
      <c r="N23" s="113">
        <f t="shared" si="0"/>
        <v>16156.125</v>
      </c>
    </row>
    <row r="24" spans="1:17" ht="12.75" customHeight="1" x14ac:dyDescent="0.2">
      <c r="A24" s="69" t="s">
        <v>400</v>
      </c>
      <c r="B24" s="213">
        <v>768</v>
      </c>
      <c r="C24" s="213">
        <v>275</v>
      </c>
      <c r="D24" s="213">
        <v>195</v>
      </c>
      <c r="E24" s="213">
        <v>126</v>
      </c>
      <c r="F24" s="213">
        <v>67</v>
      </c>
      <c r="G24" s="213">
        <v>25</v>
      </c>
      <c r="H24" s="213">
        <v>1</v>
      </c>
      <c r="I24" s="213">
        <v>0</v>
      </c>
      <c r="J24" s="213"/>
      <c r="K24" s="213"/>
      <c r="L24" s="213"/>
      <c r="M24" s="213"/>
      <c r="N24" s="113">
        <f t="shared" si="0"/>
        <v>182.125</v>
      </c>
    </row>
    <row r="25" spans="1:17" ht="12.75" customHeight="1" x14ac:dyDescent="0.2">
      <c r="A25" s="69" t="s">
        <v>401</v>
      </c>
      <c r="B25" s="213">
        <v>0</v>
      </c>
      <c r="C25" s="213">
        <v>1536</v>
      </c>
      <c r="D25" s="213">
        <v>1739</v>
      </c>
      <c r="E25" s="213">
        <v>1886</v>
      </c>
      <c r="F25" s="213">
        <v>1988</v>
      </c>
      <c r="G25" s="213">
        <v>2090</v>
      </c>
      <c r="H25" s="213">
        <v>2126</v>
      </c>
      <c r="I25" s="213">
        <v>2187</v>
      </c>
      <c r="J25" s="213"/>
      <c r="K25" s="213"/>
      <c r="L25" s="213"/>
      <c r="M25" s="213"/>
      <c r="N25" s="113">
        <f t="shared" si="0"/>
        <v>1694</v>
      </c>
    </row>
    <row r="26" spans="1:17" ht="12.75" customHeight="1" x14ac:dyDescent="0.2">
      <c r="A26" s="69" t="s">
        <v>402</v>
      </c>
      <c r="B26" s="213">
        <v>0</v>
      </c>
      <c r="C26" s="213">
        <v>1330</v>
      </c>
      <c r="D26" s="213">
        <v>1622</v>
      </c>
      <c r="E26" s="213">
        <v>1789</v>
      </c>
      <c r="F26" s="213">
        <v>1852</v>
      </c>
      <c r="G26" s="213">
        <v>1854</v>
      </c>
      <c r="H26" s="213">
        <v>1878</v>
      </c>
      <c r="I26" s="213">
        <v>1870</v>
      </c>
      <c r="J26" s="213"/>
      <c r="K26" s="213"/>
      <c r="L26" s="213"/>
      <c r="M26" s="213"/>
      <c r="N26" s="113">
        <f t="shared" si="0"/>
        <v>1524.375</v>
      </c>
    </row>
    <row r="27" spans="1:17" ht="12.75" customHeight="1" x14ac:dyDescent="0.2">
      <c r="A27" s="69" t="s">
        <v>403</v>
      </c>
      <c r="B27" s="213">
        <v>15574</v>
      </c>
      <c r="C27" s="213">
        <v>29</v>
      </c>
      <c r="D27" s="213">
        <v>21</v>
      </c>
      <c r="E27" s="213">
        <v>19</v>
      </c>
      <c r="F27" s="213">
        <v>13</v>
      </c>
      <c r="G27" s="213">
        <v>9</v>
      </c>
      <c r="H27" s="213">
        <v>2</v>
      </c>
      <c r="I27" s="213">
        <v>0</v>
      </c>
      <c r="J27" s="213"/>
      <c r="K27" s="213"/>
      <c r="L27" s="213"/>
      <c r="M27" s="213"/>
      <c r="N27" s="113">
        <f t="shared" si="0"/>
        <v>1958.375</v>
      </c>
    </row>
    <row r="28" spans="1:17" s="11" customFormat="1" ht="12.75" customHeight="1" x14ac:dyDescent="0.2">
      <c r="A28" s="69" t="s">
        <v>405</v>
      </c>
      <c r="B28" s="213">
        <v>64152</v>
      </c>
      <c r="C28" s="213">
        <v>23772</v>
      </c>
      <c r="D28" s="213">
        <v>13746</v>
      </c>
      <c r="E28" s="213">
        <v>9956</v>
      </c>
      <c r="F28" s="213">
        <v>6788</v>
      </c>
      <c r="G28" s="213">
        <v>3866</v>
      </c>
      <c r="H28" s="213">
        <v>1407</v>
      </c>
      <c r="I28" s="213">
        <v>0</v>
      </c>
      <c r="J28" s="213"/>
      <c r="K28" s="213"/>
      <c r="L28" s="213"/>
      <c r="M28" s="213"/>
      <c r="N28" s="113">
        <f>AVERAGE(B28:M28)</f>
        <v>15460.875</v>
      </c>
    </row>
    <row r="29" spans="1:17" s="11" customFormat="1" ht="12.75" customHeight="1" x14ac:dyDescent="0.2">
      <c r="A29" s="69" t="s">
        <v>452</v>
      </c>
      <c r="B29" s="213">
        <v>0</v>
      </c>
      <c r="C29" s="213">
        <v>39972</v>
      </c>
      <c r="D29" s="213">
        <v>50206</v>
      </c>
      <c r="E29" s="213">
        <v>53862</v>
      </c>
      <c r="F29" s="213">
        <v>56130</v>
      </c>
      <c r="G29" s="213">
        <v>58249</v>
      </c>
      <c r="H29" s="213">
        <v>59611</v>
      </c>
      <c r="I29" s="213">
        <v>59729</v>
      </c>
      <c r="J29" s="213"/>
      <c r="K29" s="213"/>
      <c r="L29" s="213"/>
      <c r="M29" s="213"/>
      <c r="N29" s="113">
        <f>AVERAGE(B29:M29)</f>
        <v>47219.875</v>
      </c>
    </row>
    <row r="30" spans="1:17" ht="12.75" customHeight="1" x14ac:dyDescent="0.2">
      <c r="A30" s="69" t="s">
        <v>451</v>
      </c>
      <c r="B30" s="213">
        <v>36466</v>
      </c>
      <c r="C30" s="213">
        <v>28166</v>
      </c>
      <c r="D30" s="213">
        <v>29472</v>
      </c>
      <c r="E30" s="213">
        <v>30529</v>
      </c>
      <c r="F30" s="213">
        <v>30669</v>
      </c>
      <c r="G30" s="213">
        <v>30324</v>
      </c>
      <c r="H30" s="213">
        <v>29945</v>
      </c>
      <c r="I30" s="213">
        <v>30523</v>
      </c>
      <c r="J30" s="213"/>
      <c r="K30" s="213"/>
      <c r="L30" s="213"/>
      <c r="M30" s="213"/>
      <c r="N30" s="113">
        <f t="shared" si="0"/>
        <v>30761.75</v>
      </c>
      <c r="O30" s="14"/>
      <c r="P30" s="14"/>
      <c r="Q30" s="14"/>
    </row>
    <row r="31" spans="1:17" ht="12.75" customHeight="1" x14ac:dyDescent="0.2">
      <c r="A31" s="181" t="s">
        <v>395</v>
      </c>
      <c r="B31" s="213">
        <v>0</v>
      </c>
      <c r="C31" s="213">
        <v>1292</v>
      </c>
      <c r="D31" s="213">
        <v>1850</v>
      </c>
      <c r="E31" s="213">
        <v>1886</v>
      </c>
      <c r="F31" s="213">
        <v>1807</v>
      </c>
      <c r="G31" s="213">
        <v>1710</v>
      </c>
      <c r="H31" s="213">
        <v>1596</v>
      </c>
      <c r="I31" s="213">
        <v>1374</v>
      </c>
      <c r="J31" s="213"/>
      <c r="K31" s="213"/>
      <c r="L31" s="213"/>
      <c r="M31" s="213"/>
      <c r="N31" s="113">
        <f t="shared" si="0"/>
        <v>1439.375</v>
      </c>
      <c r="O31" s="14"/>
      <c r="P31" s="14"/>
      <c r="Q31" s="14"/>
    </row>
    <row r="32" spans="1:17" ht="12.75" customHeight="1" x14ac:dyDescent="0.2">
      <c r="A32" s="181" t="s">
        <v>396</v>
      </c>
      <c r="B32" s="213">
        <v>0</v>
      </c>
      <c r="C32" s="213">
        <v>1025</v>
      </c>
      <c r="D32" s="213">
        <v>1241</v>
      </c>
      <c r="E32" s="213">
        <v>1413</v>
      </c>
      <c r="F32" s="213">
        <v>1515</v>
      </c>
      <c r="G32" s="213">
        <v>1538</v>
      </c>
      <c r="H32" s="213">
        <v>1520</v>
      </c>
      <c r="I32" s="213">
        <v>1475</v>
      </c>
      <c r="J32" s="213"/>
      <c r="K32" s="213"/>
      <c r="L32" s="213"/>
      <c r="M32" s="213"/>
      <c r="N32" s="113">
        <f t="shared" si="0"/>
        <v>1215.875</v>
      </c>
      <c r="O32" s="14"/>
      <c r="P32" s="14"/>
      <c r="Q32" s="14"/>
    </row>
    <row r="33" spans="1:17" s="11" customFormat="1" ht="12.75" customHeight="1" x14ac:dyDescent="0.2">
      <c r="A33" s="69" t="s">
        <v>406</v>
      </c>
      <c r="B33" s="213">
        <v>1456</v>
      </c>
      <c r="C33" s="213">
        <v>409</v>
      </c>
      <c r="D33" s="213">
        <v>220</v>
      </c>
      <c r="E33" s="213">
        <v>103</v>
      </c>
      <c r="F33" s="213">
        <v>49</v>
      </c>
      <c r="G33" s="213">
        <v>26</v>
      </c>
      <c r="H33" s="213">
        <v>9</v>
      </c>
      <c r="I33" s="213">
        <v>0</v>
      </c>
      <c r="J33" s="213"/>
      <c r="K33" s="213"/>
      <c r="L33" s="213"/>
      <c r="M33" s="213"/>
      <c r="N33" s="113">
        <f t="shared" ref="N33" si="1">AVERAGE(B33:M33)</f>
        <v>284</v>
      </c>
    </row>
    <row r="34" spans="1:17" ht="12.75" customHeight="1" x14ac:dyDescent="0.2">
      <c r="A34" s="69" t="s">
        <v>407</v>
      </c>
      <c r="B34" s="213">
        <v>350692</v>
      </c>
      <c r="C34" s="213">
        <v>137779</v>
      </c>
      <c r="D34" s="213">
        <v>93281</v>
      </c>
      <c r="E34" s="213">
        <v>69679</v>
      </c>
      <c r="F34" s="213">
        <v>49312</v>
      </c>
      <c r="G34" s="213">
        <v>27195</v>
      </c>
      <c r="H34" s="213">
        <v>10399</v>
      </c>
      <c r="I34" s="213">
        <v>0</v>
      </c>
      <c r="J34" s="213"/>
      <c r="K34" s="213"/>
      <c r="L34" s="213"/>
      <c r="M34" s="213"/>
      <c r="N34" s="113">
        <f>AVERAGE(B34:M34)</f>
        <v>92292.125</v>
      </c>
    </row>
    <row r="35" spans="1:17" ht="12.75" customHeight="1" x14ac:dyDescent="0.2">
      <c r="A35" s="181" t="s">
        <v>454</v>
      </c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113"/>
      <c r="O35" s="14"/>
      <c r="P35" s="14"/>
      <c r="Q35" s="14"/>
    </row>
    <row r="36" spans="1:17" s="12" customFormat="1" ht="12.75" customHeight="1" x14ac:dyDescent="0.2">
      <c r="A36" s="69" t="s">
        <v>212</v>
      </c>
      <c r="B36" s="94">
        <v>93272</v>
      </c>
      <c r="C36" s="94">
        <v>85333</v>
      </c>
      <c r="D36" s="94">
        <v>87449</v>
      </c>
      <c r="E36" s="94">
        <v>90207</v>
      </c>
      <c r="F36" s="94">
        <v>91352</v>
      </c>
      <c r="G36" s="94">
        <v>92732</v>
      </c>
      <c r="H36" s="17">
        <v>4120</v>
      </c>
      <c r="I36" s="17">
        <v>2225</v>
      </c>
      <c r="J36" s="17"/>
      <c r="K36" s="17"/>
      <c r="L36" s="17"/>
      <c r="M36" s="17"/>
      <c r="N36" s="113">
        <f t="shared" si="0"/>
        <v>68336.25</v>
      </c>
      <c r="O36" s="27"/>
      <c r="P36" s="27"/>
      <c r="Q36" s="27"/>
    </row>
    <row r="37" spans="1:17" ht="12.75" customHeight="1" x14ac:dyDescent="0.2">
      <c r="A37" s="69" t="s">
        <v>213</v>
      </c>
      <c r="B37" s="213">
        <v>12948</v>
      </c>
      <c r="C37" s="213">
        <v>13280</v>
      </c>
      <c r="D37" s="213">
        <v>13337</v>
      </c>
      <c r="E37" s="213">
        <v>12955</v>
      </c>
      <c r="F37" s="94">
        <v>10650</v>
      </c>
      <c r="G37" s="213">
        <v>13082</v>
      </c>
      <c r="H37" s="213">
        <v>12830</v>
      </c>
      <c r="I37" s="213">
        <v>12702</v>
      </c>
      <c r="J37" s="213"/>
      <c r="K37" s="213"/>
      <c r="L37" s="213"/>
      <c r="M37" s="94"/>
      <c r="N37" s="113">
        <f t="shared" si="0"/>
        <v>12723</v>
      </c>
      <c r="O37" s="27"/>
      <c r="P37" s="27"/>
      <c r="Q37" s="27"/>
    </row>
    <row r="38" spans="1:17" s="12" customFormat="1" ht="12.75" customHeight="1" x14ac:dyDescent="0.2">
      <c r="A38" s="69" t="s">
        <v>214</v>
      </c>
      <c r="B38" s="213">
        <v>106</v>
      </c>
      <c r="C38" s="94">
        <v>111</v>
      </c>
      <c r="D38" s="213">
        <v>113</v>
      </c>
      <c r="E38" s="94">
        <v>110</v>
      </c>
      <c r="F38" s="94">
        <v>84</v>
      </c>
      <c r="G38" s="213">
        <v>115</v>
      </c>
      <c r="H38" s="189">
        <v>118</v>
      </c>
      <c r="I38" s="189">
        <v>125</v>
      </c>
      <c r="J38" s="189"/>
      <c r="K38" s="17"/>
      <c r="L38" s="189"/>
      <c r="M38" s="17"/>
      <c r="N38" s="113">
        <f t="shared" si="0"/>
        <v>110.25</v>
      </c>
      <c r="O38" s="14"/>
      <c r="P38" s="14"/>
      <c r="Q38" s="14"/>
    </row>
    <row r="39" spans="1:17" s="12" customFormat="1" ht="12.75" customHeight="1" x14ac:dyDescent="0.2">
      <c r="A39" s="177" t="s">
        <v>215</v>
      </c>
      <c r="B39" s="118">
        <v>0</v>
      </c>
      <c r="C39" s="118">
        <v>81810</v>
      </c>
      <c r="D39" s="118">
        <v>0</v>
      </c>
      <c r="E39" s="118">
        <v>0</v>
      </c>
      <c r="F39" s="118">
        <v>0</v>
      </c>
      <c r="G39" s="118">
        <v>0</v>
      </c>
      <c r="H39" s="178">
        <v>0</v>
      </c>
      <c r="I39" s="178">
        <v>0</v>
      </c>
      <c r="J39" s="178"/>
      <c r="K39" s="178"/>
      <c r="L39" s="178"/>
      <c r="M39" s="178"/>
      <c r="N39" s="113">
        <f t="shared" si="0"/>
        <v>10226.25</v>
      </c>
      <c r="O39" s="14"/>
      <c r="P39" s="14"/>
      <c r="Q39" s="14"/>
    </row>
    <row r="40" spans="1:17" s="12" customFormat="1" ht="12.75" customHeight="1" x14ac:dyDescent="0.2">
      <c r="A40" s="69" t="s">
        <v>209</v>
      </c>
      <c r="B40" s="189">
        <v>232</v>
      </c>
      <c r="C40" s="189">
        <v>210</v>
      </c>
      <c r="D40" s="189">
        <v>224</v>
      </c>
      <c r="E40" s="189">
        <v>219</v>
      </c>
      <c r="F40" s="189">
        <v>235</v>
      </c>
      <c r="G40" s="189">
        <v>202</v>
      </c>
      <c r="H40" s="189">
        <v>267</v>
      </c>
      <c r="I40" s="189">
        <v>178</v>
      </c>
      <c r="J40" s="189"/>
      <c r="K40" s="189"/>
      <c r="L40" s="189"/>
      <c r="M40" s="189"/>
      <c r="N40" s="113">
        <f t="shared" si="0"/>
        <v>220.875</v>
      </c>
      <c r="O40" s="9"/>
      <c r="P40" s="9"/>
      <c r="Q40" s="9"/>
    </row>
    <row r="41" spans="1:17" s="21" customFormat="1" ht="12.75" customHeight="1" x14ac:dyDescent="0.2">
      <c r="A41" s="180" t="s">
        <v>226</v>
      </c>
      <c r="B41" s="108">
        <f t="shared" ref="B41:I41" si="2">B42+B43</f>
        <v>9499</v>
      </c>
      <c r="C41" s="235">
        <f t="shared" si="2"/>
        <v>9550</v>
      </c>
      <c r="D41" s="240">
        <f t="shared" si="2"/>
        <v>9599</v>
      </c>
      <c r="E41" s="240">
        <f t="shared" si="2"/>
        <v>9562</v>
      </c>
      <c r="F41" s="240">
        <f t="shared" si="2"/>
        <v>9542</v>
      </c>
      <c r="G41" s="240">
        <f t="shared" si="2"/>
        <v>9669</v>
      </c>
      <c r="H41" s="240">
        <f t="shared" si="2"/>
        <v>9661</v>
      </c>
      <c r="I41" s="240">
        <f t="shared" si="2"/>
        <v>9609</v>
      </c>
      <c r="J41" s="235"/>
      <c r="K41" s="235"/>
      <c r="L41" s="235"/>
      <c r="M41" s="235"/>
      <c r="N41" s="108">
        <f t="shared" si="0"/>
        <v>9586.375</v>
      </c>
      <c r="O41" s="6"/>
      <c r="P41" s="6"/>
      <c r="Q41" s="6"/>
    </row>
    <row r="42" spans="1:17" ht="12.75" customHeight="1" x14ac:dyDescent="0.2">
      <c r="A42" s="70" t="s">
        <v>135</v>
      </c>
      <c r="B42" s="189">
        <v>8874</v>
      </c>
      <c r="C42" s="189">
        <v>8921</v>
      </c>
      <c r="D42" s="189">
        <v>8973</v>
      </c>
      <c r="E42" s="189">
        <v>8941</v>
      </c>
      <c r="F42" s="189">
        <v>8914</v>
      </c>
      <c r="G42" s="189">
        <v>9049</v>
      </c>
      <c r="H42" s="213">
        <v>9037</v>
      </c>
      <c r="I42" s="213">
        <v>8993</v>
      </c>
      <c r="J42" s="213"/>
      <c r="K42" s="213"/>
      <c r="L42" s="213"/>
      <c r="M42" s="213"/>
      <c r="N42" s="113">
        <f t="shared" si="0"/>
        <v>8962.75</v>
      </c>
    </row>
    <row r="43" spans="1:17" ht="12.75" customHeight="1" x14ac:dyDescent="0.2">
      <c r="A43" s="70" t="s">
        <v>136</v>
      </c>
      <c r="B43" s="189">
        <v>625</v>
      </c>
      <c r="C43" s="189">
        <v>629</v>
      </c>
      <c r="D43" s="189">
        <v>626</v>
      </c>
      <c r="E43" s="189">
        <v>621</v>
      </c>
      <c r="F43" s="189">
        <v>628</v>
      </c>
      <c r="G43" s="189">
        <v>620</v>
      </c>
      <c r="H43" s="213">
        <v>624</v>
      </c>
      <c r="I43" s="213">
        <v>616</v>
      </c>
      <c r="J43" s="213"/>
      <c r="K43" s="213"/>
      <c r="L43" s="213"/>
      <c r="M43" s="213"/>
      <c r="N43" s="113">
        <f t="shared" si="0"/>
        <v>623.625</v>
      </c>
      <c r="O43" s="11"/>
      <c r="P43" s="11"/>
      <c r="Q43" s="11"/>
    </row>
    <row r="44" spans="1:17" ht="12.75" customHeight="1" x14ac:dyDescent="0.2">
      <c r="A44" s="70" t="s">
        <v>137</v>
      </c>
      <c r="B44" s="189">
        <v>13322</v>
      </c>
      <c r="C44" s="189">
        <v>13412</v>
      </c>
      <c r="D44" s="189">
        <v>13490</v>
      </c>
      <c r="E44" s="189">
        <v>13443</v>
      </c>
      <c r="F44" s="189">
        <v>13394</v>
      </c>
      <c r="G44" s="189">
        <v>13617</v>
      </c>
      <c r="H44" s="213">
        <v>13609</v>
      </c>
      <c r="I44" s="213">
        <v>13526</v>
      </c>
      <c r="J44" s="213"/>
      <c r="K44" s="213"/>
      <c r="L44" s="213"/>
      <c r="M44" s="213"/>
      <c r="N44" s="113">
        <f t="shared" si="0"/>
        <v>13476.625</v>
      </c>
      <c r="O44" s="6"/>
      <c r="P44" s="6"/>
      <c r="Q44" s="6"/>
    </row>
    <row r="45" spans="1:17" ht="12.75" customHeight="1" x14ac:dyDescent="0.2">
      <c r="A45" s="70" t="s">
        <v>138</v>
      </c>
      <c r="B45" s="189">
        <v>1029</v>
      </c>
      <c r="C45" s="189">
        <v>1041</v>
      </c>
      <c r="D45" s="189">
        <v>1034</v>
      </c>
      <c r="E45" s="189">
        <v>1041</v>
      </c>
      <c r="F45" s="189">
        <v>1043</v>
      </c>
      <c r="G45" s="189">
        <v>1037</v>
      </c>
      <c r="H45" s="213">
        <v>1048</v>
      </c>
      <c r="I45" s="213">
        <v>1030</v>
      </c>
      <c r="J45" s="213"/>
      <c r="K45" s="213"/>
      <c r="L45" s="213"/>
      <c r="M45" s="213"/>
      <c r="N45" s="113">
        <f t="shared" si="0"/>
        <v>1037.875</v>
      </c>
    </row>
    <row r="46" spans="1:17" ht="12.75" customHeight="1" x14ac:dyDescent="0.2">
      <c r="A46" s="180" t="s">
        <v>227</v>
      </c>
      <c r="B46" s="240">
        <f t="shared" ref="B46:G46" si="3">B47+B48+B49+B50+B51+B52+B57+B58+B64+B66+B67+B68+B69+B70+B71</f>
        <v>839972</v>
      </c>
      <c r="C46" s="240">
        <f t="shared" si="3"/>
        <v>842295</v>
      </c>
      <c r="D46" s="240">
        <f t="shared" si="3"/>
        <v>840603</v>
      </c>
      <c r="E46" s="240">
        <f t="shared" si="3"/>
        <v>841819</v>
      </c>
      <c r="F46" s="240">
        <f t="shared" si="3"/>
        <v>842232</v>
      </c>
      <c r="G46" s="240">
        <f t="shared" si="3"/>
        <v>844073</v>
      </c>
      <c r="H46" s="240">
        <f>H47+H48+H49+H50+H51+H52+H57+H58+H64+H66+H67+H68+H69+H70+H71</f>
        <v>838155</v>
      </c>
      <c r="I46" s="240">
        <f>I47+I48+I49+I50+I51+I52+I57+I58+I64+I66+I67+I68+I69+I70+I71</f>
        <v>832678</v>
      </c>
      <c r="J46" s="235"/>
      <c r="K46" s="235"/>
      <c r="L46" s="235"/>
      <c r="M46" s="235"/>
      <c r="N46" s="235">
        <f t="shared" si="0"/>
        <v>840228.375</v>
      </c>
      <c r="O46" s="14"/>
      <c r="P46" s="14"/>
      <c r="Q46" s="14"/>
    </row>
    <row r="47" spans="1:17" s="14" customFormat="1" ht="12.75" customHeight="1" x14ac:dyDescent="0.2">
      <c r="A47" s="89" t="s">
        <v>446</v>
      </c>
      <c r="B47" s="114">
        <v>4160</v>
      </c>
      <c r="C47" s="114">
        <v>2933</v>
      </c>
      <c r="D47" s="114">
        <v>3549</v>
      </c>
      <c r="E47" s="114">
        <v>4087</v>
      </c>
      <c r="F47" s="114">
        <v>4048</v>
      </c>
      <c r="G47" s="114">
        <v>4267</v>
      </c>
      <c r="H47" s="114">
        <v>4057</v>
      </c>
      <c r="I47" s="114">
        <v>4397</v>
      </c>
      <c r="J47" s="192"/>
      <c r="K47" s="114"/>
      <c r="L47" s="114"/>
      <c r="M47" s="114"/>
      <c r="N47" s="113">
        <f t="shared" si="0"/>
        <v>3937.25</v>
      </c>
    </row>
    <row r="48" spans="1:17" s="27" customFormat="1" ht="12.75" customHeight="1" x14ac:dyDescent="0.2">
      <c r="A48" s="76" t="s">
        <v>447</v>
      </c>
      <c r="B48" s="94">
        <v>3780</v>
      </c>
      <c r="C48" s="94">
        <v>4151</v>
      </c>
      <c r="D48" s="94">
        <v>1246</v>
      </c>
      <c r="E48" s="94">
        <v>511</v>
      </c>
      <c r="F48" s="94">
        <v>282</v>
      </c>
      <c r="G48" s="94">
        <v>131</v>
      </c>
      <c r="H48" s="94">
        <v>34</v>
      </c>
      <c r="I48" s="94">
        <v>13</v>
      </c>
      <c r="J48" s="213"/>
      <c r="K48" s="94"/>
      <c r="L48" s="94"/>
      <c r="M48" s="94"/>
      <c r="N48" s="113">
        <f t="shared" si="0"/>
        <v>1268.5</v>
      </c>
      <c r="O48" s="14"/>
      <c r="P48" s="14"/>
      <c r="Q48" s="14"/>
    </row>
    <row r="49" spans="1:17" s="27" customFormat="1" ht="12.75" customHeight="1" x14ac:dyDescent="0.2">
      <c r="A49" s="77" t="s">
        <v>150</v>
      </c>
      <c r="B49" s="94">
        <v>52</v>
      </c>
      <c r="C49" s="94">
        <v>61</v>
      </c>
      <c r="D49" s="94">
        <v>48</v>
      </c>
      <c r="E49" s="94">
        <v>55</v>
      </c>
      <c r="F49" s="94">
        <v>55</v>
      </c>
      <c r="G49" s="94">
        <v>35</v>
      </c>
      <c r="H49" s="94">
        <v>44</v>
      </c>
      <c r="I49" s="94">
        <v>52</v>
      </c>
      <c r="J49" s="213"/>
      <c r="K49" s="94"/>
      <c r="L49" s="94"/>
      <c r="M49" s="94"/>
      <c r="N49" s="113">
        <f t="shared" si="0"/>
        <v>50.25</v>
      </c>
      <c r="O49" s="14"/>
      <c r="P49" s="14"/>
      <c r="Q49" s="14"/>
    </row>
    <row r="50" spans="1:17" s="14" customFormat="1" ht="12.75" customHeight="1" x14ac:dyDescent="0.2">
      <c r="A50" s="76" t="s">
        <v>448</v>
      </c>
      <c r="B50" s="94">
        <v>11</v>
      </c>
      <c r="C50" s="94">
        <v>22</v>
      </c>
      <c r="D50" s="94">
        <v>13</v>
      </c>
      <c r="E50" s="94">
        <v>9</v>
      </c>
      <c r="F50" s="94">
        <v>8</v>
      </c>
      <c r="G50" s="94">
        <v>15</v>
      </c>
      <c r="H50" s="94">
        <v>11</v>
      </c>
      <c r="I50" s="94">
        <v>16</v>
      </c>
      <c r="J50" s="213"/>
      <c r="K50" s="94"/>
      <c r="L50" s="94"/>
      <c r="M50" s="94"/>
      <c r="N50" s="113">
        <f t="shared" si="0"/>
        <v>13.125</v>
      </c>
    </row>
    <row r="51" spans="1:17" s="14" customFormat="1" ht="12.75" customHeight="1" x14ac:dyDescent="0.2">
      <c r="A51" s="76" t="s">
        <v>231</v>
      </c>
      <c r="B51" s="94">
        <v>4099</v>
      </c>
      <c r="C51" s="94">
        <v>4512</v>
      </c>
      <c r="D51" s="94">
        <v>3797</v>
      </c>
      <c r="E51" s="94">
        <v>4136</v>
      </c>
      <c r="F51" s="94">
        <v>4050</v>
      </c>
      <c r="G51" s="94">
        <v>4150</v>
      </c>
      <c r="H51" s="94">
        <v>3936</v>
      </c>
      <c r="I51" s="94">
        <v>4083</v>
      </c>
      <c r="J51" s="213"/>
      <c r="K51" s="94"/>
      <c r="L51" s="94"/>
      <c r="M51" s="94"/>
      <c r="N51" s="113">
        <f t="shared" si="0"/>
        <v>4095.375</v>
      </c>
    </row>
    <row r="52" spans="1:17" ht="12.75" customHeight="1" x14ac:dyDescent="0.2">
      <c r="A52" s="72" t="s">
        <v>230</v>
      </c>
      <c r="B52" s="94">
        <v>670800</v>
      </c>
      <c r="C52" s="94">
        <v>672967</v>
      </c>
      <c r="D52" s="94">
        <v>674176</v>
      </c>
      <c r="E52" s="94">
        <v>674471</v>
      </c>
      <c r="F52" s="94">
        <v>675267</v>
      </c>
      <c r="G52" s="213">
        <v>676501</v>
      </c>
      <c r="H52" s="94">
        <v>671382</v>
      </c>
      <c r="I52" s="213">
        <v>665769</v>
      </c>
      <c r="J52" s="213"/>
      <c r="K52" s="213"/>
      <c r="L52" s="213"/>
      <c r="M52" s="213"/>
      <c r="N52" s="113">
        <f t="shared" si="0"/>
        <v>672666.625</v>
      </c>
      <c r="O52" s="14"/>
      <c r="P52" s="14"/>
      <c r="Q52" s="14"/>
    </row>
    <row r="53" spans="1:17" ht="12.75" customHeight="1" x14ac:dyDescent="0.2">
      <c r="A53" s="125" t="s">
        <v>127</v>
      </c>
      <c r="B53" s="95">
        <v>1120334</v>
      </c>
      <c r="C53" s="95">
        <v>1124352</v>
      </c>
      <c r="D53" s="95">
        <v>1126644</v>
      </c>
      <c r="E53" s="95">
        <v>1126337</v>
      </c>
      <c r="F53" s="95">
        <v>1125931</v>
      </c>
      <c r="G53" s="214">
        <v>1128237</v>
      </c>
      <c r="H53" s="95">
        <v>1120297</v>
      </c>
      <c r="I53" s="214">
        <v>1114260</v>
      </c>
      <c r="J53" s="214"/>
      <c r="K53" s="214"/>
      <c r="L53" s="214"/>
      <c r="M53" s="214"/>
      <c r="N53" s="113">
        <f t="shared" si="0"/>
        <v>1123299</v>
      </c>
      <c r="O53" s="14"/>
      <c r="P53" s="14"/>
      <c r="Q53" s="14"/>
    </row>
    <row r="54" spans="1:17" ht="12.75" customHeight="1" x14ac:dyDescent="0.2">
      <c r="A54" s="124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108"/>
      <c r="O54" s="14"/>
      <c r="P54" s="14"/>
      <c r="Q54" s="14"/>
    </row>
    <row r="55" spans="1:17" s="11" customFormat="1" ht="12.75" customHeight="1" x14ac:dyDescent="0.2">
      <c r="A55" s="124"/>
      <c r="B55" s="123"/>
      <c r="C55" s="123"/>
      <c r="D55" s="123"/>
      <c r="E55" s="123"/>
      <c r="F55" s="123"/>
      <c r="G55" s="123"/>
      <c r="H55" s="123"/>
      <c r="I55" s="123"/>
      <c r="J55" s="123"/>
      <c r="K55" s="123"/>
      <c r="L55" s="123"/>
      <c r="M55" s="123"/>
      <c r="N55" s="108"/>
      <c r="O55" s="6"/>
      <c r="P55" s="6"/>
      <c r="Q55" s="6"/>
    </row>
    <row r="56" spans="1:17" s="6" customFormat="1" ht="12" customHeight="1" x14ac:dyDescent="0.25">
      <c r="A56" s="4"/>
      <c r="B56" s="143" t="s">
        <v>363</v>
      </c>
      <c r="C56" s="143" t="s">
        <v>381</v>
      </c>
      <c r="D56" s="143" t="s">
        <v>469</v>
      </c>
      <c r="E56" s="143" t="s">
        <v>471</v>
      </c>
      <c r="F56" s="143" t="s">
        <v>472</v>
      </c>
      <c r="G56" s="143" t="s">
        <v>473</v>
      </c>
      <c r="H56" s="143" t="s">
        <v>474</v>
      </c>
      <c r="I56" s="143" t="s">
        <v>475</v>
      </c>
      <c r="J56" s="143"/>
      <c r="K56" s="143"/>
      <c r="L56" s="143"/>
      <c r="M56" s="143"/>
      <c r="N56" s="108"/>
      <c r="O56" s="16"/>
      <c r="P56" s="16"/>
      <c r="Q56" s="16"/>
    </row>
    <row r="57" spans="1:17" ht="12.75" customHeight="1" x14ac:dyDescent="0.25">
      <c r="A57" s="75" t="s">
        <v>237</v>
      </c>
      <c r="B57" s="213">
        <v>2786</v>
      </c>
      <c r="C57" s="191">
        <v>2802</v>
      </c>
      <c r="D57" s="183">
        <v>2865</v>
      </c>
      <c r="E57" s="94">
        <v>2890</v>
      </c>
      <c r="F57" s="109">
        <v>2907</v>
      </c>
      <c r="G57" s="94">
        <v>2925</v>
      </c>
      <c r="H57" s="94">
        <v>2819</v>
      </c>
      <c r="I57" s="213">
        <v>2713</v>
      </c>
      <c r="J57" s="213"/>
      <c r="K57" s="94"/>
      <c r="L57" s="94"/>
      <c r="M57" s="94"/>
      <c r="N57" s="113">
        <f t="shared" si="0"/>
        <v>2838.375</v>
      </c>
      <c r="O57" s="16"/>
      <c r="P57" s="16"/>
      <c r="Q57" s="16"/>
    </row>
    <row r="58" spans="1:17" s="14" customFormat="1" ht="12.75" customHeight="1" x14ac:dyDescent="0.25">
      <c r="A58" s="72" t="s">
        <v>228</v>
      </c>
      <c r="B58" s="114">
        <v>142836</v>
      </c>
      <c r="C58" s="192">
        <v>143290</v>
      </c>
      <c r="D58" s="192">
        <v>143241</v>
      </c>
      <c r="E58" s="192">
        <v>143785</v>
      </c>
      <c r="F58" s="192">
        <v>143700</v>
      </c>
      <c r="G58" s="192">
        <v>143875</v>
      </c>
      <c r="H58" s="192">
        <v>143723</v>
      </c>
      <c r="I58" s="192">
        <v>143730</v>
      </c>
      <c r="J58" s="192"/>
      <c r="K58" s="192"/>
      <c r="L58" s="192"/>
      <c r="M58" s="192"/>
      <c r="N58" s="113">
        <f t="shared" si="0"/>
        <v>143522.5</v>
      </c>
      <c r="O58" s="16"/>
      <c r="P58" s="16"/>
      <c r="Q58" s="16"/>
    </row>
    <row r="59" spans="1:17" s="14" customFormat="1" ht="12.75" customHeight="1" x14ac:dyDescent="0.25">
      <c r="A59" s="72" t="s">
        <v>217</v>
      </c>
      <c r="B59" s="114"/>
      <c r="C59" s="192"/>
      <c r="D59" s="114"/>
      <c r="E59" s="114"/>
      <c r="F59" s="114"/>
      <c r="G59" s="114"/>
      <c r="H59" s="114"/>
      <c r="I59" s="114"/>
      <c r="J59" s="114"/>
      <c r="K59" s="114"/>
      <c r="L59" s="114"/>
      <c r="M59" s="114"/>
      <c r="N59" s="113"/>
      <c r="O59" s="16"/>
      <c r="P59" s="16"/>
      <c r="Q59" s="16"/>
    </row>
    <row r="60" spans="1:17" s="14" customFormat="1" ht="12.75" customHeight="1" x14ac:dyDescent="0.25">
      <c r="A60" s="72" t="s">
        <v>382</v>
      </c>
      <c r="B60" s="114">
        <v>141177</v>
      </c>
      <c r="C60" s="192">
        <v>141568</v>
      </c>
      <c r="D60" s="192">
        <v>141466</v>
      </c>
      <c r="E60" s="192">
        <v>141973</v>
      </c>
      <c r="F60" s="192">
        <v>141901</v>
      </c>
      <c r="G60" s="192">
        <v>142029</v>
      </c>
      <c r="H60" s="192">
        <v>141822</v>
      </c>
      <c r="I60" s="192">
        <v>141840</v>
      </c>
      <c r="J60" s="192"/>
      <c r="K60" s="192"/>
      <c r="L60" s="192"/>
      <c r="M60" s="192"/>
      <c r="N60" s="113">
        <f t="shared" si="0"/>
        <v>141722</v>
      </c>
      <c r="O60" s="16"/>
      <c r="P60" s="16"/>
      <c r="Q60" s="16"/>
    </row>
    <row r="61" spans="1:17" s="14" customFormat="1" ht="12.75" customHeight="1" x14ac:dyDescent="0.25">
      <c r="A61" s="72" t="s">
        <v>248</v>
      </c>
      <c r="B61" s="114">
        <v>3</v>
      </c>
      <c r="C61" s="192">
        <v>4</v>
      </c>
      <c r="D61" s="192">
        <v>5</v>
      </c>
      <c r="E61" s="192">
        <v>3</v>
      </c>
      <c r="F61" s="192">
        <v>2</v>
      </c>
      <c r="G61" s="192">
        <v>1</v>
      </c>
      <c r="H61" s="192">
        <v>1</v>
      </c>
      <c r="I61" s="192">
        <v>1</v>
      </c>
      <c r="J61" s="192"/>
      <c r="K61" s="192"/>
      <c r="L61" s="192"/>
      <c r="M61" s="192"/>
      <c r="N61" s="113">
        <f t="shared" si="0"/>
        <v>2.5</v>
      </c>
      <c r="O61" s="16"/>
      <c r="P61" s="16"/>
      <c r="Q61" s="16"/>
    </row>
    <row r="62" spans="1:17" s="14" customFormat="1" ht="12.75" customHeight="1" x14ac:dyDescent="0.25">
      <c r="A62" s="72" t="s">
        <v>210</v>
      </c>
      <c r="B62" s="114">
        <v>359</v>
      </c>
      <c r="C62" s="192">
        <v>414</v>
      </c>
      <c r="D62" s="192">
        <v>448</v>
      </c>
      <c r="E62" s="192">
        <v>477</v>
      </c>
      <c r="F62" s="192">
        <v>482</v>
      </c>
      <c r="G62" s="192">
        <v>483</v>
      </c>
      <c r="H62" s="192">
        <v>524</v>
      </c>
      <c r="I62" s="192">
        <v>536</v>
      </c>
      <c r="J62" s="192"/>
      <c r="K62" s="192"/>
      <c r="L62" s="192"/>
      <c r="M62" s="192"/>
      <c r="N62" s="113">
        <f t="shared" si="0"/>
        <v>465.375</v>
      </c>
      <c r="O62" s="16"/>
      <c r="P62" s="16"/>
      <c r="Q62" s="16"/>
    </row>
    <row r="63" spans="1:17" s="14" customFormat="1" ht="12.75" customHeight="1" x14ac:dyDescent="0.25">
      <c r="A63" s="72" t="s">
        <v>366</v>
      </c>
      <c r="B63" s="114">
        <v>1297</v>
      </c>
      <c r="C63" s="192">
        <v>1304</v>
      </c>
      <c r="D63" s="192">
        <v>1323</v>
      </c>
      <c r="E63" s="192">
        <v>1333</v>
      </c>
      <c r="F63" s="192">
        <v>1315</v>
      </c>
      <c r="G63" s="192">
        <v>1362</v>
      </c>
      <c r="H63" s="192">
        <v>1376</v>
      </c>
      <c r="I63" s="192">
        <v>1353</v>
      </c>
      <c r="J63" s="114"/>
      <c r="K63" s="192"/>
      <c r="L63" s="114"/>
      <c r="M63" s="114"/>
      <c r="N63" s="113">
        <f t="shared" si="0"/>
        <v>1332.875</v>
      </c>
      <c r="O63" s="16"/>
      <c r="P63" s="16"/>
      <c r="Q63" s="16"/>
    </row>
    <row r="64" spans="1:17" s="14" customFormat="1" ht="12.75" customHeight="1" x14ac:dyDescent="0.25">
      <c r="A64" s="72" t="s">
        <v>229</v>
      </c>
      <c r="B64" s="114">
        <v>1758</v>
      </c>
      <c r="C64" s="192">
        <v>1849</v>
      </c>
      <c r="D64" s="192">
        <v>1929</v>
      </c>
      <c r="E64" s="114">
        <v>2060</v>
      </c>
      <c r="F64" s="114">
        <v>2051</v>
      </c>
      <c r="G64" s="192">
        <v>2198</v>
      </c>
      <c r="H64" s="192">
        <v>2135</v>
      </c>
      <c r="I64" s="114">
        <v>1929</v>
      </c>
      <c r="J64" s="192"/>
      <c r="K64" s="192"/>
      <c r="L64" s="114"/>
      <c r="M64" s="114"/>
      <c r="N64" s="113">
        <f t="shared" si="0"/>
        <v>1988.625</v>
      </c>
      <c r="O64" s="16"/>
      <c r="P64" s="16"/>
      <c r="Q64" s="16"/>
    </row>
    <row r="65" spans="1:17" s="14" customFormat="1" ht="12.75" customHeight="1" x14ac:dyDescent="0.25">
      <c r="A65" s="72" t="s">
        <v>238</v>
      </c>
      <c r="B65" s="114">
        <v>1554</v>
      </c>
      <c r="C65" s="192">
        <v>1657</v>
      </c>
      <c r="D65" s="192">
        <v>1730</v>
      </c>
      <c r="E65" s="114">
        <v>1818</v>
      </c>
      <c r="F65" s="114">
        <v>1828</v>
      </c>
      <c r="G65" s="192">
        <v>1879</v>
      </c>
      <c r="H65" s="192">
        <v>1807</v>
      </c>
      <c r="I65" s="114">
        <v>1599</v>
      </c>
      <c r="J65" s="192"/>
      <c r="K65" s="192"/>
      <c r="L65" s="114"/>
      <c r="M65" s="114"/>
      <c r="N65" s="113">
        <f t="shared" si="0"/>
        <v>1734</v>
      </c>
      <c r="O65" s="16"/>
      <c r="P65" s="16"/>
      <c r="Q65" s="16"/>
    </row>
    <row r="66" spans="1:17" s="14" customFormat="1" ht="12.75" customHeight="1" x14ac:dyDescent="0.25">
      <c r="A66" s="78" t="s">
        <v>232</v>
      </c>
      <c r="B66" s="114">
        <v>48</v>
      </c>
      <c r="C66" s="192">
        <v>78</v>
      </c>
      <c r="D66" s="192">
        <v>41</v>
      </c>
      <c r="E66" s="114">
        <v>77</v>
      </c>
      <c r="F66" s="114">
        <v>57</v>
      </c>
      <c r="G66" s="192">
        <v>91</v>
      </c>
      <c r="H66" s="192">
        <v>89</v>
      </c>
      <c r="I66" s="114">
        <v>85</v>
      </c>
      <c r="J66" s="192"/>
      <c r="K66" s="192"/>
      <c r="L66" s="114"/>
      <c r="M66" s="114"/>
      <c r="N66" s="113">
        <f t="shared" si="0"/>
        <v>70.75</v>
      </c>
      <c r="O66" s="16"/>
      <c r="P66" s="16"/>
      <c r="Q66" s="16"/>
    </row>
    <row r="67" spans="1:17" s="14" customFormat="1" ht="12.75" customHeight="1" x14ac:dyDescent="0.25">
      <c r="A67" s="69" t="s">
        <v>233</v>
      </c>
      <c r="B67" s="114">
        <v>23</v>
      </c>
      <c r="C67" s="192">
        <v>41</v>
      </c>
      <c r="D67" s="192">
        <v>40</v>
      </c>
      <c r="E67" s="114">
        <v>34</v>
      </c>
      <c r="F67" s="114">
        <v>34</v>
      </c>
      <c r="G67" s="192">
        <v>37</v>
      </c>
      <c r="H67" s="192">
        <v>36</v>
      </c>
      <c r="I67" s="114">
        <v>35</v>
      </c>
      <c r="J67" s="192"/>
      <c r="K67" s="192"/>
      <c r="L67" s="114"/>
      <c r="M67" s="114"/>
      <c r="N67" s="113">
        <f t="shared" si="0"/>
        <v>35</v>
      </c>
      <c r="O67" s="16"/>
      <c r="P67" s="16"/>
      <c r="Q67" s="16"/>
    </row>
    <row r="68" spans="1:17" s="14" customFormat="1" ht="12.75" customHeight="1" x14ac:dyDescent="0.25">
      <c r="A68" s="78" t="s">
        <v>470</v>
      </c>
      <c r="B68" s="114">
        <v>8159</v>
      </c>
      <c r="C68" s="192">
        <v>8126</v>
      </c>
      <c r="D68" s="192">
        <v>8212</v>
      </c>
      <c r="E68" s="114">
        <v>8269</v>
      </c>
      <c r="F68" s="114">
        <v>8344</v>
      </c>
      <c r="G68" s="192">
        <v>8408</v>
      </c>
      <c r="H68" s="192">
        <v>8451</v>
      </c>
      <c r="I68" s="114">
        <v>8414</v>
      </c>
      <c r="J68" s="192"/>
      <c r="K68" s="114"/>
      <c r="L68" s="114"/>
      <c r="M68" s="114"/>
      <c r="N68" s="113">
        <f t="shared" si="0"/>
        <v>8297.875</v>
      </c>
      <c r="O68" s="20"/>
      <c r="P68" s="20"/>
      <c r="Q68" s="20"/>
    </row>
    <row r="69" spans="1:17" s="14" customFormat="1" ht="12.75" customHeight="1" x14ac:dyDescent="0.2">
      <c r="A69" s="69" t="s">
        <v>234</v>
      </c>
      <c r="B69" s="114">
        <v>1198</v>
      </c>
      <c r="C69" s="192">
        <v>1205</v>
      </c>
      <c r="D69" s="114">
        <v>1196</v>
      </c>
      <c r="E69" s="114">
        <v>1189</v>
      </c>
      <c r="F69" s="114">
        <v>1190</v>
      </c>
      <c r="G69" s="114">
        <v>1200</v>
      </c>
      <c r="H69" s="114">
        <v>1203</v>
      </c>
      <c r="I69" s="114">
        <v>1206</v>
      </c>
      <c r="J69" s="192"/>
      <c r="K69" s="114"/>
      <c r="L69" s="114"/>
      <c r="M69" s="114"/>
      <c r="N69" s="113">
        <f t="shared" si="0"/>
        <v>1198.375</v>
      </c>
      <c r="O69" s="6"/>
      <c r="P69" s="6"/>
      <c r="Q69" s="6"/>
    </row>
    <row r="70" spans="1:17" s="14" customFormat="1" ht="12.75" customHeight="1" x14ac:dyDescent="0.25">
      <c r="A70" s="69" t="s">
        <v>235</v>
      </c>
      <c r="B70" s="114">
        <v>206</v>
      </c>
      <c r="C70" s="192">
        <v>203</v>
      </c>
      <c r="D70" s="114">
        <v>197</v>
      </c>
      <c r="E70" s="114">
        <v>193</v>
      </c>
      <c r="F70" s="114">
        <v>187</v>
      </c>
      <c r="G70" s="114">
        <v>187</v>
      </c>
      <c r="H70" s="192">
        <v>182</v>
      </c>
      <c r="I70" s="114">
        <v>181</v>
      </c>
      <c r="J70" s="192"/>
      <c r="K70" s="114"/>
      <c r="L70" s="114"/>
      <c r="M70" s="114"/>
      <c r="N70" s="113">
        <f t="shared" si="0"/>
        <v>192</v>
      </c>
      <c r="O70" s="16"/>
      <c r="P70" s="16"/>
      <c r="Q70" s="16"/>
    </row>
    <row r="71" spans="1:17" s="14" customFormat="1" ht="12.75" customHeight="1" x14ac:dyDescent="0.25">
      <c r="A71" s="90" t="s">
        <v>236</v>
      </c>
      <c r="B71" s="114">
        <v>56</v>
      </c>
      <c r="C71" s="192">
        <v>55</v>
      </c>
      <c r="D71" s="114">
        <v>53</v>
      </c>
      <c r="E71" s="114">
        <v>53</v>
      </c>
      <c r="F71" s="114">
        <v>52</v>
      </c>
      <c r="G71" s="114">
        <v>53</v>
      </c>
      <c r="H71" s="114">
        <v>53</v>
      </c>
      <c r="I71" s="114">
        <v>55</v>
      </c>
      <c r="J71" s="192"/>
      <c r="K71" s="114"/>
      <c r="L71" s="114"/>
      <c r="M71" s="114"/>
      <c r="N71" s="113">
        <f t="shared" si="0"/>
        <v>53.75</v>
      </c>
      <c r="O71" s="16"/>
      <c r="P71" s="16"/>
      <c r="Q71" s="16"/>
    </row>
    <row r="72" spans="1:17" s="6" customFormat="1" ht="12.75" customHeight="1" x14ac:dyDescent="0.25">
      <c r="A72" s="104" t="s">
        <v>455</v>
      </c>
      <c r="B72" s="235">
        <v>169779</v>
      </c>
      <c r="C72" s="235">
        <v>170564</v>
      </c>
      <c r="D72" s="108">
        <v>171043</v>
      </c>
      <c r="E72" s="240">
        <v>171363</v>
      </c>
      <c r="F72" s="108">
        <v>171720</v>
      </c>
      <c r="G72" s="240">
        <v>172114</v>
      </c>
      <c r="H72" s="240">
        <v>172678</v>
      </c>
      <c r="I72" s="240">
        <v>168713</v>
      </c>
      <c r="J72" s="235"/>
      <c r="K72" s="235"/>
      <c r="L72" s="235"/>
      <c r="M72" s="235"/>
      <c r="N72" s="108">
        <f t="shared" si="0"/>
        <v>170996.75</v>
      </c>
      <c r="O72" s="16"/>
      <c r="P72" s="16"/>
      <c r="Q72" s="16"/>
    </row>
    <row r="73" spans="1:17" s="16" customFormat="1" ht="12.75" customHeight="1" x14ac:dyDescent="0.25">
      <c r="A73" s="80" t="s">
        <v>191</v>
      </c>
      <c r="B73" s="213">
        <v>8144</v>
      </c>
      <c r="C73" s="213">
        <v>9018</v>
      </c>
      <c r="D73" s="213">
        <v>9042</v>
      </c>
      <c r="E73" s="213">
        <v>9064</v>
      </c>
      <c r="F73" s="213">
        <v>9085</v>
      </c>
      <c r="G73" s="213">
        <v>9131</v>
      </c>
      <c r="H73" s="213">
        <v>9106</v>
      </c>
      <c r="I73" s="213">
        <v>8976</v>
      </c>
      <c r="J73" s="213"/>
      <c r="K73" s="213"/>
      <c r="L73" s="213"/>
      <c r="M73" s="213"/>
      <c r="N73" s="113">
        <f t="shared" si="0"/>
        <v>8945.75</v>
      </c>
      <c r="O73" s="21"/>
      <c r="P73" s="21"/>
      <c r="Q73" s="21"/>
    </row>
    <row r="74" spans="1:17" s="16" customFormat="1" ht="12.75" customHeight="1" x14ac:dyDescent="0.25">
      <c r="A74" s="80" t="s">
        <v>158</v>
      </c>
      <c r="B74" s="213">
        <v>2774</v>
      </c>
      <c r="C74" s="213">
        <v>2714</v>
      </c>
      <c r="D74" s="213">
        <v>2762</v>
      </c>
      <c r="E74" s="213">
        <v>2817</v>
      </c>
      <c r="F74" s="213">
        <v>2847</v>
      </c>
      <c r="G74" s="213">
        <v>2848</v>
      </c>
      <c r="H74" s="213">
        <v>2856</v>
      </c>
      <c r="I74" s="213">
        <v>2834</v>
      </c>
      <c r="J74" s="213"/>
      <c r="K74" s="213"/>
      <c r="L74" s="213"/>
      <c r="M74" s="213"/>
      <c r="N74" s="113">
        <f t="shared" si="0"/>
        <v>2806.5</v>
      </c>
      <c r="O74" s="21"/>
      <c r="P74" s="21"/>
      <c r="Q74" s="21"/>
    </row>
    <row r="75" spans="1:17" s="16" customFormat="1" ht="12.75" customHeight="1" x14ac:dyDescent="0.25">
      <c r="A75" s="80" t="s">
        <v>351</v>
      </c>
      <c r="B75" s="213">
        <v>166407</v>
      </c>
      <c r="C75" s="213">
        <v>166834</v>
      </c>
      <c r="D75" s="94">
        <v>167311</v>
      </c>
      <c r="E75" s="213">
        <v>167652</v>
      </c>
      <c r="F75" s="94">
        <v>167979</v>
      </c>
      <c r="G75" s="213">
        <v>168354</v>
      </c>
      <c r="H75" s="213">
        <v>168956</v>
      </c>
      <c r="I75" s="213">
        <v>164915</v>
      </c>
      <c r="J75" s="213"/>
      <c r="K75" s="213"/>
      <c r="L75" s="213"/>
      <c r="M75" s="213"/>
      <c r="N75" s="113">
        <f t="shared" si="0"/>
        <v>167301</v>
      </c>
      <c r="O75" s="21"/>
      <c r="P75" s="21"/>
      <c r="Q75" s="21"/>
    </row>
    <row r="76" spans="1:17" s="16" customFormat="1" ht="12.75" customHeight="1" x14ac:dyDescent="0.25">
      <c r="A76" s="80" t="s">
        <v>159</v>
      </c>
      <c r="B76" s="213">
        <v>54929</v>
      </c>
      <c r="C76" s="213">
        <v>55097</v>
      </c>
      <c r="D76" s="213">
        <v>55233</v>
      </c>
      <c r="E76" s="213">
        <v>55352</v>
      </c>
      <c r="F76" s="213">
        <v>55489</v>
      </c>
      <c r="G76" s="213">
        <v>55679</v>
      </c>
      <c r="H76" s="213">
        <v>55933</v>
      </c>
      <c r="I76" s="213">
        <v>54158</v>
      </c>
      <c r="J76" s="213"/>
      <c r="K76" s="213"/>
      <c r="L76" s="213"/>
      <c r="M76" s="213"/>
      <c r="N76" s="113">
        <f t="shared" si="0"/>
        <v>55233.75</v>
      </c>
      <c r="O76" s="21"/>
      <c r="P76" s="21"/>
      <c r="Q76" s="21"/>
    </row>
    <row r="77" spans="1:17" s="16" customFormat="1" ht="12.75" customHeight="1" x14ac:dyDescent="0.25">
      <c r="A77" s="80" t="s">
        <v>160</v>
      </c>
      <c r="B77" s="213">
        <v>93301</v>
      </c>
      <c r="C77" s="213">
        <v>93454</v>
      </c>
      <c r="D77" s="213">
        <v>93644</v>
      </c>
      <c r="E77" s="213">
        <v>93768</v>
      </c>
      <c r="F77" s="213">
        <v>93906</v>
      </c>
      <c r="G77" s="213">
        <v>94060</v>
      </c>
      <c r="H77" s="213">
        <v>94343</v>
      </c>
      <c r="I77" s="213">
        <v>92709</v>
      </c>
      <c r="J77" s="213"/>
      <c r="K77" s="213"/>
      <c r="L77" s="213"/>
      <c r="M77" s="213"/>
      <c r="N77" s="113">
        <f t="shared" ref="N77:N109" si="4">AVERAGE(B77:M77)</f>
        <v>93648.125</v>
      </c>
      <c r="O77" s="21"/>
      <c r="P77" s="21"/>
      <c r="Q77" s="21"/>
    </row>
    <row r="78" spans="1:17" s="16" customFormat="1" ht="12.75" customHeight="1" x14ac:dyDescent="0.25">
      <c r="A78" s="80" t="s">
        <v>161</v>
      </c>
      <c r="B78" s="213">
        <v>69235</v>
      </c>
      <c r="C78" s="213">
        <v>69469</v>
      </c>
      <c r="D78" s="213">
        <v>69735</v>
      </c>
      <c r="E78" s="213">
        <v>69921</v>
      </c>
      <c r="F78" s="213">
        <v>70119</v>
      </c>
      <c r="G78" s="213">
        <v>70268</v>
      </c>
      <c r="H78" s="213">
        <v>70580</v>
      </c>
      <c r="I78" s="213">
        <v>69012</v>
      </c>
      <c r="J78" s="213"/>
      <c r="K78" s="213"/>
      <c r="L78" s="213"/>
      <c r="M78" s="213"/>
      <c r="N78" s="113">
        <f t="shared" si="4"/>
        <v>69792.375</v>
      </c>
      <c r="O78" s="21"/>
      <c r="P78" s="21"/>
      <c r="Q78" s="21"/>
    </row>
    <row r="79" spans="1:17" s="16" customFormat="1" ht="12.75" customHeight="1" x14ac:dyDescent="0.25">
      <c r="A79" s="102" t="s">
        <v>162</v>
      </c>
      <c r="B79" s="213">
        <v>74</v>
      </c>
      <c r="C79" s="213">
        <v>75</v>
      </c>
      <c r="D79" s="213">
        <v>74</v>
      </c>
      <c r="E79" s="213">
        <v>73</v>
      </c>
      <c r="F79" s="213">
        <v>73</v>
      </c>
      <c r="G79" s="213">
        <v>72</v>
      </c>
      <c r="H79" s="213">
        <v>72</v>
      </c>
      <c r="I79" s="213">
        <v>71</v>
      </c>
      <c r="J79" s="213"/>
      <c r="K79" s="213"/>
      <c r="L79" s="213"/>
      <c r="M79" s="213"/>
      <c r="N79" s="113">
        <f t="shared" si="4"/>
        <v>73</v>
      </c>
      <c r="O79" s="21"/>
      <c r="P79" s="21"/>
      <c r="Q79" s="21"/>
    </row>
    <row r="80" spans="1:17" s="20" customFormat="1" ht="12.75" customHeight="1" x14ac:dyDescent="0.25">
      <c r="A80" s="82" t="s">
        <v>163</v>
      </c>
      <c r="B80" s="213">
        <v>208</v>
      </c>
      <c r="C80" s="213">
        <v>364</v>
      </c>
      <c r="D80" s="213">
        <v>306</v>
      </c>
      <c r="E80" s="213">
        <v>248</v>
      </c>
      <c r="F80" s="213">
        <v>271</v>
      </c>
      <c r="G80" s="213">
        <v>308</v>
      </c>
      <c r="H80" s="213">
        <v>319</v>
      </c>
      <c r="I80" s="213">
        <v>295</v>
      </c>
      <c r="J80" s="213"/>
      <c r="K80" s="213"/>
      <c r="L80" s="213"/>
      <c r="M80" s="213"/>
      <c r="N80" s="113">
        <f t="shared" si="4"/>
        <v>289.875</v>
      </c>
      <c r="O80" s="21"/>
      <c r="P80" s="21"/>
      <c r="Q80" s="21"/>
    </row>
    <row r="81" spans="1:17" s="6" customFormat="1" ht="12.75" customHeight="1" x14ac:dyDescent="0.2">
      <c r="A81" s="82" t="s">
        <v>176</v>
      </c>
      <c r="B81" s="213">
        <v>4</v>
      </c>
      <c r="C81" s="213">
        <v>4</v>
      </c>
      <c r="D81" s="213">
        <v>1</v>
      </c>
      <c r="E81" s="213">
        <v>7</v>
      </c>
      <c r="F81" s="213">
        <v>5</v>
      </c>
      <c r="G81" s="213">
        <v>3</v>
      </c>
      <c r="H81" s="213">
        <v>3</v>
      </c>
      <c r="I81" s="213">
        <v>6</v>
      </c>
      <c r="J81" s="213"/>
      <c r="K81" s="213"/>
      <c r="L81" s="213"/>
      <c r="M81" s="213"/>
      <c r="N81" s="113">
        <f t="shared" si="4"/>
        <v>4.125</v>
      </c>
      <c r="O81" s="21"/>
      <c r="P81" s="21"/>
      <c r="Q81" s="21"/>
    </row>
    <row r="82" spans="1:17" s="16" customFormat="1" ht="12.75" customHeight="1" x14ac:dyDescent="0.25">
      <c r="A82" s="82" t="s">
        <v>164</v>
      </c>
      <c r="B82" s="213">
        <v>6</v>
      </c>
      <c r="C82" s="213">
        <v>7</v>
      </c>
      <c r="D82" s="213">
        <v>8</v>
      </c>
      <c r="E82" s="213">
        <v>1</v>
      </c>
      <c r="F82" s="213">
        <v>4</v>
      </c>
      <c r="G82" s="213">
        <v>4</v>
      </c>
      <c r="H82" s="213">
        <v>3</v>
      </c>
      <c r="I82" s="213">
        <v>3</v>
      </c>
      <c r="J82" s="213"/>
      <c r="K82" s="213"/>
      <c r="L82" s="213"/>
      <c r="M82" s="213"/>
      <c r="N82" s="113">
        <f t="shared" si="4"/>
        <v>4.5</v>
      </c>
      <c r="O82" s="21"/>
      <c r="P82" s="21"/>
      <c r="Q82" s="21"/>
    </row>
    <row r="83" spans="1:17" s="16" customFormat="1" ht="12.75" customHeight="1" x14ac:dyDescent="0.25">
      <c r="A83" s="80" t="s">
        <v>165</v>
      </c>
      <c r="B83" s="213">
        <v>48</v>
      </c>
      <c r="C83" s="213">
        <v>45</v>
      </c>
      <c r="D83" s="213">
        <v>40</v>
      </c>
      <c r="E83" s="213">
        <v>49</v>
      </c>
      <c r="F83" s="213">
        <v>37</v>
      </c>
      <c r="G83" s="213">
        <v>46</v>
      </c>
      <c r="H83" s="213">
        <v>39</v>
      </c>
      <c r="I83" s="213">
        <v>65</v>
      </c>
      <c r="J83" s="213"/>
      <c r="K83" s="213"/>
      <c r="L83" s="213"/>
      <c r="M83" s="213"/>
      <c r="N83" s="113">
        <f t="shared" si="4"/>
        <v>46.125</v>
      </c>
      <c r="O83" s="21"/>
      <c r="P83" s="21"/>
      <c r="Q83" s="21"/>
    </row>
    <row r="84" spans="1:17" s="16" customFormat="1" ht="12.75" customHeight="1" x14ac:dyDescent="0.25">
      <c r="A84" s="80" t="s">
        <v>166</v>
      </c>
      <c r="B84" s="213">
        <v>36</v>
      </c>
      <c r="C84" s="213">
        <v>52</v>
      </c>
      <c r="D84" s="213">
        <v>40</v>
      </c>
      <c r="E84" s="213">
        <v>37</v>
      </c>
      <c r="F84" s="213">
        <v>59</v>
      </c>
      <c r="G84" s="213">
        <v>68</v>
      </c>
      <c r="H84" s="213">
        <v>70</v>
      </c>
      <c r="I84" s="213">
        <v>72</v>
      </c>
      <c r="J84" s="213"/>
      <c r="K84" s="213"/>
      <c r="L84" s="213"/>
      <c r="M84" s="213"/>
      <c r="N84" s="113">
        <f t="shared" si="4"/>
        <v>54.25</v>
      </c>
      <c r="O84" s="21"/>
      <c r="P84" s="21"/>
      <c r="Q84" s="21"/>
    </row>
    <row r="85" spans="1:17" s="21" customFormat="1" ht="12.75" customHeight="1" x14ac:dyDescent="0.2">
      <c r="A85" s="80" t="s">
        <v>167</v>
      </c>
      <c r="B85" s="189">
        <v>110</v>
      </c>
      <c r="C85" s="189">
        <v>136</v>
      </c>
      <c r="D85" s="189">
        <v>145</v>
      </c>
      <c r="E85" s="189">
        <v>107</v>
      </c>
      <c r="F85" s="189">
        <v>119</v>
      </c>
      <c r="G85" s="189">
        <v>132</v>
      </c>
      <c r="H85" s="189">
        <v>125</v>
      </c>
      <c r="I85" s="189">
        <v>108</v>
      </c>
      <c r="J85" s="189"/>
      <c r="K85" s="189"/>
      <c r="L85" s="189"/>
      <c r="M85" s="189"/>
      <c r="N85" s="113">
        <f t="shared" si="4"/>
        <v>122.75</v>
      </c>
    </row>
    <row r="86" spans="1:17" s="21" customFormat="1" ht="12.75" customHeight="1" x14ac:dyDescent="0.2">
      <c r="A86" s="80" t="s">
        <v>168</v>
      </c>
      <c r="B86" s="189">
        <v>10</v>
      </c>
      <c r="C86" s="189">
        <v>11</v>
      </c>
      <c r="D86" s="189">
        <v>8</v>
      </c>
      <c r="E86" s="189">
        <v>7</v>
      </c>
      <c r="F86" s="189">
        <v>10</v>
      </c>
      <c r="G86" s="189">
        <v>15</v>
      </c>
      <c r="H86" s="189">
        <v>12</v>
      </c>
      <c r="I86" s="189">
        <v>10</v>
      </c>
      <c r="J86" s="189"/>
      <c r="K86" s="189"/>
      <c r="L86" s="189"/>
      <c r="M86" s="189"/>
      <c r="N86" s="113">
        <f t="shared" si="4"/>
        <v>10.375</v>
      </c>
    </row>
    <row r="87" spans="1:17" s="21" customFormat="1" ht="12.75" customHeight="1" x14ac:dyDescent="0.2">
      <c r="A87" s="82" t="s">
        <v>169</v>
      </c>
      <c r="B87" s="189">
        <v>29</v>
      </c>
      <c r="C87" s="189">
        <v>49</v>
      </c>
      <c r="D87" s="189">
        <v>57</v>
      </c>
      <c r="E87" s="189">
        <v>51</v>
      </c>
      <c r="F87" s="189">
        <v>36</v>
      </c>
      <c r="G87" s="189">
        <v>47</v>
      </c>
      <c r="H87" s="189">
        <v>44</v>
      </c>
      <c r="I87" s="189">
        <v>45</v>
      </c>
      <c r="J87" s="189"/>
      <c r="K87" s="189"/>
      <c r="L87" s="189"/>
      <c r="M87" s="189"/>
      <c r="N87" s="113">
        <f t="shared" si="4"/>
        <v>44.75</v>
      </c>
    </row>
    <row r="88" spans="1:17" s="21" customFormat="1" ht="12.75" customHeight="1" x14ac:dyDescent="0.2">
      <c r="A88" s="82" t="s">
        <v>170</v>
      </c>
      <c r="B88" s="189">
        <v>75</v>
      </c>
      <c r="C88" s="189">
        <v>78</v>
      </c>
      <c r="D88" s="189">
        <v>94</v>
      </c>
      <c r="E88" s="189">
        <v>116</v>
      </c>
      <c r="F88" s="189">
        <v>90</v>
      </c>
      <c r="G88" s="189">
        <v>111</v>
      </c>
      <c r="H88" s="189">
        <v>135</v>
      </c>
      <c r="I88" s="189">
        <v>105</v>
      </c>
      <c r="J88" s="189"/>
      <c r="K88" s="189"/>
      <c r="L88" s="189"/>
      <c r="M88" s="189"/>
      <c r="N88" s="113">
        <f t="shared" si="4"/>
        <v>100.5</v>
      </c>
    </row>
    <row r="89" spans="1:17" s="21" customFormat="1" ht="12.75" customHeight="1" x14ac:dyDescent="0.2">
      <c r="A89" s="81" t="s">
        <v>171</v>
      </c>
      <c r="B89" s="190">
        <v>0</v>
      </c>
      <c r="C89" s="190">
        <v>1</v>
      </c>
      <c r="D89" s="18">
        <v>0</v>
      </c>
      <c r="E89" s="190">
        <v>0</v>
      </c>
      <c r="F89" s="190">
        <v>0</v>
      </c>
      <c r="G89" s="190">
        <v>1</v>
      </c>
      <c r="H89" s="190">
        <v>1</v>
      </c>
      <c r="I89" s="190">
        <v>1</v>
      </c>
      <c r="J89" s="18"/>
      <c r="K89" s="190"/>
      <c r="L89" s="190"/>
      <c r="M89" s="190"/>
      <c r="N89" s="113">
        <f t="shared" si="4"/>
        <v>0.5</v>
      </c>
    </row>
    <row r="90" spans="1:17" s="21" customFormat="1" ht="12.75" customHeight="1" x14ac:dyDescent="0.2">
      <c r="A90" s="83"/>
      <c r="B90" s="115"/>
      <c r="C90" s="115"/>
      <c r="D90" s="115"/>
      <c r="E90" s="115"/>
      <c r="F90" s="115"/>
      <c r="G90" s="115"/>
      <c r="H90" s="115"/>
      <c r="I90" s="115"/>
      <c r="J90" s="115"/>
      <c r="K90" s="115"/>
      <c r="L90" s="115"/>
      <c r="M90" s="115"/>
      <c r="N90" s="108"/>
    </row>
    <row r="91" spans="1:17" s="21" customFormat="1" ht="12.75" customHeight="1" x14ac:dyDescent="0.2">
      <c r="A91" s="105" t="s">
        <v>456</v>
      </c>
      <c r="B91" s="219">
        <v>58924</v>
      </c>
      <c r="C91" s="219">
        <v>59009</v>
      </c>
      <c r="D91" s="219">
        <v>59038</v>
      </c>
      <c r="E91" s="219">
        <v>59209</v>
      </c>
      <c r="F91" s="219">
        <v>59221</v>
      </c>
      <c r="G91" s="219">
        <v>59280</v>
      </c>
      <c r="H91" s="219">
        <v>59345</v>
      </c>
      <c r="I91" s="219">
        <v>58956</v>
      </c>
      <c r="J91" s="219"/>
      <c r="K91" s="219"/>
      <c r="L91" s="219"/>
      <c r="M91" s="219"/>
      <c r="N91" s="108">
        <f t="shared" si="4"/>
        <v>59122.75</v>
      </c>
    </row>
    <row r="92" spans="1:17" s="21" customFormat="1" ht="12.75" customHeight="1" x14ac:dyDescent="0.2">
      <c r="A92" s="80" t="s">
        <v>241</v>
      </c>
      <c r="B92" s="217">
        <v>21941</v>
      </c>
      <c r="C92" s="217">
        <v>21750</v>
      </c>
      <c r="D92" s="217">
        <v>21768</v>
      </c>
      <c r="E92" s="217">
        <v>21904</v>
      </c>
      <c r="F92" s="217">
        <v>21999</v>
      </c>
      <c r="G92" s="217">
        <v>22123</v>
      </c>
      <c r="H92" s="217">
        <v>22506</v>
      </c>
      <c r="I92" s="217">
        <v>22607</v>
      </c>
      <c r="J92" s="217"/>
      <c r="K92" s="217"/>
      <c r="L92" s="217"/>
      <c r="M92" s="217"/>
      <c r="N92" s="113">
        <f t="shared" si="4"/>
        <v>22074.75</v>
      </c>
    </row>
    <row r="93" spans="1:17" s="21" customFormat="1" ht="12.75" customHeight="1" x14ac:dyDescent="0.2">
      <c r="A93" s="80" t="s">
        <v>256</v>
      </c>
      <c r="B93" s="217">
        <v>21543</v>
      </c>
      <c r="C93" s="217">
        <v>21356</v>
      </c>
      <c r="D93" s="217">
        <v>21369</v>
      </c>
      <c r="E93" s="217">
        <v>21485</v>
      </c>
      <c r="F93" s="217">
        <v>21581</v>
      </c>
      <c r="G93" s="217">
        <v>21704</v>
      </c>
      <c r="H93" s="217">
        <v>22087</v>
      </c>
      <c r="I93" s="217">
        <v>22185</v>
      </c>
      <c r="J93" s="217"/>
      <c r="K93" s="217"/>
      <c r="L93" s="217"/>
      <c r="M93" s="217"/>
      <c r="N93" s="113">
        <f t="shared" si="4"/>
        <v>21663.75</v>
      </c>
    </row>
    <row r="94" spans="1:17" s="21" customFormat="1" ht="12.75" customHeight="1" x14ac:dyDescent="0.2">
      <c r="A94" s="80" t="s">
        <v>257</v>
      </c>
      <c r="B94" s="217">
        <v>398</v>
      </c>
      <c r="C94" s="217">
        <v>394</v>
      </c>
      <c r="D94" s="217">
        <v>399</v>
      </c>
      <c r="E94" s="217">
        <v>419</v>
      </c>
      <c r="F94" s="217">
        <v>418</v>
      </c>
      <c r="G94" s="217">
        <v>419</v>
      </c>
      <c r="H94" s="217">
        <v>419</v>
      </c>
      <c r="I94" s="217">
        <v>422</v>
      </c>
      <c r="J94" s="217"/>
      <c r="K94" s="217"/>
      <c r="L94" s="217"/>
      <c r="M94" s="217"/>
      <c r="N94" s="113">
        <f t="shared" si="4"/>
        <v>411</v>
      </c>
      <c r="O94" s="9"/>
      <c r="P94" s="9"/>
      <c r="Q94" s="9"/>
    </row>
    <row r="95" spans="1:17" s="21" customFormat="1" ht="12.75" customHeight="1" x14ac:dyDescent="0.2">
      <c r="A95" s="80" t="s">
        <v>244</v>
      </c>
      <c r="B95" s="217">
        <v>1195</v>
      </c>
      <c r="C95" s="217">
        <v>1156</v>
      </c>
      <c r="D95" s="217">
        <v>1138</v>
      </c>
      <c r="E95" s="217">
        <v>1112</v>
      </c>
      <c r="F95" s="217">
        <v>1105</v>
      </c>
      <c r="G95" s="217">
        <v>1095</v>
      </c>
      <c r="H95" s="217">
        <v>1020</v>
      </c>
      <c r="I95" s="217">
        <v>991</v>
      </c>
      <c r="J95" s="217"/>
      <c r="K95" s="217"/>
      <c r="L95" s="217"/>
      <c r="M95" s="217"/>
      <c r="N95" s="113">
        <f t="shared" si="4"/>
        <v>1101.5</v>
      </c>
      <c r="O95" s="9"/>
      <c r="P95" s="9"/>
      <c r="Q95" s="9"/>
    </row>
    <row r="96" spans="1:17" s="21" customFormat="1" ht="12.75" customHeight="1" x14ac:dyDescent="0.2">
      <c r="A96" s="80" t="s">
        <v>255</v>
      </c>
      <c r="B96" s="217">
        <v>35788</v>
      </c>
      <c r="C96" s="217">
        <v>36103</v>
      </c>
      <c r="D96" s="217">
        <v>36132</v>
      </c>
      <c r="E96" s="217">
        <v>36193</v>
      </c>
      <c r="F96" s="217">
        <v>36117</v>
      </c>
      <c r="G96" s="217">
        <v>36062</v>
      </c>
      <c r="H96" s="217">
        <v>35819</v>
      </c>
      <c r="I96" s="217">
        <v>35358</v>
      </c>
      <c r="J96" s="217"/>
      <c r="K96" s="217"/>
      <c r="L96" s="217"/>
      <c r="M96" s="217"/>
      <c r="N96" s="113">
        <f t="shared" si="4"/>
        <v>35946.5</v>
      </c>
      <c r="O96" s="9"/>
      <c r="P96" s="9"/>
      <c r="Q96" s="9"/>
    </row>
    <row r="97" spans="1:17" s="21" customFormat="1" ht="12.75" customHeight="1" x14ac:dyDescent="0.2">
      <c r="A97" s="80" t="s">
        <v>258</v>
      </c>
      <c r="B97" s="217">
        <v>33122</v>
      </c>
      <c r="C97" s="217">
        <v>33436</v>
      </c>
      <c r="D97" s="217">
        <v>33470</v>
      </c>
      <c r="E97" s="217">
        <v>33529</v>
      </c>
      <c r="F97" s="217">
        <v>33434</v>
      </c>
      <c r="G97" s="217">
        <v>33387</v>
      </c>
      <c r="H97" s="217">
        <v>33167</v>
      </c>
      <c r="I97" s="217">
        <v>32747</v>
      </c>
      <c r="J97" s="217"/>
      <c r="K97" s="217"/>
      <c r="L97" s="217"/>
      <c r="M97" s="217"/>
      <c r="N97" s="113">
        <f t="shared" si="4"/>
        <v>33286.5</v>
      </c>
      <c r="O97" s="9"/>
      <c r="P97" s="9"/>
      <c r="Q97" s="9"/>
    </row>
    <row r="98" spans="1:17" s="21" customFormat="1" ht="12.75" customHeight="1" x14ac:dyDescent="0.2">
      <c r="A98" s="80" t="s">
        <v>259</v>
      </c>
      <c r="B98" s="217">
        <v>1213</v>
      </c>
      <c r="C98" s="217">
        <v>1216</v>
      </c>
      <c r="D98" s="217">
        <v>1206</v>
      </c>
      <c r="E98" s="217">
        <v>1211</v>
      </c>
      <c r="F98" s="217">
        <v>1211</v>
      </c>
      <c r="G98" s="217">
        <v>1203</v>
      </c>
      <c r="H98" s="217">
        <v>1182</v>
      </c>
      <c r="I98" s="217">
        <v>1173</v>
      </c>
      <c r="J98" s="217"/>
      <c r="K98" s="217"/>
      <c r="L98" s="217"/>
      <c r="M98" s="217"/>
      <c r="N98" s="113">
        <f t="shared" si="4"/>
        <v>1201.875</v>
      </c>
      <c r="O98" s="9"/>
      <c r="P98" s="9"/>
      <c r="Q98" s="9"/>
    </row>
    <row r="99" spans="1:17" s="21" customFormat="1" ht="12.75" customHeight="1" x14ac:dyDescent="0.2">
      <c r="A99" s="80" t="s">
        <v>260</v>
      </c>
      <c r="B99" s="217">
        <v>1381</v>
      </c>
      <c r="C99" s="217">
        <v>1376</v>
      </c>
      <c r="D99" s="217">
        <v>1380</v>
      </c>
      <c r="E99" s="217">
        <v>1378</v>
      </c>
      <c r="F99" s="217">
        <v>1395</v>
      </c>
      <c r="G99" s="217">
        <v>1393</v>
      </c>
      <c r="H99" s="217">
        <v>1394</v>
      </c>
      <c r="I99" s="217">
        <v>1362</v>
      </c>
      <c r="J99" s="217"/>
      <c r="K99" s="217"/>
      <c r="L99" s="217"/>
      <c r="M99" s="217"/>
      <c r="N99" s="113">
        <f t="shared" si="4"/>
        <v>1382.375</v>
      </c>
      <c r="O99" s="9"/>
      <c r="P99" s="9"/>
      <c r="Q99" s="9"/>
    </row>
    <row r="100" spans="1:17" s="21" customFormat="1" ht="12.75" customHeight="1" x14ac:dyDescent="0.2">
      <c r="A100" s="80" t="s">
        <v>261</v>
      </c>
      <c r="B100" s="217">
        <v>32</v>
      </c>
      <c r="C100" s="217">
        <v>32</v>
      </c>
      <c r="D100" s="217">
        <v>32</v>
      </c>
      <c r="E100" s="217">
        <v>32</v>
      </c>
      <c r="F100" s="217">
        <v>32</v>
      </c>
      <c r="G100" s="217">
        <v>33</v>
      </c>
      <c r="H100" s="217">
        <v>32</v>
      </c>
      <c r="I100" s="217">
        <v>32</v>
      </c>
      <c r="J100" s="217"/>
      <c r="K100" s="217"/>
      <c r="L100" s="217"/>
      <c r="M100" s="217"/>
      <c r="N100" s="113">
        <f t="shared" si="4"/>
        <v>32.125</v>
      </c>
      <c r="O100" s="9"/>
      <c r="P100" s="9"/>
      <c r="Q100" s="9"/>
    </row>
    <row r="101" spans="1:17" s="21" customFormat="1" ht="12.75" customHeight="1" x14ac:dyDescent="0.2">
      <c r="A101" s="86" t="s">
        <v>262</v>
      </c>
      <c r="B101" s="218">
        <v>40</v>
      </c>
      <c r="C101" s="218">
        <v>43</v>
      </c>
      <c r="D101" s="218">
        <v>44</v>
      </c>
      <c r="E101" s="218">
        <v>43</v>
      </c>
      <c r="F101" s="218">
        <v>45</v>
      </c>
      <c r="G101" s="218">
        <v>46</v>
      </c>
      <c r="H101" s="218">
        <v>44</v>
      </c>
      <c r="I101" s="218">
        <v>44</v>
      </c>
      <c r="J101" s="218"/>
      <c r="K101" s="218"/>
      <c r="L101" s="218"/>
      <c r="M101" s="218"/>
      <c r="N101" s="113">
        <f t="shared" si="4"/>
        <v>43.625</v>
      </c>
      <c r="O101" s="9"/>
      <c r="P101" s="9"/>
      <c r="Q101" s="9"/>
    </row>
    <row r="102" spans="1:17" s="21" customFormat="1" ht="12.75" customHeight="1" x14ac:dyDescent="0.2">
      <c r="A102" s="83"/>
      <c r="B102" s="115"/>
      <c r="C102" s="216"/>
      <c r="D102" s="115"/>
      <c r="E102" s="115"/>
      <c r="F102" s="115"/>
      <c r="G102" s="115"/>
      <c r="H102" s="115"/>
      <c r="I102" s="115"/>
      <c r="J102" s="115"/>
      <c r="K102" s="115"/>
      <c r="L102" s="115"/>
      <c r="M102" s="115"/>
      <c r="N102" s="108"/>
      <c r="O102" s="9"/>
      <c r="P102" s="9"/>
      <c r="Q102" s="9"/>
    </row>
    <row r="103" spans="1:17" s="21" customFormat="1" ht="12.75" customHeight="1" x14ac:dyDescent="0.2">
      <c r="A103" s="67" t="s">
        <v>119</v>
      </c>
      <c r="B103" s="143"/>
      <c r="C103" s="226"/>
      <c r="D103" s="143"/>
      <c r="E103" s="106"/>
      <c r="F103" s="169"/>
      <c r="G103" s="169"/>
      <c r="H103" s="169"/>
      <c r="I103" s="169"/>
      <c r="J103" s="169"/>
      <c r="K103" s="169"/>
      <c r="L103" s="169"/>
      <c r="M103" s="169"/>
      <c r="N103" s="108"/>
      <c r="O103" s="9"/>
      <c r="P103" s="9"/>
      <c r="Q103" s="9"/>
    </row>
    <row r="104" spans="1:17" s="21" customFormat="1" ht="12.75" customHeight="1" x14ac:dyDescent="0.2">
      <c r="A104" s="84" t="s">
        <v>113</v>
      </c>
      <c r="B104" s="217">
        <v>114454</v>
      </c>
      <c r="C104" s="217">
        <v>106864</v>
      </c>
      <c r="D104" s="217">
        <v>107950</v>
      </c>
      <c r="E104" s="217">
        <v>107683</v>
      </c>
      <c r="F104" s="217">
        <v>106062</v>
      </c>
      <c r="G104" s="217">
        <v>104269</v>
      </c>
      <c r="H104" s="217">
        <v>101920</v>
      </c>
      <c r="I104" s="217">
        <v>96697</v>
      </c>
      <c r="J104" s="217"/>
      <c r="K104" s="217"/>
      <c r="L104" s="217"/>
      <c r="M104" s="217"/>
      <c r="N104" s="113">
        <f t="shared" si="4"/>
        <v>105737.375</v>
      </c>
      <c r="O104" s="9"/>
      <c r="P104" s="9"/>
      <c r="Q104" s="9"/>
    </row>
    <row r="105" spans="1:17" s="21" customFormat="1" ht="12.75" customHeight="1" x14ac:dyDescent="0.2">
      <c r="A105" s="85" t="s">
        <v>114</v>
      </c>
      <c r="B105" s="217">
        <v>20112</v>
      </c>
      <c r="C105" s="217">
        <v>19751</v>
      </c>
      <c r="D105" s="116">
        <v>19821</v>
      </c>
      <c r="E105" s="217">
        <v>19702</v>
      </c>
      <c r="F105" s="217">
        <v>19414</v>
      </c>
      <c r="G105" s="217">
        <v>19153</v>
      </c>
      <c r="H105" s="217">
        <v>18791</v>
      </c>
      <c r="I105" s="217">
        <v>18107</v>
      </c>
      <c r="J105" s="217"/>
      <c r="K105" s="217"/>
      <c r="L105" s="217"/>
      <c r="M105" s="217"/>
      <c r="N105" s="113">
        <f t="shared" si="4"/>
        <v>19356.375</v>
      </c>
      <c r="O105" s="9"/>
      <c r="P105" s="9"/>
      <c r="Q105" s="9"/>
    </row>
    <row r="106" spans="1:17" s="21" customFormat="1" ht="12.75" customHeight="1" x14ac:dyDescent="0.2">
      <c r="A106" s="85" t="s">
        <v>117</v>
      </c>
      <c r="B106" s="116">
        <v>443</v>
      </c>
      <c r="C106" s="217">
        <v>427</v>
      </c>
      <c r="D106" s="116">
        <v>442</v>
      </c>
      <c r="E106" s="116">
        <v>446</v>
      </c>
      <c r="F106" s="116">
        <v>444</v>
      </c>
      <c r="G106" s="217">
        <v>438</v>
      </c>
      <c r="H106" s="116">
        <v>423</v>
      </c>
      <c r="I106" s="217">
        <v>422</v>
      </c>
      <c r="J106" s="116"/>
      <c r="K106" s="116"/>
      <c r="L106" s="116"/>
      <c r="M106" s="116"/>
      <c r="N106" s="113">
        <f t="shared" si="4"/>
        <v>435.625</v>
      </c>
      <c r="O106" s="9"/>
      <c r="P106" s="9"/>
      <c r="Q106" s="9"/>
    </row>
    <row r="107" spans="1:17" s="21" customFormat="1" ht="12.75" customHeight="1" x14ac:dyDescent="0.2">
      <c r="A107" s="85" t="s">
        <v>115</v>
      </c>
      <c r="B107" s="217">
        <v>13307</v>
      </c>
      <c r="C107" s="217">
        <v>12265</v>
      </c>
      <c r="D107" s="217">
        <v>12385</v>
      </c>
      <c r="E107" s="217">
        <v>12311</v>
      </c>
      <c r="F107" s="217">
        <v>12130</v>
      </c>
      <c r="G107" s="217">
        <v>11893</v>
      </c>
      <c r="H107" s="217">
        <v>11642</v>
      </c>
      <c r="I107" s="217">
        <v>11242</v>
      </c>
      <c r="J107" s="217"/>
      <c r="K107" s="217"/>
      <c r="L107" s="217"/>
      <c r="M107" s="217"/>
      <c r="N107" s="113">
        <f t="shared" si="4"/>
        <v>12146.875</v>
      </c>
      <c r="O107" s="9"/>
      <c r="P107" s="9"/>
      <c r="Q107" s="9"/>
    </row>
    <row r="108" spans="1:17" s="21" customFormat="1" ht="12.75" customHeight="1" x14ac:dyDescent="0.2">
      <c r="A108" s="85" t="s">
        <v>116</v>
      </c>
      <c r="B108" s="217">
        <v>28824</v>
      </c>
      <c r="C108" s="217">
        <v>28271</v>
      </c>
      <c r="D108" s="217">
        <v>28393</v>
      </c>
      <c r="E108" s="217">
        <v>28355</v>
      </c>
      <c r="F108" s="217">
        <v>27767</v>
      </c>
      <c r="G108" s="217">
        <v>27164</v>
      </c>
      <c r="H108" s="217">
        <v>26338</v>
      </c>
      <c r="I108" s="217">
        <v>25301</v>
      </c>
      <c r="J108" s="217"/>
      <c r="K108" s="217"/>
      <c r="L108" s="217"/>
      <c r="M108" s="217"/>
      <c r="N108" s="113">
        <f t="shared" si="4"/>
        <v>27551.625</v>
      </c>
      <c r="O108" s="9"/>
      <c r="P108" s="9"/>
      <c r="Q108" s="9"/>
    </row>
    <row r="109" spans="1:17" s="21" customFormat="1" ht="12.75" customHeight="1" x14ac:dyDescent="0.2">
      <c r="A109" s="86" t="s">
        <v>118</v>
      </c>
      <c r="B109" s="218">
        <v>5205</v>
      </c>
      <c r="C109" s="218">
        <v>5188</v>
      </c>
      <c r="D109" s="117">
        <v>5203</v>
      </c>
      <c r="E109" s="218">
        <v>5200</v>
      </c>
      <c r="F109" s="218">
        <v>5172</v>
      </c>
      <c r="G109" s="218">
        <v>5141</v>
      </c>
      <c r="H109" s="218">
        <v>5084</v>
      </c>
      <c r="I109" s="218">
        <v>5000</v>
      </c>
      <c r="J109" s="218"/>
      <c r="K109" s="218"/>
      <c r="L109" s="218"/>
      <c r="M109" s="117"/>
      <c r="N109" s="113">
        <f t="shared" si="4"/>
        <v>5149.125</v>
      </c>
      <c r="O109" s="9"/>
      <c r="P109" s="9"/>
      <c r="Q109" s="9"/>
    </row>
    <row r="110" spans="1:17" s="21" customFormat="1" ht="12.75" customHeight="1" x14ac:dyDescent="0.2">
      <c r="A110" s="79" t="s">
        <v>404</v>
      </c>
      <c r="B110" s="115"/>
      <c r="C110" s="115"/>
      <c r="D110" s="115"/>
      <c r="E110" s="115"/>
      <c r="F110" s="115"/>
      <c r="G110" s="115"/>
      <c r="H110" s="115"/>
      <c r="I110" s="115"/>
      <c r="J110" s="115"/>
      <c r="K110" s="115"/>
      <c r="L110" s="115"/>
      <c r="M110" s="115"/>
      <c r="N110" s="115"/>
      <c r="O110" s="9"/>
      <c r="P110" s="9"/>
      <c r="Q110" s="9"/>
    </row>
    <row r="120" spans="7:7" x14ac:dyDescent="0.2">
      <c r="G120" s="22"/>
    </row>
    <row r="121" spans="7:7" x14ac:dyDescent="0.2">
      <c r="G121" s="22"/>
    </row>
    <row r="122" spans="7:7" x14ac:dyDescent="0.2">
      <c r="G122" s="22"/>
    </row>
    <row r="123" spans="7:7" x14ac:dyDescent="0.2">
      <c r="G123" s="22"/>
    </row>
  </sheetData>
  <mergeCells count="1">
    <mergeCell ref="N2:N3"/>
  </mergeCells>
  <phoneticPr fontId="20" type="noConversion"/>
  <pageMargins left="0.23622047244094491" right="0.23622047244094491" top="0" bottom="0" header="0" footer="0"/>
  <pageSetup paperSize="9" scale="97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72"/>
  <sheetViews>
    <sheetView zoomScale="110" zoomScaleNormal="110" workbookViewId="0">
      <pane xSplit="1" ySplit="3" topLeftCell="F4" activePane="bottomRight" state="frozen"/>
      <selection pane="topRight" activeCell="B1" sqref="B1"/>
      <selection pane="bottomLeft" activeCell="A4" sqref="A4"/>
      <selection pane="bottomRight"/>
    </sheetView>
  </sheetViews>
  <sheetFormatPr defaultColWidth="9.140625" defaultRowHeight="12.75" x14ac:dyDescent="0.2"/>
  <cols>
    <col min="1" max="1" width="34" style="79" customWidth="1"/>
    <col min="2" max="2" width="10.28515625" style="22" bestFit="1" customWidth="1"/>
    <col min="3" max="3" width="9.85546875" style="22" bestFit="1" customWidth="1"/>
    <col min="4" max="5" width="9.7109375" style="9" customWidth="1"/>
    <col min="6" max="10" width="9.85546875" style="9" bestFit="1" customWidth="1"/>
    <col min="11" max="11" width="9.85546875" style="9" customWidth="1"/>
    <col min="12" max="12" width="10.28515625" style="9" bestFit="1" customWidth="1"/>
    <col min="13" max="13" width="11.140625" style="9" customWidth="1"/>
    <col min="14" max="14" width="12.85546875" style="9" bestFit="1" customWidth="1"/>
    <col min="15" max="16384" width="9.140625" style="9"/>
  </cols>
  <sheetData>
    <row r="1" spans="1:14" s="3" customFormat="1" ht="15" customHeight="1" x14ac:dyDescent="0.2">
      <c r="A1" s="32" t="s">
        <v>186</v>
      </c>
      <c r="B1" s="2"/>
      <c r="C1" s="2"/>
    </row>
    <row r="2" spans="1:14" s="3" customFormat="1" ht="15" customHeight="1" x14ac:dyDescent="0.2">
      <c r="A2" s="32"/>
      <c r="B2" s="2"/>
      <c r="C2" s="2"/>
      <c r="L2" s="3" t="s">
        <v>132</v>
      </c>
    </row>
    <row r="3" spans="1:14" s="6" customFormat="1" ht="12" customHeight="1" x14ac:dyDescent="0.2">
      <c r="A3" s="4"/>
      <c r="B3" s="5" t="s">
        <v>363</v>
      </c>
      <c r="C3" s="226" t="s">
        <v>381</v>
      </c>
      <c r="D3" s="106" t="s">
        <v>469</v>
      </c>
      <c r="E3" s="106" t="s">
        <v>471</v>
      </c>
      <c r="F3" s="106" t="s">
        <v>472</v>
      </c>
      <c r="G3" s="169" t="s">
        <v>473</v>
      </c>
      <c r="H3" s="226" t="s">
        <v>474</v>
      </c>
      <c r="I3" s="169" t="s">
        <v>474</v>
      </c>
      <c r="J3" s="106"/>
      <c r="K3" s="169"/>
      <c r="L3" s="169"/>
      <c r="M3" s="169"/>
      <c r="N3" s="106" t="s">
        <v>200</v>
      </c>
    </row>
    <row r="4" spans="1:14" ht="12.75" customHeight="1" x14ac:dyDescent="0.2">
      <c r="A4" s="7" t="s">
        <v>1</v>
      </c>
      <c r="B4" s="8">
        <f t="shared" ref="B4:I4" si="0">B5+B14+B17+B18+B19+B13</f>
        <v>24708552.420000002</v>
      </c>
      <c r="C4" s="8">
        <f t="shared" si="0"/>
        <v>24990088.599999998</v>
      </c>
      <c r="D4" s="8">
        <f t="shared" si="0"/>
        <v>23539193.179999996</v>
      </c>
      <c r="E4" s="8">
        <f t="shared" si="0"/>
        <v>23803331.879999995</v>
      </c>
      <c r="F4" s="8">
        <f t="shared" si="0"/>
        <v>23387679.949999999</v>
      </c>
      <c r="G4" s="8">
        <f t="shared" si="0"/>
        <v>23148990.370000005</v>
      </c>
      <c r="H4" s="8">
        <f t="shared" si="0"/>
        <v>20669956.09</v>
      </c>
      <c r="I4" s="8">
        <f t="shared" si="0"/>
        <v>20471126.620000001</v>
      </c>
      <c r="J4" s="8"/>
      <c r="K4" s="8"/>
      <c r="L4" s="8"/>
      <c r="M4" s="8"/>
      <c r="N4" s="8">
        <f>SUM(B4:M4)</f>
        <v>184718919.10999998</v>
      </c>
    </row>
    <row r="5" spans="1:14" s="6" customFormat="1" ht="12" customHeight="1" x14ac:dyDescent="0.2">
      <c r="A5" s="73" t="s">
        <v>461</v>
      </c>
      <c r="B5" s="8">
        <v>22213989.100000001</v>
      </c>
      <c r="C5" s="8">
        <v>21337130.149999999</v>
      </c>
      <c r="D5" s="29">
        <v>21675443.699999999</v>
      </c>
      <c r="E5" s="29">
        <v>21821479.030000001</v>
      </c>
      <c r="F5" s="29">
        <v>21328437.629999999</v>
      </c>
      <c r="G5" s="29">
        <v>21030110.960000001</v>
      </c>
      <c r="H5" s="29">
        <v>19857170.550000001</v>
      </c>
      <c r="I5" s="29">
        <v>19693623.93</v>
      </c>
      <c r="J5" s="29"/>
      <c r="K5" s="144"/>
      <c r="L5" s="144"/>
      <c r="M5" s="144"/>
      <c r="N5" s="8">
        <f t="shared" ref="N5:N36" si="1">SUM(B5:M5)</f>
        <v>168957385.05000001</v>
      </c>
    </row>
    <row r="6" spans="1:14" ht="12.75" customHeight="1" x14ac:dyDescent="0.2">
      <c r="A6" s="69" t="s">
        <v>130</v>
      </c>
      <c r="B6" s="13">
        <v>814874.54</v>
      </c>
      <c r="C6" s="13">
        <v>767147.34</v>
      </c>
      <c r="D6" s="109">
        <v>821281.59</v>
      </c>
      <c r="E6" s="109">
        <v>820287.71</v>
      </c>
      <c r="F6" s="109">
        <v>797583.34</v>
      </c>
      <c r="G6" s="109">
        <v>775384.38</v>
      </c>
      <c r="H6" s="109">
        <v>724858.68</v>
      </c>
      <c r="I6" s="109">
        <v>682172.55</v>
      </c>
      <c r="J6" s="109"/>
      <c r="K6" s="146"/>
      <c r="L6" s="147"/>
      <c r="M6" s="147"/>
      <c r="N6" s="187">
        <f t="shared" si="1"/>
        <v>6203590.129999999</v>
      </c>
    </row>
    <row r="7" spans="1:14" ht="12.75" customHeight="1" x14ac:dyDescent="0.2">
      <c r="A7" s="69" t="s">
        <v>131</v>
      </c>
      <c r="B7" s="13">
        <v>1005621.07</v>
      </c>
      <c r="C7" s="13">
        <v>968706.37</v>
      </c>
      <c r="D7" s="109">
        <v>1005146.96</v>
      </c>
      <c r="E7" s="109">
        <v>1010821.8</v>
      </c>
      <c r="F7" s="109">
        <v>1004115.24</v>
      </c>
      <c r="G7" s="109">
        <v>993716.59</v>
      </c>
      <c r="H7" s="109">
        <v>936235.97</v>
      </c>
      <c r="I7" s="109">
        <v>946599.56</v>
      </c>
      <c r="J7" s="109"/>
      <c r="K7" s="146"/>
      <c r="L7" s="147"/>
      <c r="M7" s="147"/>
      <c r="N7" s="187">
        <f t="shared" si="1"/>
        <v>7870963.5600000005</v>
      </c>
    </row>
    <row r="8" spans="1:14" ht="12.75" customHeight="1" x14ac:dyDescent="0.2">
      <c r="A8" s="69" t="s">
        <v>211</v>
      </c>
      <c r="B8" s="13">
        <v>31220.959999999999</v>
      </c>
      <c r="C8" s="13">
        <v>29034.05</v>
      </c>
      <c r="D8" s="109">
        <v>29061</v>
      </c>
      <c r="E8" s="109">
        <v>28642</v>
      </c>
      <c r="F8" s="109">
        <v>28501.119999999999</v>
      </c>
      <c r="G8" s="109">
        <v>27406.09</v>
      </c>
      <c r="H8" s="109">
        <v>27030.62</v>
      </c>
      <c r="I8" s="109">
        <v>27387.48</v>
      </c>
      <c r="J8" s="109"/>
      <c r="K8" s="146"/>
      <c r="L8" s="147"/>
      <c r="M8" s="147"/>
      <c r="N8" s="187">
        <f t="shared" si="1"/>
        <v>228283.32</v>
      </c>
    </row>
    <row r="9" spans="1:14" ht="12.75" customHeight="1" x14ac:dyDescent="0.2">
      <c r="A9" s="69" t="s">
        <v>120</v>
      </c>
      <c r="B9" s="13">
        <v>17571591.710000001</v>
      </c>
      <c r="C9" s="13">
        <v>17195190.43</v>
      </c>
      <c r="D9" s="109">
        <v>17560005.079999998</v>
      </c>
      <c r="E9" s="109">
        <v>17713725.559999999</v>
      </c>
      <c r="F9" s="109">
        <v>17169127.879999999</v>
      </c>
      <c r="G9" s="109">
        <v>16974438.760000002</v>
      </c>
      <c r="H9" s="109">
        <v>15943853.390000001</v>
      </c>
      <c r="I9" s="109">
        <v>15913344.949999999</v>
      </c>
      <c r="J9" s="109"/>
      <c r="K9" s="146"/>
      <c r="L9" s="147"/>
      <c r="M9" s="147"/>
      <c r="N9" s="187">
        <f t="shared" si="1"/>
        <v>136041277.75999999</v>
      </c>
    </row>
    <row r="10" spans="1:14" ht="12.75" customHeight="1" x14ac:dyDescent="0.2">
      <c r="A10" s="69" t="s">
        <v>121</v>
      </c>
      <c r="B10" s="13">
        <v>3441258.06</v>
      </c>
      <c r="C10" s="13">
        <v>3664434.09</v>
      </c>
      <c r="D10" s="109">
        <v>3593311.87</v>
      </c>
      <c r="E10" s="109">
        <v>3424870.45</v>
      </c>
      <c r="F10" s="109">
        <v>3324591.59</v>
      </c>
      <c r="G10" s="109">
        <v>3179647.22</v>
      </c>
      <c r="H10" s="109">
        <v>3248960.09</v>
      </c>
      <c r="I10" s="109">
        <v>2738472.22</v>
      </c>
      <c r="J10" s="109"/>
      <c r="K10" s="146"/>
      <c r="L10" s="147"/>
      <c r="M10" s="147"/>
      <c r="N10" s="187">
        <f t="shared" si="1"/>
        <v>26615545.589999996</v>
      </c>
    </row>
    <row r="11" spans="1:14" s="11" customFormat="1" ht="12.75" customHeight="1" x14ac:dyDescent="0.2">
      <c r="A11" s="69" t="s">
        <v>349</v>
      </c>
      <c r="B11" s="13">
        <v>152599.01999999999</v>
      </c>
      <c r="C11" s="13">
        <v>48840.959999999999</v>
      </c>
      <c r="D11" s="109">
        <v>982.2</v>
      </c>
      <c r="E11" s="109">
        <v>452.34</v>
      </c>
      <c r="F11" s="109">
        <v>230.5</v>
      </c>
      <c r="G11" s="109">
        <v>187.93</v>
      </c>
      <c r="H11" s="109">
        <v>0</v>
      </c>
      <c r="I11" s="109">
        <v>0</v>
      </c>
      <c r="J11" s="109"/>
      <c r="K11" s="146"/>
      <c r="L11" s="147"/>
      <c r="M11" s="147"/>
      <c r="N11" s="187">
        <f t="shared" si="1"/>
        <v>203292.94999999998</v>
      </c>
    </row>
    <row r="12" spans="1:14" s="11" customFormat="1" ht="12.75" customHeight="1" x14ac:dyDescent="0.2">
      <c r="A12" s="69" t="s">
        <v>350</v>
      </c>
      <c r="B12" s="13">
        <v>21843</v>
      </c>
      <c r="C12" s="13">
        <v>16726.5</v>
      </c>
      <c r="D12" s="109">
        <v>12177</v>
      </c>
      <c r="E12" s="109">
        <v>10260</v>
      </c>
      <c r="F12" s="109">
        <v>8775</v>
      </c>
      <c r="G12" s="109">
        <v>7006.5</v>
      </c>
      <c r="H12" s="109">
        <v>5359.5</v>
      </c>
      <c r="I12" s="109">
        <v>0</v>
      </c>
      <c r="J12" s="109"/>
      <c r="K12" s="146"/>
      <c r="L12" s="147"/>
      <c r="M12" s="147"/>
      <c r="N12" s="187">
        <f t="shared" si="1"/>
        <v>82147.5</v>
      </c>
    </row>
    <row r="13" spans="1:14" ht="12.75" customHeight="1" x14ac:dyDescent="0.2">
      <c r="A13" s="69" t="s">
        <v>123</v>
      </c>
      <c r="B13" s="13">
        <v>12713.89</v>
      </c>
      <c r="C13" s="13">
        <v>11698.34</v>
      </c>
      <c r="D13" s="109">
        <v>12208.53</v>
      </c>
      <c r="E13" s="109">
        <v>12389.22</v>
      </c>
      <c r="F13" s="109">
        <v>13175.71</v>
      </c>
      <c r="G13" s="109">
        <v>11336.39</v>
      </c>
      <c r="H13" s="109">
        <v>15977.06</v>
      </c>
      <c r="I13" s="109">
        <v>9653.66</v>
      </c>
      <c r="J13" s="109"/>
      <c r="K13" s="146"/>
      <c r="L13" s="147"/>
      <c r="M13" s="147"/>
      <c r="N13" s="187">
        <f t="shared" si="1"/>
        <v>99152.8</v>
      </c>
    </row>
    <row r="14" spans="1:14" s="12" customFormat="1" ht="12.75" customHeight="1" x14ac:dyDescent="0.2">
      <c r="A14" s="70" t="s">
        <v>124</v>
      </c>
      <c r="B14" s="110">
        <f t="shared" ref="B14:I14" si="2">B15+B16</f>
        <v>717682.06</v>
      </c>
      <c r="C14" s="110">
        <f t="shared" si="2"/>
        <v>726751.52</v>
      </c>
      <c r="D14" s="110">
        <f t="shared" si="2"/>
        <v>732624.58</v>
      </c>
      <c r="E14" s="110">
        <f t="shared" si="2"/>
        <v>729295.74</v>
      </c>
      <c r="F14" s="110">
        <f t="shared" si="2"/>
        <v>729683.36</v>
      </c>
      <c r="G14" s="110">
        <f t="shared" si="2"/>
        <v>743393.35</v>
      </c>
      <c r="H14" s="110">
        <f t="shared" si="2"/>
        <v>740706.14</v>
      </c>
      <c r="I14" s="110">
        <f t="shared" si="2"/>
        <v>737510.19</v>
      </c>
      <c r="J14" s="110"/>
      <c r="K14" s="110"/>
      <c r="L14" s="110"/>
      <c r="M14" s="110"/>
      <c r="N14" s="187">
        <f>SUM(B14:M14)</f>
        <v>5857646.9399999995</v>
      </c>
    </row>
    <row r="15" spans="1:14" s="12" customFormat="1" ht="12.75" customHeight="1" x14ac:dyDescent="0.2">
      <c r="A15" s="70" t="s">
        <v>135</v>
      </c>
      <c r="B15" s="66">
        <v>690246.89</v>
      </c>
      <c r="C15" s="66">
        <v>698826.59</v>
      </c>
      <c r="D15" s="110">
        <v>704957.09</v>
      </c>
      <c r="E15" s="110">
        <v>701463.74</v>
      </c>
      <c r="F15" s="110">
        <v>701740.4</v>
      </c>
      <c r="G15" s="110">
        <v>715482.37</v>
      </c>
      <c r="H15" s="110">
        <v>712623.23</v>
      </c>
      <c r="I15" s="110">
        <v>709915.62</v>
      </c>
      <c r="J15" s="110"/>
      <c r="K15" s="148"/>
      <c r="L15" s="149"/>
      <c r="M15" s="149"/>
      <c r="N15" s="187">
        <f t="shared" si="1"/>
        <v>5635255.9299999988</v>
      </c>
    </row>
    <row r="16" spans="1:14" s="12" customFormat="1" ht="12.75" customHeight="1" x14ac:dyDescent="0.2">
      <c r="A16" s="70" t="s">
        <v>136</v>
      </c>
      <c r="B16" s="66">
        <v>27435.17</v>
      </c>
      <c r="C16" s="66">
        <v>27924.93</v>
      </c>
      <c r="D16" s="110">
        <v>27667.49</v>
      </c>
      <c r="E16" s="110">
        <v>27832</v>
      </c>
      <c r="F16" s="110">
        <v>27942.959999999999</v>
      </c>
      <c r="G16" s="110">
        <v>27910.98</v>
      </c>
      <c r="H16" s="110">
        <v>28082.91</v>
      </c>
      <c r="I16" s="110">
        <v>27594.57</v>
      </c>
      <c r="J16" s="110"/>
      <c r="K16" s="148"/>
      <c r="L16" s="149"/>
      <c r="M16" s="149"/>
      <c r="N16" s="187">
        <f t="shared" si="1"/>
        <v>222391.01</v>
      </c>
    </row>
    <row r="17" spans="1:14" ht="12.75" customHeight="1" x14ac:dyDescent="0.2">
      <c r="A17" s="71" t="s">
        <v>133</v>
      </c>
      <c r="B17" s="56">
        <v>1752506.7</v>
      </c>
      <c r="C17" s="56">
        <v>1544558.73</v>
      </c>
      <c r="D17" s="109">
        <v>1106776.06</v>
      </c>
      <c r="E17" s="109">
        <v>1228277.31</v>
      </c>
      <c r="F17" s="109">
        <v>1307092.23</v>
      </c>
      <c r="G17" s="109">
        <v>1351172.41</v>
      </c>
      <c r="H17" s="109">
        <v>43607.31</v>
      </c>
      <c r="I17" s="109">
        <v>18729.080000000002</v>
      </c>
      <c r="J17" s="109"/>
      <c r="K17" s="146"/>
      <c r="L17" s="147"/>
      <c r="M17" s="147"/>
      <c r="N17" s="187">
        <f t="shared" si="1"/>
        <v>8352719.830000001</v>
      </c>
    </row>
    <row r="18" spans="1:14" ht="12.75" customHeight="1" x14ac:dyDescent="0.2">
      <c r="A18" s="69" t="s">
        <v>125</v>
      </c>
      <c r="B18" s="13">
        <v>11660.67</v>
      </c>
      <c r="C18" s="13">
        <v>11903.86</v>
      </c>
      <c r="D18" s="109">
        <v>12140.31</v>
      </c>
      <c r="E18" s="109">
        <v>11890.58</v>
      </c>
      <c r="F18" s="109">
        <v>9291.02</v>
      </c>
      <c r="G18" s="109">
        <v>12977.26</v>
      </c>
      <c r="H18" s="109">
        <v>12495.03</v>
      </c>
      <c r="I18" s="109">
        <v>11609.76</v>
      </c>
      <c r="J18" s="109"/>
      <c r="K18" s="146"/>
      <c r="L18" s="147"/>
      <c r="M18" s="147"/>
      <c r="N18" s="187">
        <f t="shared" si="1"/>
        <v>93968.489999999991</v>
      </c>
    </row>
    <row r="19" spans="1:14" ht="12.75" customHeight="1" x14ac:dyDescent="0.2">
      <c r="A19" s="69" t="s">
        <v>134</v>
      </c>
      <c r="B19" s="13">
        <v>0</v>
      </c>
      <c r="C19" s="13">
        <v>1358046</v>
      </c>
      <c r="D19" s="109">
        <v>0</v>
      </c>
      <c r="E19" s="109">
        <v>0</v>
      </c>
      <c r="F19" s="109">
        <v>0</v>
      </c>
      <c r="G19" s="109">
        <v>0</v>
      </c>
      <c r="H19" s="109">
        <v>0</v>
      </c>
      <c r="I19" s="109">
        <v>0</v>
      </c>
      <c r="J19" s="109"/>
      <c r="K19" s="146"/>
      <c r="L19" s="147"/>
      <c r="M19" s="147"/>
      <c r="N19" s="187">
        <f t="shared" si="1"/>
        <v>1358046</v>
      </c>
    </row>
    <row r="20" spans="1:14" ht="12.75" customHeight="1" x14ac:dyDescent="0.2">
      <c r="A20" s="74" t="s">
        <v>2</v>
      </c>
      <c r="B20" s="8">
        <f t="shared" ref="B20:I20" si="3">B21+B22+B23+B24+B25+B26+B27+B28+B29+B31+B32+B33+B34+B35+B36</f>
        <v>59440076.440000013</v>
      </c>
      <c r="C20" s="8">
        <f t="shared" si="3"/>
        <v>61159975.240000002</v>
      </c>
      <c r="D20" s="8">
        <f t="shared" si="3"/>
        <v>60636164.519999996</v>
      </c>
      <c r="E20" s="8">
        <f t="shared" si="3"/>
        <v>61018114.340000004</v>
      </c>
      <c r="F20" s="8">
        <f t="shared" si="3"/>
        <v>60937533.980000004</v>
      </c>
      <c r="G20" s="8">
        <f t="shared" si="3"/>
        <v>61254416.200000003</v>
      </c>
      <c r="H20" s="8">
        <f t="shared" si="3"/>
        <v>60836888.150000006</v>
      </c>
      <c r="I20" s="8">
        <f t="shared" si="3"/>
        <v>60838547.949999996</v>
      </c>
      <c r="J20" s="8"/>
      <c r="K20" s="8"/>
      <c r="L20" s="8"/>
      <c r="M20" s="8"/>
      <c r="N20" s="8">
        <f t="shared" si="1"/>
        <v>486121716.81999999</v>
      </c>
    </row>
    <row r="21" spans="1:14" s="14" customFormat="1" ht="12.75" customHeight="1" x14ac:dyDescent="0.2">
      <c r="A21" s="89" t="s">
        <v>129</v>
      </c>
      <c r="B21" s="24">
        <v>637267.69999999995</v>
      </c>
      <c r="C21" s="24">
        <v>830801.92000000004</v>
      </c>
      <c r="D21" s="107">
        <v>2308535.84</v>
      </c>
      <c r="E21" s="107">
        <v>3016381.24</v>
      </c>
      <c r="F21" s="107">
        <v>3084819.67</v>
      </c>
      <c r="G21" s="107">
        <v>3312607.27</v>
      </c>
      <c r="H21" s="107">
        <v>3219687.81</v>
      </c>
      <c r="I21" s="107">
        <v>3498599.13</v>
      </c>
      <c r="J21" s="107"/>
      <c r="K21" s="150"/>
      <c r="L21" s="151"/>
      <c r="M21" s="151"/>
      <c r="N21" s="187">
        <f t="shared" si="1"/>
        <v>19908700.580000002</v>
      </c>
    </row>
    <row r="22" spans="1:14" s="27" customFormat="1" ht="12.75" customHeight="1" x14ac:dyDescent="0.2">
      <c r="A22" s="76" t="s">
        <v>149</v>
      </c>
      <c r="B22" s="26">
        <v>2592510.29</v>
      </c>
      <c r="C22" s="26">
        <v>2851014.98</v>
      </c>
      <c r="D22" s="109">
        <v>858289.85</v>
      </c>
      <c r="E22" s="109">
        <v>353493.29</v>
      </c>
      <c r="F22" s="109">
        <v>192012.67</v>
      </c>
      <c r="G22" s="109">
        <v>90239.17</v>
      </c>
      <c r="H22" s="109">
        <v>23747.15</v>
      </c>
      <c r="I22" s="109">
        <v>8820.3700000000008</v>
      </c>
      <c r="J22" s="109"/>
      <c r="K22" s="146"/>
      <c r="L22" s="147"/>
      <c r="M22" s="147"/>
      <c r="N22" s="187">
        <f t="shared" si="1"/>
        <v>6970127.7699999996</v>
      </c>
    </row>
    <row r="23" spans="1:14" s="27" customFormat="1" ht="12.75" customHeight="1" x14ac:dyDescent="0.2">
      <c r="A23" s="77" t="s">
        <v>150</v>
      </c>
      <c r="B23" s="26">
        <v>7871.76</v>
      </c>
      <c r="C23" s="26">
        <v>9234.18</v>
      </c>
      <c r="D23" s="109">
        <v>7341.93</v>
      </c>
      <c r="E23" s="109">
        <v>8325.9</v>
      </c>
      <c r="F23" s="109">
        <v>8401.59</v>
      </c>
      <c r="G23" s="109">
        <v>5298.3</v>
      </c>
      <c r="H23" s="109">
        <v>6660.72</v>
      </c>
      <c r="I23" s="109">
        <v>7947.45</v>
      </c>
      <c r="J23" s="109"/>
      <c r="K23" s="146"/>
      <c r="L23" s="147"/>
      <c r="M23" s="147"/>
      <c r="N23" s="187">
        <f t="shared" si="1"/>
        <v>61081.83</v>
      </c>
    </row>
    <row r="24" spans="1:14" s="14" customFormat="1" ht="12.75" customHeight="1" x14ac:dyDescent="0.2">
      <c r="A24" s="76" t="s">
        <v>151</v>
      </c>
      <c r="B24" s="26">
        <v>3345.84</v>
      </c>
      <c r="C24" s="26">
        <v>7188.5</v>
      </c>
      <c r="D24" s="107">
        <v>4073.96</v>
      </c>
      <c r="E24" s="107">
        <v>3200.44</v>
      </c>
      <c r="F24" s="107">
        <v>2648.64</v>
      </c>
      <c r="G24" s="107">
        <v>5076.5600000000004</v>
      </c>
      <c r="H24" s="107">
        <v>3862.6</v>
      </c>
      <c r="I24" s="107">
        <v>5407.64</v>
      </c>
      <c r="J24" s="107"/>
      <c r="K24" s="150"/>
      <c r="L24" s="147"/>
      <c r="M24" s="147"/>
      <c r="N24" s="187">
        <f t="shared" si="1"/>
        <v>34804.18</v>
      </c>
    </row>
    <row r="25" spans="1:14" s="14" customFormat="1" ht="12.75" customHeight="1" x14ac:dyDescent="0.2">
      <c r="A25" s="76" t="s">
        <v>172</v>
      </c>
      <c r="B25" s="26">
        <v>328957.43</v>
      </c>
      <c r="C25" s="26">
        <v>361144.11</v>
      </c>
      <c r="D25" s="107">
        <v>304259.73</v>
      </c>
      <c r="E25" s="107">
        <v>330710.17</v>
      </c>
      <c r="F25" s="107">
        <v>324336.57</v>
      </c>
      <c r="G25" s="107">
        <v>333339.28000000003</v>
      </c>
      <c r="H25" s="107">
        <v>315652.53999999998</v>
      </c>
      <c r="I25" s="107">
        <v>326407.99</v>
      </c>
      <c r="J25" s="107"/>
      <c r="K25" s="150"/>
      <c r="L25" s="147"/>
      <c r="M25" s="147"/>
      <c r="N25" s="187">
        <f t="shared" si="1"/>
        <v>2624807.8200000003</v>
      </c>
    </row>
    <row r="26" spans="1:14" ht="12.75" customHeight="1" x14ac:dyDescent="0.2">
      <c r="A26" s="72" t="s">
        <v>126</v>
      </c>
      <c r="B26" s="26">
        <v>25847871.199999999</v>
      </c>
      <c r="C26" s="26">
        <v>26418256.73</v>
      </c>
      <c r="D26" s="109">
        <v>26472264.620000001</v>
      </c>
      <c r="E26" s="109">
        <v>26481774.899999999</v>
      </c>
      <c r="F26" s="107">
        <v>26521505.219999999</v>
      </c>
      <c r="G26" s="109">
        <v>26580971.34</v>
      </c>
      <c r="H26" s="109">
        <v>26392931.039999999</v>
      </c>
      <c r="I26" s="109">
        <v>26180444.219999999</v>
      </c>
      <c r="J26" s="109"/>
      <c r="K26" s="146"/>
      <c r="L26" s="147"/>
      <c r="M26" s="147"/>
      <c r="N26" s="187">
        <f t="shared" si="1"/>
        <v>210896019.26999998</v>
      </c>
    </row>
    <row r="27" spans="1:14" ht="12.75" customHeight="1" x14ac:dyDescent="0.2">
      <c r="A27" s="75" t="s">
        <v>152</v>
      </c>
      <c r="B27" s="26">
        <v>37408.26</v>
      </c>
      <c r="C27" s="26">
        <v>38261.440000000002</v>
      </c>
      <c r="D27" s="109">
        <v>39514.92</v>
      </c>
      <c r="E27" s="109">
        <v>40043.879999999997</v>
      </c>
      <c r="F27" s="109">
        <v>40115.760000000002</v>
      </c>
      <c r="G27" s="109">
        <v>40312.639999999999</v>
      </c>
      <c r="H27" s="109">
        <v>39057.839999999997</v>
      </c>
      <c r="I27" s="109">
        <v>37767.019999999997</v>
      </c>
      <c r="J27" s="109"/>
      <c r="K27" s="146"/>
      <c r="L27" s="147"/>
      <c r="M27" s="147"/>
      <c r="N27" s="187">
        <f t="shared" si="1"/>
        <v>312481.76</v>
      </c>
    </row>
    <row r="28" spans="1:14" s="14" customFormat="1" ht="12.75" customHeight="1" x14ac:dyDescent="0.2">
      <c r="A28" s="72" t="s">
        <v>128</v>
      </c>
      <c r="B28" s="26">
        <v>28536532.890000001</v>
      </c>
      <c r="C28" s="26">
        <v>29137700.620000001</v>
      </c>
      <c r="D28" s="107">
        <v>29129478.760000002</v>
      </c>
      <c r="E28" s="107">
        <v>29236247.350000001</v>
      </c>
      <c r="F28" s="107">
        <v>29219955.699999999</v>
      </c>
      <c r="G28" s="107">
        <v>29254791.43</v>
      </c>
      <c r="H28" s="107">
        <v>29221009.280000001</v>
      </c>
      <c r="I28" s="107">
        <v>29217627.640000001</v>
      </c>
      <c r="J28" s="107"/>
      <c r="K28" s="150"/>
      <c r="L28" s="147"/>
      <c r="M28" s="147"/>
      <c r="N28" s="187">
        <f t="shared" si="1"/>
        <v>232953343.67000002</v>
      </c>
    </row>
    <row r="29" spans="1:14" s="14" customFormat="1" ht="12.75" customHeight="1" x14ac:dyDescent="0.2">
      <c r="A29" s="72" t="s">
        <v>178</v>
      </c>
      <c r="B29" s="26">
        <v>379392.93</v>
      </c>
      <c r="C29" s="26">
        <v>406159.86</v>
      </c>
      <c r="D29" s="107">
        <v>424866.91</v>
      </c>
      <c r="E29" s="107">
        <v>445952.87</v>
      </c>
      <c r="F29" s="107">
        <v>447033.53</v>
      </c>
      <c r="G29" s="107">
        <v>508420.58</v>
      </c>
      <c r="H29" s="107">
        <v>488947.44</v>
      </c>
      <c r="I29" s="107">
        <v>437679.39</v>
      </c>
      <c r="J29" s="107"/>
      <c r="K29" s="150"/>
      <c r="L29" s="147"/>
      <c r="M29" s="147"/>
      <c r="N29" s="187">
        <f t="shared" si="1"/>
        <v>3538453.51</v>
      </c>
    </row>
    <row r="30" spans="1:14" s="14" customFormat="1" ht="12.75" customHeight="1" x14ac:dyDescent="0.2">
      <c r="A30" s="72" t="s">
        <v>252</v>
      </c>
      <c r="B30" s="26">
        <v>370926.33</v>
      </c>
      <c r="C30" s="26">
        <v>398063.16</v>
      </c>
      <c r="D30" s="107">
        <v>416482.51</v>
      </c>
      <c r="E30" s="107">
        <v>435760.07</v>
      </c>
      <c r="F30" s="107">
        <v>437744.93</v>
      </c>
      <c r="G30" s="107">
        <v>484500.38</v>
      </c>
      <c r="H30" s="107">
        <v>466465.74</v>
      </c>
      <c r="I30" s="107">
        <v>414416.79</v>
      </c>
      <c r="J30" s="107"/>
      <c r="K30" s="150"/>
      <c r="L30" s="147"/>
      <c r="M30" s="147"/>
      <c r="N30" s="187">
        <f t="shared" si="1"/>
        <v>3424359.91</v>
      </c>
    </row>
    <row r="31" spans="1:14" s="14" customFormat="1" ht="12.75" customHeight="1" x14ac:dyDescent="0.2">
      <c r="A31" s="78" t="s">
        <v>153</v>
      </c>
      <c r="B31" s="13">
        <v>17634.060000000001</v>
      </c>
      <c r="C31" s="13">
        <v>31612.13</v>
      </c>
      <c r="D31" s="107">
        <v>19050.09</v>
      </c>
      <c r="E31" s="107">
        <v>37445</v>
      </c>
      <c r="F31" s="107">
        <v>27168.880000000001</v>
      </c>
      <c r="G31" s="107">
        <v>44696.12</v>
      </c>
      <c r="H31" s="107">
        <v>44500</v>
      </c>
      <c r="I31" s="107">
        <v>42000</v>
      </c>
      <c r="J31" s="107"/>
      <c r="K31" s="150"/>
      <c r="L31" s="151"/>
      <c r="M31" s="151"/>
      <c r="N31" s="187">
        <f t="shared" si="1"/>
        <v>264106.28000000003</v>
      </c>
    </row>
    <row r="32" spans="1:14" s="14" customFormat="1" ht="12.75" customHeight="1" x14ac:dyDescent="0.2">
      <c r="A32" s="69" t="s">
        <v>154</v>
      </c>
      <c r="B32" s="13">
        <v>21212.67</v>
      </c>
      <c r="C32" s="13">
        <v>37813.89</v>
      </c>
      <c r="D32" s="107">
        <v>36842.699999999997</v>
      </c>
      <c r="E32" s="107">
        <v>31341.56</v>
      </c>
      <c r="F32" s="107">
        <v>31357.86</v>
      </c>
      <c r="G32" s="107">
        <v>34124.730000000003</v>
      </c>
      <c r="H32" s="107">
        <v>33186.14</v>
      </c>
      <c r="I32" s="107">
        <v>32280.15</v>
      </c>
      <c r="J32" s="107"/>
      <c r="K32" s="150"/>
      <c r="L32" s="151"/>
      <c r="M32" s="151"/>
      <c r="N32" s="187">
        <f t="shared" si="1"/>
        <v>258159.69999999998</v>
      </c>
    </row>
    <row r="33" spans="1:14" s="14" customFormat="1" ht="12.75" customHeight="1" x14ac:dyDescent="0.2">
      <c r="A33" s="78" t="s">
        <v>249</v>
      </c>
      <c r="B33" s="13">
        <v>796972.02</v>
      </c>
      <c r="C33" s="13">
        <v>796710.46</v>
      </c>
      <c r="D33" s="107">
        <v>799752.37</v>
      </c>
      <c r="E33" s="107">
        <v>802852.52</v>
      </c>
      <c r="F33" s="107">
        <v>808236.62</v>
      </c>
      <c r="G33" s="107">
        <v>812468.34</v>
      </c>
      <c r="H33" s="107">
        <v>815535.63</v>
      </c>
      <c r="I33" s="107">
        <v>811305.54</v>
      </c>
      <c r="J33" s="107"/>
      <c r="K33" s="150"/>
      <c r="L33" s="151"/>
      <c r="M33" s="151"/>
      <c r="N33" s="187">
        <f t="shared" si="1"/>
        <v>6443833.5</v>
      </c>
    </row>
    <row r="34" spans="1:14" s="14" customFormat="1" ht="12.75" customHeight="1" x14ac:dyDescent="0.2">
      <c r="A34" s="69" t="s">
        <v>155</v>
      </c>
      <c r="B34" s="13">
        <v>217895.42</v>
      </c>
      <c r="C34" s="13">
        <v>219134.69</v>
      </c>
      <c r="D34" s="107">
        <v>217428.12</v>
      </c>
      <c r="E34" s="107">
        <v>216022.91</v>
      </c>
      <c r="F34" s="107">
        <v>216023.61</v>
      </c>
      <c r="G34" s="107">
        <v>218080.42</v>
      </c>
      <c r="H34" s="107">
        <v>218357.29</v>
      </c>
      <c r="I34" s="107">
        <v>218458.96</v>
      </c>
      <c r="J34" s="107"/>
      <c r="K34" s="150"/>
      <c r="L34" s="151"/>
      <c r="M34" s="151"/>
      <c r="N34" s="187">
        <f t="shared" si="1"/>
        <v>1741401.42</v>
      </c>
    </row>
    <row r="35" spans="1:14" s="14" customFormat="1" ht="12.75" customHeight="1" x14ac:dyDescent="0.2">
      <c r="A35" s="69" t="s">
        <v>449</v>
      </c>
      <c r="B35" s="13">
        <v>11013.04</v>
      </c>
      <c r="C35" s="13">
        <v>10823.16</v>
      </c>
      <c r="D35" s="107">
        <v>10490.87</v>
      </c>
      <c r="E35" s="107">
        <v>10348.459999999999</v>
      </c>
      <c r="F35" s="107">
        <v>10016.17</v>
      </c>
      <c r="G35" s="107">
        <v>10016.17</v>
      </c>
      <c r="H35" s="107">
        <v>9778.82</v>
      </c>
      <c r="I35" s="107">
        <v>9683.8799999999992</v>
      </c>
      <c r="J35" s="107"/>
      <c r="K35" s="150"/>
      <c r="L35" s="151"/>
      <c r="M35" s="151"/>
      <c r="N35" s="187">
        <f t="shared" si="1"/>
        <v>82170.570000000007</v>
      </c>
    </row>
    <row r="36" spans="1:14" s="14" customFormat="1" ht="12.75" customHeight="1" x14ac:dyDescent="0.2">
      <c r="A36" s="78" t="s">
        <v>156</v>
      </c>
      <c r="B36" s="13">
        <v>4190.93</v>
      </c>
      <c r="C36" s="13">
        <v>4118.57</v>
      </c>
      <c r="D36" s="107">
        <v>3973.85</v>
      </c>
      <c r="E36" s="107">
        <v>3973.85</v>
      </c>
      <c r="F36" s="107">
        <v>3901.49</v>
      </c>
      <c r="G36" s="107">
        <v>3973.85</v>
      </c>
      <c r="H36" s="107">
        <v>3973.85</v>
      </c>
      <c r="I36" s="107">
        <v>4118.57</v>
      </c>
      <c r="J36" s="107"/>
      <c r="K36" s="150"/>
      <c r="L36" s="152"/>
      <c r="M36" s="152"/>
      <c r="N36" s="187">
        <f t="shared" si="1"/>
        <v>32224.959999999999</v>
      </c>
    </row>
    <row r="37" spans="1:14" s="14" customFormat="1" ht="12.75" customHeight="1" x14ac:dyDescent="0.2">
      <c r="A37" s="134"/>
      <c r="B37" s="135"/>
      <c r="C37" s="135"/>
      <c r="D37" s="136"/>
      <c r="E37" s="136"/>
      <c r="F37" s="136"/>
      <c r="G37" s="136"/>
      <c r="H37" s="136"/>
      <c r="I37" s="136"/>
      <c r="J37" s="136"/>
      <c r="K37" s="153"/>
      <c r="L37" s="154"/>
      <c r="M37" s="154"/>
      <c r="N37" s="154"/>
    </row>
    <row r="38" spans="1:14" s="14" customFormat="1" ht="12.75" customHeight="1" x14ac:dyDescent="0.2">
      <c r="A38" s="137"/>
      <c r="B38" s="138"/>
      <c r="C38" s="138"/>
      <c r="D38" s="139"/>
      <c r="E38" s="139"/>
      <c r="F38" s="139"/>
      <c r="G38" s="139"/>
      <c r="H38" s="139"/>
      <c r="I38" s="139"/>
      <c r="J38" s="139"/>
      <c r="K38" s="155"/>
      <c r="L38" s="154"/>
      <c r="M38" s="154"/>
      <c r="N38" s="154"/>
    </row>
    <row r="39" spans="1:14" s="14" customFormat="1" ht="12.75" customHeight="1" x14ac:dyDescent="0.2">
      <c r="A39" s="137"/>
      <c r="B39" s="138"/>
      <c r="C39" s="138"/>
      <c r="D39" s="139"/>
      <c r="E39" s="139"/>
      <c r="F39" s="139"/>
      <c r="G39" s="139"/>
      <c r="H39" s="139"/>
      <c r="I39" s="139"/>
      <c r="J39" s="139"/>
      <c r="K39" s="155"/>
      <c r="L39" s="154"/>
      <c r="M39" s="154"/>
      <c r="N39" s="154"/>
    </row>
    <row r="40" spans="1:14" s="14" customFormat="1" ht="12.75" customHeight="1" x14ac:dyDescent="0.2">
      <c r="A40" s="137"/>
      <c r="B40" s="138"/>
      <c r="C40" s="138"/>
      <c r="D40" s="139"/>
      <c r="E40" s="139"/>
      <c r="F40" s="139"/>
      <c r="G40" s="139"/>
      <c r="H40" s="139"/>
      <c r="I40" s="139"/>
      <c r="J40" s="139"/>
      <c r="K40" s="155"/>
      <c r="L40" s="154"/>
      <c r="M40" s="154"/>
      <c r="N40" s="154"/>
    </row>
    <row r="41" spans="1:14" s="14" customFormat="1" ht="12.75" customHeight="1" x14ac:dyDescent="0.2">
      <c r="A41" s="137"/>
      <c r="B41" s="138"/>
      <c r="C41" s="138"/>
      <c r="D41" s="139"/>
      <c r="E41" s="139"/>
      <c r="F41" s="139"/>
      <c r="G41" s="139"/>
      <c r="H41" s="139"/>
      <c r="I41" s="139"/>
      <c r="J41" s="139"/>
      <c r="K41" s="155"/>
      <c r="L41" s="154"/>
      <c r="M41" s="154"/>
      <c r="N41" s="154"/>
    </row>
    <row r="42" spans="1:14" s="14" customFormat="1" ht="12.75" customHeight="1" x14ac:dyDescent="0.2">
      <c r="A42" s="137"/>
      <c r="B42" s="138"/>
      <c r="C42" s="138"/>
      <c r="D42" s="139"/>
      <c r="E42" s="139"/>
      <c r="F42" s="139"/>
      <c r="G42" s="139"/>
      <c r="H42" s="139"/>
      <c r="I42" s="139"/>
      <c r="J42" s="139"/>
      <c r="K42" s="154"/>
      <c r="L42" s="156"/>
      <c r="M42" s="156"/>
      <c r="N42" s="156"/>
    </row>
    <row r="43" spans="1:14" s="14" customFormat="1" ht="12.75" customHeight="1" x14ac:dyDescent="0.2">
      <c r="A43" s="140"/>
      <c r="B43" s="141"/>
      <c r="C43" s="141"/>
      <c r="D43" s="142"/>
      <c r="E43" s="142"/>
      <c r="F43" s="142"/>
      <c r="G43" s="142"/>
      <c r="H43" s="142"/>
      <c r="K43" s="157"/>
      <c r="L43" s="154"/>
      <c r="M43" s="154"/>
      <c r="N43" s="154"/>
    </row>
    <row r="44" spans="1:14" s="6" customFormat="1" ht="12" customHeight="1" x14ac:dyDescent="0.2">
      <c r="A44" s="4"/>
      <c r="B44" s="5" t="s">
        <v>363</v>
      </c>
      <c r="C44" s="5" t="s">
        <v>381</v>
      </c>
      <c r="D44" s="106" t="s">
        <v>469</v>
      </c>
      <c r="E44" s="106" t="s">
        <v>471</v>
      </c>
      <c r="F44" s="106" t="s">
        <v>472</v>
      </c>
      <c r="G44" s="169" t="s">
        <v>473</v>
      </c>
      <c r="H44" s="106" t="s">
        <v>474</v>
      </c>
      <c r="I44" s="169" t="s">
        <v>474</v>
      </c>
      <c r="J44" s="106"/>
      <c r="K44" s="169"/>
      <c r="L44" s="169"/>
      <c r="M44" s="169"/>
      <c r="N44" s="106"/>
    </row>
    <row r="45" spans="1:14" s="6" customFormat="1" ht="12.75" customHeight="1" x14ac:dyDescent="0.2">
      <c r="A45" s="104" t="s">
        <v>3</v>
      </c>
      <c r="B45" s="92">
        <v>9804751.1500000004</v>
      </c>
      <c r="C45" s="92">
        <v>11004499.630000001</v>
      </c>
      <c r="D45" s="29">
        <v>10812432.130000001</v>
      </c>
      <c r="E45" s="29">
        <v>10575623.949999999</v>
      </c>
      <c r="F45" s="29">
        <v>10794415.74</v>
      </c>
      <c r="G45" s="29">
        <v>11181489.720000001</v>
      </c>
      <c r="H45" s="29">
        <v>11162405.810000001</v>
      </c>
      <c r="I45" s="29">
        <v>10863079.470000001</v>
      </c>
      <c r="J45" s="29"/>
      <c r="K45" s="29"/>
      <c r="L45" s="145"/>
      <c r="M45" s="145"/>
      <c r="N45" s="145">
        <f>SUM(B45:M45)</f>
        <v>86198697.599999994</v>
      </c>
    </row>
    <row r="46" spans="1:14" s="16" customFormat="1" ht="12.75" customHeight="1" x14ac:dyDescent="0.25">
      <c r="A46" s="80" t="s">
        <v>157</v>
      </c>
      <c r="B46" s="15">
        <v>2870960.41</v>
      </c>
      <c r="C46" s="15">
        <v>3495609.1</v>
      </c>
      <c r="D46" s="109">
        <v>3352818.75</v>
      </c>
      <c r="E46" s="109">
        <v>3487663.14</v>
      </c>
      <c r="F46" s="109">
        <v>3459584.74</v>
      </c>
      <c r="G46" s="109">
        <v>3501098.22</v>
      </c>
      <c r="H46" s="109">
        <v>3462060.39</v>
      </c>
      <c r="I46" s="109">
        <v>3469413.45</v>
      </c>
      <c r="J46" s="215"/>
      <c r="K46" s="215"/>
      <c r="L46" s="215"/>
      <c r="M46" s="215"/>
      <c r="N46" s="186">
        <f t="shared" ref="N46:N75" si="4">SUM(B46:M46)</f>
        <v>27099208.199999999</v>
      </c>
    </row>
    <row r="47" spans="1:14" s="16" customFormat="1" ht="12.75" customHeight="1" x14ac:dyDescent="0.25">
      <c r="A47" s="80" t="s">
        <v>158</v>
      </c>
      <c r="B47" s="17">
        <v>238383.46</v>
      </c>
      <c r="C47" s="17">
        <v>224987.91</v>
      </c>
      <c r="D47" s="109">
        <v>232276.37</v>
      </c>
      <c r="E47" s="109">
        <v>241270.08</v>
      </c>
      <c r="F47" s="109">
        <v>242756.17</v>
      </c>
      <c r="G47" s="109">
        <v>245258.13</v>
      </c>
      <c r="H47" s="109">
        <v>248298.09</v>
      </c>
      <c r="I47" s="109">
        <v>244527.84</v>
      </c>
      <c r="J47" s="215"/>
      <c r="K47" s="215"/>
      <c r="L47" s="215"/>
      <c r="M47" s="215"/>
      <c r="N47" s="186">
        <f t="shared" si="4"/>
        <v>1917758.0500000003</v>
      </c>
    </row>
    <row r="48" spans="1:14" s="16" customFormat="1" ht="12.75" customHeight="1" x14ac:dyDescent="0.25">
      <c r="A48" s="80" t="s">
        <v>351</v>
      </c>
      <c r="B48" s="17">
        <v>5214121.8099999996</v>
      </c>
      <c r="C48" s="189">
        <v>5229893.74</v>
      </c>
      <c r="D48" s="189">
        <v>5246256.8099999996</v>
      </c>
      <c r="E48" s="109">
        <v>5258501.42</v>
      </c>
      <c r="F48" s="109">
        <v>5271334.78</v>
      </c>
      <c r="G48" s="109">
        <v>5285021.17</v>
      </c>
      <c r="H48" s="109">
        <v>5307301.3</v>
      </c>
      <c r="I48" s="109">
        <v>5182257.91</v>
      </c>
      <c r="J48" s="215"/>
      <c r="K48" s="215"/>
      <c r="L48" s="215"/>
      <c r="M48" s="215"/>
      <c r="N48" s="186">
        <f>SUM(B48:M48)</f>
        <v>41994688.939999998</v>
      </c>
    </row>
    <row r="49" spans="1:14" s="16" customFormat="1" ht="12.75" customHeight="1" x14ac:dyDescent="0.25">
      <c r="A49" s="80" t="s">
        <v>159</v>
      </c>
      <c r="B49" s="17">
        <v>1204286.19</v>
      </c>
      <c r="C49" s="17">
        <v>1209423.26</v>
      </c>
      <c r="D49" s="109">
        <v>1213567.5</v>
      </c>
      <c r="E49" s="109">
        <v>1217421.1299999999</v>
      </c>
      <c r="F49" s="109">
        <v>1221164.8500000001</v>
      </c>
      <c r="G49" s="109">
        <v>1227132.8899999999</v>
      </c>
      <c r="H49" s="109">
        <v>1233884.57</v>
      </c>
      <c r="I49" s="109">
        <v>1190599.8</v>
      </c>
      <c r="J49" s="215"/>
      <c r="K49" s="215"/>
      <c r="L49" s="215"/>
      <c r="M49" s="215"/>
      <c r="N49" s="186">
        <f t="shared" si="4"/>
        <v>9717480.1899999995</v>
      </c>
    </row>
    <row r="50" spans="1:14" s="16" customFormat="1" ht="12.75" customHeight="1" x14ac:dyDescent="0.25">
      <c r="A50" s="80" t="s">
        <v>160</v>
      </c>
      <c r="B50" s="17">
        <v>1715654.31</v>
      </c>
      <c r="C50" s="17">
        <v>1718468.31</v>
      </c>
      <c r="D50" s="109">
        <v>1721962.41</v>
      </c>
      <c r="E50" s="109">
        <v>1724242.77</v>
      </c>
      <c r="F50" s="109">
        <v>1726780.59</v>
      </c>
      <c r="G50" s="109">
        <v>1729612.65</v>
      </c>
      <c r="H50" s="109">
        <v>1734817.02</v>
      </c>
      <c r="I50" s="109">
        <v>1704918.51</v>
      </c>
      <c r="J50" s="215"/>
      <c r="K50" s="215"/>
      <c r="L50" s="215"/>
      <c r="M50" s="215"/>
      <c r="N50" s="186">
        <f t="shared" si="4"/>
        <v>13776456.57</v>
      </c>
    </row>
    <row r="51" spans="1:14" s="16" customFormat="1" ht="12.75" customHeight="1" x14ac:dyDescent="0.25">
      <c r="A51" s="80" t="s">
        <v>161</v>
      </c>
      <c r="B51" s="17">
        <v>2290916.4300000002</v>
      </c>
      <c r="C51" s="17">
        <v>2298693.17</v>
      </c>
      <c r="D51" s="109">
        <v>2307462.02</v>
      </c>
      <c r="E51" s="109">
        <v>2313616.7599999998</v>
      </c>
      <c r="F51" s="109">
        <v>2320168.58</v>
      </c>
      <c r="G51" s="109">
        <v>2325098.9900000002</v>
      </c>
      <c r="H51" s="109">
        <v>2335423.0699999998</v>
      </c>
      <c r="I51" s="109">
        <v>2283607.08</v>
      </c>
      <c r="J51" s="215"/>
      <c r="K51" s="215"/>
      <c r="L51" s="215"/>
      <c r="M51" s="215"/>
      <c r="N51" s="186">
        <f t="shared" si="4"/>
        <v>18474986.100000001</v>
      </c>
    </row>
    <row r="52" spans="1:14" s="16" customFormat="1" ht="12.75" customHeight="1" x14ac:dyDescent="0.25">
      <c r="A52" s="102" t="s">
        <v>162</v>
      </c>
      <c r="B52" s="103">
        <v>3264.88</v>
      </c>
      <c r="C52" s="103">
        <v>3309</v>
      </c>
      <c r="D52" s="118">
        <v>3264.88</v>
      </c>
      <c r="E52" s="118">
        <v>3220.76</v>
      </c>
      <c r="F52" s="118">
        <v>3220.76</v>
      </c>
      <c r="G52" s="118">
        <v>3176.64</v>
      </c>
      <c r="H52" s="118">
        <v>3176.64</v>
      </c>
      <c r="I52" s="118">
        <v>3132.52</v>
      </c>
      <c r="J52" s="118"/>
      <c r="K52" s="118"/>
      <c r="L52" s="118"/>
      <c r="M52" s="118"/>
      <c r="N52" s="186">
        <f t="shared" si="4"/>
        <v>25766.080000000002</v>
      </c>
    </row>
    <row r="53" spans="1:14" s="20" customFormat="1" ht="12.75" customHeight="1" x14ac:dyDescent="0.25">
      <c r="A53" s="82" t="s">
        <v>163</v>
      </c>
      <c r="B53" s="94">
        <v>153754.63</v>
      </c>
      <c r="C53" s="94">
        <v>287394.99</v>
      </c>
      <c r="D53" s="109">
        <v>202169.8</v>
      </c>
      <c r="E53" s="109">
        <v>170569.62</v>
      </c>
      <c r="F53" s="109">
        <v>170609.45</v>
      </c>
      <c r="G53" s="109">
        <v>202026.63</v>
      </c>
      <c r="H53" s="109">
        <v>240752.43</v>
      </c>
      <c r="I53" s="109">
        <v>205269.89</v>
      </c>
      <c r="J53" s="215"/>
      <c r="K53" s="215"/>
      <c r="L53" s="215"/>
      <c r="M53" s="215"/>
      <c r="N53" s="186">
        <f t="shared" si="4"/>
        <v>1632547.44</v>
      </c>
    </row>
    <row r="54" spans="1:14" s="6" customFormat="1" ht="12.75" customHeight="1" x14ac:dyDescent="0.2">
      <c r="A54" s="82" t="s">
        <v>180</v>
      </c>
      <c r="B54" s="94">
        <v>2932.25</v>
      </c>
      <c r="C54" s="94">
        <v>3063.25</v>
      </c>
      <c r="D54" s="109">
        <v>570</v>
      </c>
      <c r="E54" s="109">
        <v>2880.39</v>
      </c>
      <c r="F54" s="109">
        <v>2838</v>
      </c>
      <c r="G54" s="109">
        <v>2796.5</v>
      </c>
      <c r="H54" s="109">
        <v>2217.5</v>
      </c>
      <c r="I54" s="109">
        <v>4812.6000000000004</v>
      </c>
      <c r="J54" s="215"/>
      <c r="K54" s="215"/>
      <c r="L54" s="215"/>
      <c r="M54" s="215"/>
      <c r="N54" s="186">
        <f t="shared" si="4"/>
        <v>22110.489999999998</v>
      </c>
    </row>
    <row r="55" spans="1:14" s="16" customFormat="1" ht="12.75" customHeight="1" x14ac:dyDescent="0.25">
      <c r="A55" s="82" t="s">
        <v>164</v>
      </c>
      <c r="B55" s="94">
        <v>4182.6000000000004</v>
      </c>
      <c r="C55" s="94">
        <v>2995.38</v>
      </c>
      <c r="D55" s="109">
        <v>19581.3</v>
      </c>
      <c r="E55" s="109">
        <v>275.17</v>
      </c>
      <c r="F55" s="109">
        <v>2865.08</v>
      </c>
      <c r="G55" s="109">
        <v>3462.45</v>
      </c>
      <c r="H55" s="109">
        <v>1927.16</v>
      </c>
      <c r="I55" s="109">
        <v>2375.36</v>
      </c>
      <c r="J55" s="215"/>
      <c r="K55" s="215"/>
      <c r="L55" s="215"/>
      <c r="M55" s="215"/>
      <c r="N55" s="186">
        <f t="shared" si="4"/>
        <v>37664.5</v>
      </c>
    </row>
    <row r="56" spans="1:14" s="16" customFormat="1" ht="12.75" customHeight="1" x14ac:dyDescent="0.25">
      <c r="A56" s="80" t="s">
        <v>165</v>
      </c>
      <c r="B56" s="94">
        <v>17499.8</v>
      </c>
      <c r="C56" s="94">
        <v>12912.24</v>
      </c>
      <c r="D56" s="109">
        <v>10341.35</v>
      </c>
      <c r="E56" s="109">
        <v>18104.79</v>
      </c>
      <c r="F56" s="109">
        <v>8579.1</v>
      </c>
      <c r="G56" s="109">
        <v>19514.21</v>
      </c>
      <c r="H56" s="109">
        <v>17015.650000000001</v>
      </c>
      <c r="I56" s="109">
        <v>25939.759999999998</v>
      </c>
      <c r="J56" s="111"/>
      <c r="K56" s="215"/>
      <c r="L56" s="215"/>
      <c r="M56" s="215"/>
      <c r="N56" s="186">
        <f t="shared" si="4"/>
        <v>129906.89999999998</v>
      </c>
    </row>
    <row r="57" spans="1:14" s="16" customFormat="1" ht="12.75" customHeight="1" x14ac:dyDescent="0.25">
      <c r="A57" s="80" t="s">
        <v>166</v>
      </c>
      <c r="B57" s="94">
        <v>313632.2</v>
      </c>
      <c r="C57" s="94">
        <v>497547.85</v>
      </c>
      <c r="D57" s="111">
        <v>368889.9</v>
      </c>
      <c r="E57" s="111">
        <v>307862.59000000003</v>
      </c>
      <c r="F57" s="111">
        <v>539092.31999999995</v>
      </c>
      <c r="G57" s="111">
        <v>626584.56999999995</v>
      </c>
      <c r="H57" s="111">
        <v>626271.38</v>
      </c>
      <c r="I57" s="111">
        <v>616391.02</v>
      </c>
      <c r="J57" s="111"/>
      <c r="K57" s="111"/>
      <c r="L57" s="111"/>
      <c r="M57" s="111"/>
      <c r="N57" s="186">
        <f t="shared" si="4"/>
        <v>3896271.83</v>
      </c>
    </row>
    <row r="58" spans="1:14" s="21" customFormat="1" ht="12.75" customHeight="1" x14ac:dyDescent="0.2">
      <c r="A58" s="80" t="s">
        <v>167</v>
      </c>
      <c r="B58" s="94">
        <v>723001.98</v>
      </c>
      <c r="C58" s="94">
        <v>904705.85</v>
      </c>
      <c r="D58" s="111">
        <v>971723.14</v>
      </c>
      <c r="E58" s="111">
        <v>706564.07</v>
      </c>
      <c r="F58" s="111">
        <v>795632.9</v>
      </c>
      <c r="G58" s="111">
        <v>875886.35</v>
      </c>
      <c r="H58" s="111">
        <v>803663.13</v>
      </c>
      <c r="I58" s="111">
        <v>724318.79</v>
      </c>
      <c r="J58" s="215"/>
      <c r="K58" s="111"/>
      <c r="L58" s="111"/>
      <c r="M58" s="111"/>
      <c r="N58" s="186">
        <f t="shared" si="4"/>
        <v>6505496.21</v>
      </c>
    </row>
    <row r="59" spans="1:14" s="21" customFormat="1" ht="12.75" customHeight="1" x14ac:dyDescent="0.2">
      <c r="A59" s="80" t="s">
        <v>168</v>
      </c>
      <c r="B59" s="94">
        <v>30570.6</v>
      </c>
      <c r="C59" s="94">
        <v>38380.339999999997</v>
      </c>
      <c r="D59" s="111">
        <v>22252.55</v>
      </c>
      <c r="E59" s="111">
        <v>18329.41</v>
      </c>
      <c r="F59" s="111">
        <v>28318.92</v>
      </c>
      <c r="G59" s="111">
        <v>41041.17</v>
      </c>
      <c r="H59" s="111">
        <v>39989.78</v>
      </c>
      <c r="I59" s="111">
        <v>24808.22</v>
      </c>
      <c r="J59" s="215"/>
      <c r="K59" s="111"/>
      <c r="L59" s="111"/>
      <c r="M59" s="111"/>
      <c r="N59" s="186">
        <f t="shared" si="4"/>
        <v>243690.99</v>
      </c>
    </row>
    <row r="60" spans="1:14" s="21" customFormat="1" ht="12.75" customHeight="1" x14ac:dyDescent="0.2">
      <c r="A60" s="82" t="s">
        <v>169</v>
      </c>
      <c r="B60" s="94">
        <v>65112.55</v>
      </c>
      <c r="C60" s="94">
        <v>121524.44</v>
      </c>
      <c r="D60" s="111">
        <v>159120.75</v>
      </c>
      <c r="E60" s="111">
        <v>106150.3</v>
      </c>
      <c r="F60" s="111">
        <v>79218.929999999993</v>
      </c>
      <c r="G60" s="111">
        <v>112828.44</v>
      </c>
      <c r="H60" s="111">
        <v>94794.72</v>
      </c>
      <c r="I60" s="111">
        <v>106531.61</v>
      </c>
      <c r="J60" s="215"/>
      <c r="K60" s="111"/>
      <c r="L60" s="111"/>
      <c r="M60" s="111"/>
      <c r="N60" s="186">
        <f t="shared" si="4"/>
        <v>845281.73999999987</v>
      </c>
    </row>
    <row r="61" spans="1:14" s="21" customFormat="1" ht="12.75" customHeight="1" x14ac:dyDescent="0.2">
      <c r="A61" s="82" t="s">
        <v>170</v>
      </c>
      <c r="B61" s="94">
        <v>170598.86</v>
      </c>
      <c r="C61" s="94">
        <v>183824.84</v>
      </c>
      <c r="D61" s="111">
        <v>226431.41</v>
      </c>
      <c r="E61" s="111">
        <v>257452.97</v>
      </c>
      <c r="F61" s="111">
        <v>193585.35</v>
      </c>
      <c r="G61" s="111">
        <v>264312.18</v>
      </c>
      <c r="H61" s="111">
        <v>316758.51</v>
      </c>
      <c r="I61" s="111">
        <v>254813.02</v>
      </c>
      <c r="J61" s="111"/>
      <c r="K61" s="111"/>
      <c r="L61" s="111"/>
      <c r="M61" s="111"/>
      <c r="N61" s="186">
        <f t="shared" si="4"/>
        <v>1867777.14</v>
      </c>
    </row>
    <row r="62" spans="1:14" s="21" customFormat="1" ht="12.75" customHeight="1" x14ac:dyDescent="0.2">
      <c r="A62" s="80" t="s">
        <v>171</v>
      </c>
      <c r="B62" s="94">
        <v>0</v>
      </c>
      <c r="C62" s="94">
        <v>1659.7</v>
      </c>
      <c r="D62" s="109">
        <v>0</v>
      </c>
      <c r="E62" s="109">
        <v>0</v>
      </c>
      <c r="F62" s="109">
        <v>0</v>
      </c>
      <c r="G62" s="109">
        <v>1659.7</v>
      </c>
      <c r="H62" s="109">
        <v>1355.77</v>
      </c>
      <c r="I62" s="109">
        <v>1620</v>
      </c>
      <c r="J62" s="111"/>
      <c r="K62" s="215"/>
      <c r="L62" s="215"/>
      <c r="M62" s="215"/>
      <c r="N62" s="186">
        <f t="shared" si="4"/>
        <v>6295.17</v>
      </c>
    </row>
    <row r="63" spans="1:14" s="21" customFormat="1" ht="12.75" customHeight="1" x14ac:dyDescent="0.2">
      <c r="A63" s="81" t="s">
        <v>181</v>
      </c>
      <c r="B63" s="95">
        <v>0</v>
      </c>
      <c r="C63" s="95">
        <v>0</v>
      </c>
      <c r="D63" s="95">
        <v>0</v>
      </c>
      <c r="E63" s="95">
        <v>0</v>
      </c>
      <c r="F63" s="95">
        <v>0</v>
      </c>
      <c r="G63" s="95">
        <v>0</v>
      </c>
      <c r="H63" s="95">
        <v>0</v>
      </c>
      <c r="I63" s="95">
        <v>0</v>
      </c>
      <c r="J63" s="214"/>
      <c r="K63" s="214"/>
      <c r="L63" s="214"/>
      <c r="M63" s="214"/>
      <c r="N63" s="186">
        <f t="shared" si="4"/>
        <v>0</v>
      </c>
    </row>
    <row r="64" spans="1:14" s="16" customFormat="1" ht="12.75" customHeight="1" x14ac:dyDescent="0.25">
      <c r="A64" s="96" t="s">
        <v>177</v>
      </c>
      <c r="B64" s="97">
        <v>8528271.0099999998</v>
      </c>
      <c r="C64" s="97">
        <v>8538716.7200000007</v>
      </c>
      <c r="D64" s="112">
        <v>8552838.0099999998</v>
      </c>
      <c r="E64" s="112">
        <v>8564695.4000000004</v>
      </c>
      <c r="F64" s="112">
        <v>8562729.0199999996</v>
      </c>
      <c r="G64" s="112">
        <v>8561306.4100000001</v>
      </c>
      <c r="H64" s="112">
        <v>8566410.7400000002</v>
      </c>
      <c r="I64" s="112">
        <v>8220338.04</v>
      </c>
      <c r="J64" s="112"/>
      <c r="K64" s="158"/>
      <c r="L64" s="159"/>
      <c r="M64" s="159"/>
      <c r="N64" s="145">
        <f t="shared" si="4"/>
        <v>68095305.349999994</v>
      </c>
    </row>
    <row r="65" spans="1:14" s="16" customFormat="1" ht="12.75" customHeight="1" x14ac:dyDescent="0.25">
      <c r="A65" s="80" t="s">
        <v>241</v>
      </c>
      <c r="B65" s="17">
        <v>1956057.77</v>
      </c>
      <c r="C65" s="17">
        <v>1935766.95</v>
      </c>
      <c r="D65" s="109">
        <v>1943280.88</v>
      </c>
      <c r="E65" s="109">
        <v>1953743.69</v>
      </c>
      <c r="F65" s="109">
        <v>1964104.79</v>
      </c>
      <c r="G65" s="109">
        <v>1976722.64</v>
      </c>
      <c r="H65" s="109">
        <v>2011415.29</v>
      </c>
      <c r="I65" s="109">
        <v>2017548.83</v>
      </c>
      <c r="J65" s="109"/>
      <c r="K65" s="160"/>
      <c r="L65" s="147"/>
      <c r="M65" s="147"/>
      <c r="N65" s="186">
        <f t="shared" si="4"/>
        <v>15758640.839999998</v>
      </c>
    </row>
    <row r="66" spans="1:14" s="16" customFormat="1" ht="12.75" customHeight="1" x14ac:dyDescent="0.25">
      <c r="A66" s="80" t="s">
        <v>242</v>
      </c>
      <c r="B66" s="17">
        <v>1910410.72</v>
      </c>
      <c r="C66" s="17">
        <v>1890434.43</v>
      </c>
      <c r="D66" s="109">
        <v>1897127.26</v>
      </c>
      <c r="E66" s="109">
        <v>1905268.04</v>
      </c>
      <c r="F66" s="109">
        <v>1915912.2</v>
      </c>
      <c r="G66" s="109">
        <v>1928485.53</v>
      </c>
      <c r="H66" s="109">
        <v>1963256.68</v>
      </c>
      <c r="I66" s="109">
        <v>1968972.11</v>
      </c>
      <c r="J66" s="109"/>
      <c r="K66" s="160"/>
      <c r="L66" s="147"/>
      <c r="M66" s="147"/>
      <c r="N66" s="186">
        <f t="shared" si="4"/>
        <v>15379866.969999999</v>
      </c>
    </row>
    <row r="67" spans="1:14" s="16" customFormat="1" ht="12.75" customHeight="1" x14ac:dyDescent="0.25">
      <c r="A67" s="80" t="s">
        <v>243</v>
      </c>
      <c r="B67" s="17">
        <v>45647.05</v>
      </c>
      <c r="C67" s="17">
        <v>45332.52</v>
      </c>
      <c r="D67" s="109">
        <v>46153.62</v>
      </c>
      <c r="E67" s="109">
        <v>48475.65</v>
      </c>
      <c r="F67" s="109">
        <v>48192.59</v>
      </c>
      <c r="G67" s="109">
        <v>48237.11</v>
      </c>
      <c r="H67" s="109">
        <v>48158.61</v>
      </c>
      <c r="I67" s="109">
        <v>48576.72</v>
      </c>
      <c r="J67" s="109"/>
      <c r="K67" s="160"/>
      <c r="L67" s="147"/>
      <c r="M67" s="147"/>
      <c r="N67" s="186">
        <f t="shared" si="4"/>
        <v>378773.87</v>
      </c>
    </row>
    <row r="68" spans="1:14" s="16" customFormat="1" ht="12.75" customHeight="1" x14ac:dyDescent="0.25">
      <c r="A68" s="80" t="s">
        <v>244</v>
      </c>
      <c r="B68" s="17">
        <v>112107.55</v>
      </c>
      <c r="C68" s="17">
        <v>107067.17</v>
      </c>
      <c r="D68" s="109">
        <v>105552.64</v>
      </c>
      <c r="E68" s="109">
        <v>103149.5</v>
      </c>
      <c r="F68" s="109">
        <v>102730.35</v>
      </c>
      <c r="G68" s="109">
        <v>101770.91</v>
      </c>
      <c r="H68" s="109">
        <v>95044.68</v>
      </c>
      <c r="I68" s="109">
        <v>92374.36</v>
      </c>
      <c r="J68" s="109"/>
      <c r="K68" s="160"/>
      <c r="L68" s="147"/>
      <c r="M68" s="147"/>
      <c r="N68" s="186">
        <f t="shared" si="4"/>
        <v>819797.16</v>
      </c>
    </row>
    <row r="69" spans="1:14" s="16" customFormat="1" ht="12.75" customHeight="1" x14ac:dyDescent="0.25">
      <c r="A69" s="80" t="s">
        <v>255</v>
      </c>
      <c r="B69" s="17">
        <v>6460105.6900000004</v>
      </c>
      <c r="C69" s="17">
        <v>6495882.5999999996</v>
      </c>
      <c r="D69" s="109">
        <v>6504004.4900000002</v>
      </c>
      <c r="E69" s="109">
        <v>6507802.21</v>
      </c>
      <c r="F69" s="109">
        <v>6495893.8799999999</v>
      </c>
      <c r="G69" s="109">
        <v>6482812.8600000003</v>
      </c>
      <c r="H69" s="109">
        <v>6459950.7699999996</v>
      </c>
      <c r="I69" s="109">
        <v>6110414.8499999996</v>
      </c>
      <c r="J69" s="109"/>
      <c r="K69" s="160"/>
      <c r="L69" s="147"/>
      <c r="M69" s="147"/>
      <c r="N69" s="186">
        <f t="shared" si="4"/>
        <v>51516867.350000001</v>
      </c>
    </row>
    <row r="70" spans="1:14" s="16" customFormat="1" ht="12.75" customHeight="1" x14ac:dyDescent="0.25">
      <c r="A70" s="80" t="s">
        <v>258</v>
      </c>
      <c r="B70" s="17">
        <v>5828136.6100000003</v>
      </c>
      <c r="C70" s="17">
        <v>5864149.8799999999</v>
      </c>
      <c r="D70" s="109">
        <v>5873350.3600000003</v>
      </c>
      <c r="E70" s="109">
        <v>5877082.0499999998</v>
      </c>
      <c r="F70" s="109">
        <v>5860257.4500000002</v>
      </c>
      <c r="G70" s="109">
        <v>5848527.6799999997</v>
      </c>
      <c r="H70" s="109">
        <v>5831068.0499999998</v>
      </c>
      <c r="I70" s="109">
        <v>5507963.3499999996</v>
      </c>
      <c r="J70" s="109"/>
      <c r="K70" s="160"/>
      <c r="L70" s="147"/>
      <c r="M70" s="147"/>
      <c r="N70" s="186">
        <f t="shared" si="4"/>
        <v>46490535.43</v>
      </c>
    </row>
    <row r="71" spans="1:14" s="16" customFormat="1" ht="12.75" customHeight="1" x14ac:dyDescent="0.25">
      <c r="A71" s="80" t="s">
        <v>259</v>
      </c>
      <c r="B71" s="17">
        <v>294682.77</v>
      </c>
      <c r="C71" s="17">
        <v>295702.33</v>
      </c>
      <c r="D71" s="109">
        <v>293906.05</v>
      </c>
      <c r="E71" s="109">
        <v>294773.21000000002</v>
      </c>
      <c r="F71" s="109">
        <v>295275.76</v>
      </c>
      <c r="G71" s="109">
        <v>294006.5</v>
      </c>
      <c r="H71" s="109">
        <v>289620.55</v>
      </c>
      <c r="I71" s="109">
        <v>272729.3</v>
      </c>
      <c r="J71" s="109"/>
      <c r="K71" s="160"/>
      <c r="L71" s="147"/>
      <c r="M71" s="147"/>
      <c r="N71" s="186">
        <f t="shared" si="4"/>
        <v>2330696.4700000002</v>
      </c>
    </row>
    <row r="72" spans="1:14" s="16" customFormat="1" ht="12.75" customHeight="1" x14ac:dyDescent="0.25">
      <c r="A72" s="80" t="s">
        <v>260</v>
      </c>
      <c r="B72" s="17">
        <v>314336.59999999998</v>
      </c>
      <c r="C72" s="17">
        <v>312305.93</v>
      </c>
      <c r="D72" s="109">
        <v>312856.87</v>
      </c>
      <c r="E72" s="109">
        <v>312281.44</v>
      </c>
      <c r="F72" s="109">
        <v>316139.84000000003</v>
      </c>
      <c r="G72" s="109">
        <v>315248.45</v>
      </c>
      <c r="H72" s="109">
        <v>315144.26</v>
      </c>
      <c r="I72" s="109">
        <v>305961.14</v>
      </c>
      <c r="J72" s="109"/>
      <c r="K72" s="160"/>
      <c r="L72" s="147"/>
      <c r="M72" s="147"/>
      <c r="N72" s="186">
        <f t="shared" si="4"/>
        <v>2504274.5300000003</v>
      </c>
    </row>
    <row r="73" spans="1:14" s="16" customFormat="1" ht="12.75" customHeight="1" x14ac:dyDescent="0.25">
      <c r="A73" s="80" t="s">
        <v>261</v>
      </c>
      <c r="B73" s="17">
        <v>10265</v>
      </c>
      <c r="C73" s="17">
        <v>10265</v>
      </c>
      <c r="D73" s="109">
        <v>10314.799999999999</v>
      </c>
      <c r="E73" s="109">
        <v>10314.799999999999</v>
      </c>
      <c r="F73" s="109">
        <v>10265</v>
      </c>
      <c r="G73" s="109">
        <v>10601.58</v>
      </c>
      <c r="H73" s="109">
        <v>10314.799999999999</v>
      </c>
      <c r="I73" s="109">
        <v>10265</v>
      </c>
      <c r="J73" s="109"/>
      <c r="K73" s="160"/>
      <c r="L73" s="147"/>
      <c r="M73" s="147"/>
      <c r="N73" s="186">
        <f t="shared" si="4"/>
        <v>82605.98</v>
      </c>
    </row>
    <row r="74" spans="1:14" s="16" customFormat="1" ht="12.75" customHeight="1" thickBot="1" x14ac:dyDescent="0.3">
      <c r="A74" s="86" t="s">
        <v>262</v>
      </c>
      <c r="B74" s="93">
        <v>12684.71</v>
      </c>
      <c r="C74" s="93">
        <v>13459.46</v>
      </c>
      <c r="D74" s="109">
        <v>13576.41</v>
      </c>
      <c r="E74" s="109">
        <v>13350.71</v>
      </c>
      <c r="F74" s="109">
        <v>13955.83</v>
      </c>
      <c r="G74" s="109">
        <v>14428.65</v>
      </c>
      <c r="H74" s="109">
        <v>13803.11</v>
      </c>
      <c r="I74" s="109">
        <v>13496.06</v>
      </c>
      <c r="J74" s="109"/>
      <c r="K74" s="160"/>
      <c r="L74" s="147"/>
      <c r="M74" s="147"/>
      <c r="N74" s="186">
        <f t="shared" si="4"/>
        <v>108754.93999999999</v>
      </c>
    </row>
    <row r="75" spans="1:14" s="16" customFormat="1" ht="12.75" customHeight="1" thickBot="1" x14ac:dyDescent="0.3">
      <c r="A75" s="98" t="s">
        <v>179</v>
      </c>
      <c r="B75" s="239">
        <f t="shared" ref="B75:I75" si="5">B4+B20+B45+B64</f>
        <v>102481651.02000003</v>
      </c>
      <c r="C75" s="99">
        <f t="shared" si="5"/>
        <v>105693280.19</v>
      </c>
      <c r="D75" s="239">
        <f t="shared" si="5"/>
        <v>103540627.83999999</v>
      </c>
      <c r="E75" s="239">
        <f t="shared" si="5"/>
        <v>103961765.57000001</v>
      </c>
      <c r="F75" s="239">
        <f t="shared" si="5"/>
        <v>103682358.69</v>
      </c>
      <c r="G75" s="239">
        <f t="shared" si="5"/>
        <v>104146202.7</v>
      </c>
      <c r="H75" s="239">
        <f t="shared" si="5"/>
        <v>101235660.79000001</v>
      </c>
      <c r="I75" s="239">
        <f t="shared" si="5"/>
        <v>100393092.08</v>
      </c>
      <c r="J75" s="99"/>
      <c r="K75" s="99"/>
      <c r="L75" s="99"/>
      <c r="M75" s="99"/>
      <c r="N75" s="145">
        <f t="shared" si="4"/>
        <v>825134638.88</v>
      </c>
    </row>
    <row r="76" spans="1:14" s="16" customFormat="1" ht="12.75" customHeight="1" x14ac:dyDescent="0.25">
      <c r="A76" s="100"/>
      <c r="B76" s="119"/>
      <c r="C76" s="119"/>
      <c r="D76" s="120"/>
      <c r="E76" s="120"/>
      <c r="F76" s="120"/>
      <c r="G76" s="120"/>
      <c r="H76" s="120"/>
      <c r="I76" s="9"/>
      <c r="J76" s="9"/>
      <c r="K76" s="161"/>
      <c r="L76" s="162"/>
      <c r="M76" s="162"/>
      <c r="N76" s="162"/>
    </row>
    <row r="77" spans="1:14" s="16" customFormat="1" ht="12.75" customHeight="1" x14ac:dyDescent="0.25">
      <c r="A77" s="100"/>
      <c r="B77" s="101"/>
      <c r="C77" s="101"/>
      <c r="D77" s="91"/>
      <c r="E77" s="91"/>
      <c r="F77" s="91"/>
      <c r="G77" s="91"/>
      <c r="I77" s="9"/>
      <c r="K77" s="162"/>
      <c r="L77" s="162"/>
      <c r="M77" s="162"/>
      <c r="N77" s="162"/>
    </row>
    <row r="78" spans="1:14" s="91" customFormat="1" ht="12.75" customHeight="1" x14ac:dyDescent="0.2">
      <c r="D78" s="6"/>
      <c r="E78" s="6"/>
      <c r="F78" s="6"/>
      <c r="G78" s="6"/>
      <c r="H78" s="6"/>
      <c r="I78" s="9"/>
      <c r="J78" s="9"/>
      <c r="K78" s="161"/>
      <c r="L78" s="163"/>
      <c r="M78" s="163"/>
      <c r="N78" s="163"/>
    </row>
    <row r="79" spans="1:14" s="6" customFormat="1" ht="12" customHeight="1" x14ac:dyDescent="0.2">
      <c r="D79" s="21"/>
      <c r="E79" s="21"/>
      <c r="F79" s="21"/>
      <c r="G79" s="21"/>
      <c r="H79" s="21"/>
      <c r="I79" s="9"/>
      <c r="J79" s="9"/>
      <c r="K79" s="161"/>
      <c r="L79" s="164"/>
      <c r="M79" s="164"/>
      <c r="N79" s="164"/>
    </row>
    <row r="80" spans="1:14" s="21" customFormat="1" ht="12.75" customHeight="1" x14ac:dyDescent="0.2">
      <c r="D80" s="14"/>
      <c r="E80" s="14"/>
      <c r="F80" s="14"/>
      <c r="G80" s="14"/>
      <c r="H80" s="14"/>
      <c r="I80" s="9"/>
      <c r="J80" s="9"/>
      <c r="K80" s="161"/>
      <c r="L80" s="165"/>
      <c r="M80" s="165"/>
      <c r="N80" s="165"/>
    </row>
    <row r="81" spans="1:14" s="14" customFormat="1" ht="12.75" customHeight="1" x14ac:dyDescent="0.2">
      <c r="D81" s="9"/>
      <c r="E81" s="9"/>
      <c r="F81" s="9"/>
      <c r="G81" s="9"/>
      <c r="H81" s="9"/>
      <c r="I81" s="9"/>
      <c r="J81" s="9"/>
      <c r="K81" s="161"/>
      <c r="L81" s="154"/>
      <c r="M81" s="154"/>
      <c r="N81" s="154"/>
    </row>
    <row r="82" spans="1:14" ht="12.75" customHeight="1" x14ac:dyDescent="0.2">
      <c r="A82" s="9"/>
      <c r="B82" s="9"/>
      <c r="C82" s="9"/>
      <c r="K82" s="161"/>
      <c r="L82" s="161"/>
      <c r="M82" s="161"/>
      <c r="N82" s="161"/>
    </row>
    <row r="83" spans="1:14" ht="12.75" customHeight="1" x14ac:dyDescent="0.2">
      <c r="A83" s="9"/>
      <c r="B83" s="9"/>
      <c r="C83" s="9"/>
      <c r="K83" s="161"/>
      <c r="L83" s="161"/>
      <c r="M83" s="161"/>
      <c r="N83" s="161"/>
    </row>
    <row r="84" spans="1:14" ht="12.75" customHeight="1" x14ac:dyDescent="0.2">
      <c r="A84" s="9"/>
      <c r="B84" s="9"/>
      <c r="C84" s="9"/>
      <c r="J84" s="91"/>
      <c r="K84" s="163"/>
      <c r="L84" s="161"/>
      <c r="M84" s="161"/>
      <c r="N84" s="161"/>
    </row>
    <row r="85" spans="1:14" ht="12.75" customHeight="1" x14ac:dyDescent="0.2">
      <c r="A85" s="9"/>
      <c r="B85" s="9"/>
      <c r="C85" s="9"/>
      <c r="K85" s="161"/>
      <c r="L85" s="161"/>
      <c r="M85" s="161"/>
      <c r="N85" s="161"/>
    </row>
    <row r="86" spans="1:14" ht="12.75" customHeight="1" x14ac:dyDescent="0.2">
      <c r="B86" s="68"/>
      <c r="C86" s="68"/>
      <c r="K86" s="161"/>
      <c r="L86" s="161"/>
      <c r="M86" s="161"/>
      <c r="N86" s="161"/>
    </row>
    <row r="87" spans="1:14" ht="12.75" customHeight="1" x14ac:dyDescent="0.2">
      <c r="B87" s="9"/>
      <c r="C87" s="9"/>
      <c r="K87" s="161"/>
      <c r="L87" s="161"/>
      <c r="M87" s="161"/>
      <c r="N87" s="161"/>
    </row>
    <row r="88" spans="1:14" ht="12.75" customHeight="1" x14ac:dyDescent="0.2">
      <c r="B88" s="9"/>
      <c r="C88" s="9"/>
      <c r="K88" s="161"/>
      <c r="L88" s="161"/>
      <c r="M88" s="161"/>
      <c r="N88" s="161"/>
    </row>
    <row r="89" spans="1:14" ht="12.75" customHeight="1" x14ac:dyDescent="0.2">
      <c r="B89" s="9"/>
      <c r="C89" s="9"/>
      <c r="K89" s="161"/>
      <c r="L89" s="161"/>
      <c r="M89" s="161"/>
      <c r="N89" s="161"/>
    </row>
    <row r="90" spans="1:14" ht="12.75" customHeight="1" x14ac:dyDescent="0.2">
      <c r="L90" s="164">
        <v>4</v>
      </c>
      <c r="M90" s="161"/>
      <c r="N90" s="161"/>
    </row>
    <row r="91" spans="1:14" ht="12.75" customHeight="1" x14ac:dyDescent="0.2">
      <c r="K91" s="161"/>
      <c r="L91" s="161"/>
      <c r="M91" s="161"/>
      <c r="N91" s="161"/>
    </row>
    <row r="92" spans="1:14" ht="12.75" customHeight="1" x14ac:dyDescent="0.2">
      <c r="K92" s="161"/>
      <c r="L92" s="161"/>
      <c r="M92" s="161"/>
      <c r="N92" s="161"/>
    </row>
    <row r="93" spans="1:14" ht="12.75" customHeight="1" x14ac:dyDescent="0.2">
      <c r="K93" s="161"/>
      <c r="L93" s="161"/>
      <c r="M93" s="161"/>
      <c r="N93" s="161"/>
    </row>
    <row r="94" spans="1:14" ht="12.75" customHeight="1" x14ac:dyDescent="0.2">
      <c r="K94" s="161"/>
      <c r="L94" s="161"/>
      <c r="M94" s="161"/>
      <c r="N94" s="161"/>
    </row>
    <row r="95" spans="1:14" ht="12.75" customHeight="1" x14ac:dyDescent="0.2">
      <c r="K95" s="161"/>
      <c r="L95" s="161"/>
      <c r="M95" s="161"/>
      <c r="N95" s="161"/>
    </row>
    <row r="96" spans="1:14" ht="12.75" customHeight="1" x14ac:dyDescent="0.2">
      <c r="K96" s="161"/>
      <c r="L96" s="161"/>
      <c r="M96" s="161"/>
      <c r="N96" s="161"/>
    </row>
    <row r="97" spans="11:14" ht="12.75" customHeight="1" x14ac:dyDescent="0.2">
      <c r="K97" s="161"/>
      <c r="L97" s="161"/>
      <c r="M97" s="161"/>
      <c r="N97" s="161"/>
    </row>
    <row r="98" spans="11:14" ht="12.75" customHeight="1" x14ac:dyDescent="0.2">
      <c r="K98" s="161"/>
      <c r="L98" s="161"/>
      <c r="M98" s="161"/>
      <c r="N98" s="161"/>
    </row>
    <row r="99" spans="11:14" ht="12.75" customHeight="1" x14ac:dyDescent="0.2">
      <c r="K99" s="161"/>
      <c r="L99" s="161"/>
      <c r="M99" s="161"/>
      <c r="N99" s="161"/>
    </row>
    <row r="100" spans="11:14" ht="12.75" customHeight="1" x14ac:dyDescent="0.2">
      <c r="K100" s="161"/>
      <c r="L100" s="161"/>
      <c r="M100" s="161"/>
      <c r="N100" s="161"/>
    </row>
    <row r="101" spans="11:14" ht="12.75" customHeight="1" x14ac:dyDescent="0.2">
      <c r="K101" s="161"/>
      <c r="L101" s="161"/>
      <c r="M101" s="161"/>
      <c r="N101" s="161"/>
    </row>
    <row r="102" spans="11:14" ht="12.75" customHeight="1" x14ac:dyDescent="0.2">
      <c r="K102" s="161"/>
      <c r="L102" s="161"/>
      <c r="M102" s="161"/>
      <c r="N102" s="161"/>
    </row>
    <row r="103" spans="11:14" ht="12.75" customHeight="1" x14ac:dyDescent="0.2"/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</sheetData>
  <phoneticPr fontId="20" type="noConversion"/>
  <pageMargins left="0.39370078740157483" right="0.19685039370078741" top="0.78740157480314965" bottom="0" header="0.51181102362204722" footer="0.51181102362204722"/>
  <pageSetup paperSize="9" scale="9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59"/>
  <sheetViews>
    <sheetView workbookViewId="0">
      <selection activeCell="B5" sqref="B5"/>
    </sheetView>
  </sheetViews>
  <sheetFormatPr defaultRowHeight="12.75" x14ac:dyDescent="0.2"/>
  <cols>
    <col min="1" max="1" width="50.42578125" customWidth="1"/>
    <col min="2" max="2" width="13.85546875" customWidth="1"/>
    <col min="3" max="3" width="12.85546875" customWidth="1"/>
    <col min="4" max="4" width="12.7109375" bestFit="1" customWidth="1"/>
    <col min="5" max="5" width="11.140625" bestFit="1" customWidth="1"/>
  </cols>
  <sheetData>
    <row r="1" spans="1:4" ht="14.25" x14ac:dyDescent="0.2">
      <c r="A1" s="32" t="s">
        <v>203</v>
      </c>
    </row>
    <row r="2" spans="1:4" ht="14.25" x14ac:dyDescent="0.2">
      <c r="A2" s="32" t="s">
        <v>204</v>
      </c>
    </row>
    <row r="3" spans="1:4" x14ac:dyDescent="0.2">
      <c r="D3" s="122" t="s">
        <v>110</v>
      </c>
    </row>
    <row r="4" spans="1:4" ht="12.75" customHeight="1" x14ac:dyDescent="0.2">
      <c r="A4" s="126"/>
      <c r="B4" s="249" t="s">
        <v>190</v>
      </c>
      <c r="C4" s="250"/>
    </row>
    <row r="5" spans="1:4" x14ac:dyDescent="0.2">
      <c r="A5" s="127"/>
      <c r="B5" s="226" t="s">
        <v>475</v>
      </c>
      <c r="C5" s="128" t="s">
        <v>476</v>
      </c>
    </row>
    <row r="6" spans="1:4" s="167" customFormat="1" x14ac:dyDescent="0.2">
      <c r="A6" s="166" t="s">
        <v>462</v>
      </c>
      <c r="B6" s="243">
        <v>19791456.129999999</v>
      </c>
      <c r="C6" s="244">
        <v>169848860.06999999</v>
      </c>
      <c r="D6" s="175"/>
    </row>
    <row r="7" spans="1:4" x14ac:dyDescent="0.2">
      <c r="A7" s="129" t="s">
        <v>201</v>
      </c>
      <c r="B7" s="241">
        <v>766546.88</v>
      </c>
      <c r="C7" s="242">
        <v>6146042.5599999996</v>
      </c>
      <c r="D7" s="175"/>
    </row>
    <row r="8" spans="1:4" x14ac:dyDescent="0.2">
      <c r="A8" s="129" t="s">
        <v>202</v>
      </c>
      <c r="B8" s="241">
        <v>27732.35</v>
      </c>
      <c r="C8" s="242">
        <v>226382.34</v>
      </c>
      <c r="D8" s="175"/>
    </row>
    <row r="9" spans="1:4" x14ac:dyDescent="0.2">
      <c r="A9" s="57" t="s">
        <v>207</v>
      </c>
      <c r="B9" s="29">
        <f>SUM(B10:B26)</f>
        <v>19493677.469999995</v>
      </c>
      <c r="C9" s="29">
        <f>SUM(C10:C26)</f>
        <v>157869744.66000003</v>
      </c>
      <c r="D9" s="175"/>
    </row>
    <row r="10" spans="1:4" x14ac:dyDescent="0.2">
      <c r="A10" s="222" t="s">
        <v>367</v>
      </c>
      <c r="B10" s="241">
        <v>1215396.79</v>
      </c>
      <c r="C10" s="242">
        <v>9900976.3499999996</v>
      </c>
      <c r="D10" s="175"/>
    </row>
    <row r="11" spans="1:4" x14ac:dyDescent="0.2">
      <c r="A11" s="222" t="s">
        <v>368</v>
      </c>
      <c r="B11" s="241">
        <v>1734560.48</v>
      </c>
      <c r="C11" s="242">
        <v>14028263.439999999</v>
      </c>
      <c r="D11" s="175"/>
    </row>
    <row r="12" spans="1:4" x14ac:dyDescent="0.2">
      <c r="A12" s="222" t="s">
        <v>370</v>
      </c>
      <c r="B12" s="241">
        <v>3132.52</v>
      </c>
      <c r="C12" s="242">
        <v>25986.68</v>
      </c>
      <c r="D12" s="175"/>
    </row>
    <row r="13" spans="1:4" x14ac:dyDescent="0.2">
      <c r="A13" s="222" t="s">
        <v>369</v>
      </c>
      <c r="B13" s="241">
        <v>2327268.87</v>
      </c>
      <c r="C13" s="242">
        <v>18824424.420000002</v>
      </c>
      <c r="D13" s="175"/>
    </row>
    <row r="14" spans="1:4" x14ac:dyDescent="0.2">
      <c r="A14" s="222" t="s">
        <v>372</v>
      </c>
      <c r="B14" s="241">
        <v>724014.35</v>
      </c>
      <c r="C14" s="242">
        <v>6504491.1200000001</v>
      </c>
      <c r="D14" s="175"/>
    </row>
    <row r="15" spans="1:4" x14ac:dyDescent="0.2">
      <c r="A15" s="222" t="s">
        <v>163</v>
      </c>
      <c r="B15" s="241">
        <v>205419.27</v>
      </c>
      <c r="C15" s="242">
        <v>1632159.49</v>
      </c>
      <c r="D15" s="175"/>
    </row>
    <row r="16" spans="1:4" x14ac:dyDescent="0.2">
      <c r="A16" s="222" t="s">
        <v>166</v>
      </c>
      <c r="B16" s="241">
        <v>616391.02</v>
      </c>
      <c r="C16" s="242">
        <v>3885829.43</v>
      </c>
      <c r="D16" s="175"/>
    </row>
    <row r="17" spans="1:5" x14ac:dyDescent="0.2">
      <c r="A17" s="222" t="s">
        <v>245</v>
      </c>
      <c r="B17" s="241">
        <v>8480736.0999999996</v>
      </c>
      <c r="C17" s="242">
        <v>70444966.650000006</v>
      </c>
      <c r="D17" s="175"/>
    </row>
    <row r="18" spans="1:5" x14ac:dyDescent="0.2">
      <c r="A18" s="222" t="s">
        <v>165</v>
      </c>
      <c r="B18" s="241">
        <v>25939.759999999998</v>
      </c>
      <c r="C18" s="242">
        <v>129678.9</v>
      </c>
      <c r="D18" s="175"/>
    </row>
    <row r="19" spans="1:5" x14ac:dyDescent="0.2">
      <c r="A19" s="222" t="s">
        <v>191</v>
      </c>
      <c r="B19" s="241">
        <v>3517948.01</v>
      </c>
      <c r="C19" s="242">
        <v>27528980.059999999</v>
      </c>
      <c r="D19" s="175"/>
    </row>
    <row r="20" spans="1:5" x14ac:dyDescent="0.2">
      <c r="A20" s="222" t="s">
        <v>158</v>
      </c>
      <c r="B20" s="241">
        <v>247912.38</v>
      </c>
      <c r="C20" s="242">
        <v>1961387.34</v>
      </c>
      <c r="D20" s="175"/>
    </row>
    <row r="21" spans="1:5" x14ac:dyDescent="0.2">
      <c r="A21" s="222" t="s">
        <v>169</v>
      </c>
      <c r="B21" s="241">
        <v>106528.72</v>
      </c>
      <c r="C21" s="242">
        <v>840507.68</v>
      </c>
      <c r="D21" s="175"/>
    </row>
    <row r="22" spans="1:5" x14ac:dyDescent="0.2">
      <c r="A22" s="222" t="s">
        <v>171</v>
      </c>
      <c r="B22" s="241">
        <v>1620</v>
      </c>
      <c r="C22" s="242">
        <v>6295.17</v>
      </c>
      <c r="D22" s="175"/>
    </row>
    <row r="23" spans="1:5" x14ac:dyDescent="0.2">
      <c r="A23" s="222" t="s">
        <v>371</v>
      </c>
      <c r="B23" s="241">
        <v>24808.22</v>
      </c>
      <c r="C23" s="242">
        <v>243690.99</v>
      </c>
      <c r="D23" s="175"/>
    </row>
    <row r="24" spans="1:5" x14ac:dyDescent="0.2">
      <c r="A24" s="222" t="s">
        <v>164</v>
      </c>
      <c r="B24" s="241">
        <v>2375.36</v>
      </c>
      <c r="C24" s="242">
        <v>37664.5</v>
      </c>
      <c r="D24" s="175"/>
    </row>
    <row r="25" spans="1:5" x14ac:dyDescent="0.2">
      <c r="A25" s="222" t="s">
        <v>170</v>
      </c>
      <c r="B25" s="241">
        <v>254813.02</v>
      </c>
      <c r="C25" s="242">
        <v>1852331.95</v>
      </c>
      <c r="D25" s="175"/>
    </row>
    <row r="26" spans="1:5" x14ac:dyDescent="0.2">
      <c r="A26" s="222" t="s">
        <v>192</v>
      </c>
      <c r="B26" s="241">
        <v>4812.6000000000004</v>
      </c>
      <c r="C26" s="242">
        <v>22110.49</v>
      </c>
      <c r="D26" s="175"/>
    </row>
    <row r="27" spans="1:5" x14ac:dyDescent="0.2">
      <c r="A27" s="57" t="s">
        <v>208</v>
      </c>
      <c r="B27" s="29">
        <f>SUM(B28:B42)</f>
        <v>61710324.420000002</v>
      </c>
      <c r="C27" s="29">
        <f>SUM(C28:C42)</f>
        <v>494057419.94000006</v>
      </c>
      <c r="D27" s="175"/>
    </row>
    <row r="28" spans="1:5" x14ac:dyDescent="0.2">
      <c r="A28" s="222" t="s">
        <v>373</v>
      </c>
      <c r="B28" s="241">
        <v>31357.86</v>
      </c>
      <c r="C28" s="242">
        <v>256353.51</v>
      </c>
      <c r="D28" s="175"/>
      <c r="E28" s="176"/>
    </row>
    <row r="29" spans="1:5" x14ac:dyDescent="0.2">
      <c r="A29" s="222" t="s">
        <v>374</v>
      </c>
      <c r="B29" s="241">
        <v>42000</v>
      </c>
      <c r="C29" s="242">
        <v>264106.8</v>
      </c>
      <c r="D29" s="175"/>
    </row>
    <row r="30" spans="1:5" x14ac:dyDescent="0.2">
      <c r="A30" s="222" t="s">
        <v>193</v>
      </c>
      <c r="B30" s="241">
        <v>9731.35</v>
      </c>
      <c r="C30" s="242">
        <v>83452.259999999995</v>
      </c>
      <c r="D30" s="175"/>
    </row>
    <row r="31" spans="1:5" x14ac:dyDescent="0.2">
      <c r="A31" s="222" t="s">
        <v>375</v>
      </c>
      <c r="B31" s="241">
        <v>836056.35</v>
      </c>
      <c r="C31" s="242">
        <v>6647592.5700000003</v>
      </c>
      <c r="D31" s="175"/>
    </row>
    <row r="32" spans="1:5" x14ac:dyDescent="0.2">
      <c r="A32" s="222" t="s">
        <v>376</v>
      </c>
      <c r="B32" s="241">
        <v>221116.75</v>
      </c>
      <c r="C32" s="242">
        <v>1770358.71</v>
      </c>
      <c r="D32" s="175"/>
    </row>
    <row r="33" spans="1:4" x14ac:dyDescent="0.2">
      <c r="A33" s="222" t="s">
        <v>377</v>
      </c>
      <c r="B33" s="241">
        <v>4335.6499999999996</v>
      </c>
      <c r="C33" s="242">
        <v>33093.279999999999</v>
      </c>
      <c r="D33" s="175"/>
    </row>
    <row r="34" spans="1:4" x14ac:dyDescent="0.2">
      <c r="A34" s="222" t="s">
        <v>126</v>
      </c>
      <c r="B34" s="241">
        <v>26490749.59</v>
      </c>
      <c r="C34" s="242">
        <v>213795845.09999999</v>
      </c>
      <c r="D34" s="175"/>
    </row>
    <row r="35" spans="1:4" x14ac:dyDescent="0.2">
      <c r="A35" s="222" t="s">
        <v>378</v>
      </c>
      <c r="B35" s="241">
        <v>8141.88</v>
      </c>
      <c r="C35" s="242">
        <v>6974198.71</v>
      </c>
      <c r="D35" s="175"/>
    </row>
    <row r="36" spans="1:4" x14ac:dyDescent="0.2">
      <c r="A36" s="222" t="s">
        <v>172</v>
      </c>
      <c r="B36" s="241">
        <v>326248.65000000002</v>
      </c>
      <c r="C36" s="242">
        <v>2624887.4900000002</v>
      </c>
      <c r="D36" s="175"/>
    </row>
    <row r="37" spans="1:4" x14ac:dyDescent="0.2">
      <c r="A37" s="222" t="s">
        <v>379</v>
      </c>
      <c r="B37" s="241">
        <v>437597.19</v>
      </c>
      <c r="C37" s="241">
        <v>3778439.43</v>
      </c>
      <c r="D37" s="175"/>
    </row>
    <row r="38" spans="1:4" x14ac:dyDescent="0.2">
      <c r="A38" s="222" t="s">
        <v>194</v>
      </c>
      <c r="B38" s="241">
        <v>3499229.21</v>
      </c>
      <c r="C38" s="242">
        <v>19960805.32</v>
      </c>
      <c r="D38" s="175"/>
    </row>
    <row r="39" spans="1:4" x14ac:dyDescent="0.2">
      <c r="A39" s="222" t="s">
        <v>195</v>
      </c>
      <c r="B39" s="241">
        <v>5407.64</v>
      </c>
      <c r="C39" s="242">
        <v>34804.18</v>
      </c>
      <c r="D39" s="175"/>
    </row>
    <row r="40" spans="1:4" x14ac:dyDescent="0.2">
      <c r="A40" s="222" t="s">
        <v>240</v>
      </c>
      <c r="B40" s="241">
        <v>0</v>
      </c>
      <c r="C40" s="242">
        <v>0</v>
      </c>
      <c r="D40" s="175"/>
    </row>
    <row r="41" spans="1:4" x14ac:dyDescent="0.2">
      <c r="A41" s="222" t="s">
        <v>380</v>
      </c>
      <c r="B41" s="241">
        <v>263987.88</v>
      </c>
      <c r="C41" s="242">
        <v>2119617.15</v>
      </c>
      <c r="D41" s="175"/>
    </row>
    <row r="42" spans="1:4" x14ac:dyDescent="0.2">
      <c r="A42" s="222" t="s">
        <v>196</v>
      </c>
      <c r="B42" s="241">
        <v>29534364.420000002</v>
      </c>
      <c r="C42" s="242">
        <v>235713865.43000001</v>
      </c>
      <c r="D42" s="175"/>
    </row>
    <row r="43" spans="1:4" x14ac:dyDescent="0.2">
      <c r="A43" s="129"/>
      <c r="B43" s="223"/>
      <c r="C43" s="224"/>
      <c r="D43" s="175"/>
    </row>
    <row r="44" spans="1:4" x14ac:dyDescent="0.2">
      <c r="A44" s="129" t="s">
        <v>246</v>
      </c>
      <c r="B44" s="241">
        <v>9653.66</v>
      </c>
      <c r="C44" s="242">
        <v>99097.8</v>
      </c>
      <c r="D44" s="175"/>
    </row>
    <row r="45" spans="1:4" x14ac:dyDescent="0.2">
      <c r="A45" s="129" t="s">
        <v>247</v>
      </c>
      <c r="B45" s="130"/>
      <c r="C45" s="131"/>
      <c r="D45" s="175"/>
    </row>
    <row r="46" spans="1:4" x14ac:dyDescent="0.2">
      <c r="A46" s="132" t="s">
        <v>197</v>
      </c>
      <c r="B46" s="215">
        <v>18729.080000000002</v>
      </c>
      <c r="C46" s="94">
        <f>SD_SR_FP!$N$17</f>
        <v>8352719.830000001</v>
      </c>
      <c r="D46" s="175"/>
    </row>
    <row r="47" spans="1:4" x14ac:dyDescent="0.2">
      <c r="A47" s="133" t="s">
        <v>199</v>
      </c>
      <c r="B47" s="215">
        <v>11609.76</v>
      </c>
      <c r="C47" s="215">
        <f>SD_SR_FP!$N$18</f>
        <v>93968.489999999991</v>
      </c>
      <c r="D47" s="175"/>
    </row>
    <row r="48" spans="1:4" x14ac:dyDescent="0.2">
      <c r="A48" s="133" t="s">
        <v>198</v>
      </c>
      <c r="B48" s="215">
        <v>0</v>
      </c>
      <c r="C48" s="13">
        <f>SD_SR_FP!$N$19</f>
        <v>1358046</v>
      </c>
      <c r="D48" s="175"/>
    </row>
    <row r="49" spans="1:4" x14ac:dyDescent="0.2">
      <c r="A49" s="57" t="s">
        <v>200</v>
      </c>
      <c r="B49" s="29">
        <f>SUM(B6:B48)-B27-B9</f>
        <v>101829729.74999999</v>
      </c>
      <c r="C49" s="29">
        <f>SUM(C6:C48)-C27-C9</f>
        <v>838052281.69000006</v>
      </c>
      <c r="D49" s="175"/>
    </row>
    <row r="50" spans="1:4" x14ac:dyDescent="0.2">
      <c r="D50" s="175"/>
    </row>
    <row r="51" spans="1:4" x14ac:dyDescent="0.2">
      <c r="C51" s="42"/>
      <c r="D51" s="175"/>
    </row>
    <row r="59" spans="1:4" x14ac:dyDescent="0.2">
      <c r="D59">
        <v>5</v>
      </c>
    </row>
  </sheetData>
  <mergeCells count="1">
    <mergeCell ref="B4:C4"/>
  </mergeCells>
  <phoneticPr fontId="20" type="noConversion"/>
  <pageMargins left="0.51181102362204722" right="0.51181102362204722" top="0.74803149606299213" bottom="0.74803149606299213" header="0.31496062992125984" footer="0.3149606299212598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27"/>
  <sheetViews>
    <sheetView workbookViewId="0">
      <selection activeCell="A3" sqref="A3"/>
    </sheetView>
  </sheetViews>
  <sheetFormatPr defaultColWidth="9.140625" defaultRowHeight="12.75" x14ac:dyDescent="0.2"/>
  <cols>
    <col min="1" max="1" width="16.85546875" style="30" customWidth="1"/>
    <col min="2" max="3" width="9.5703125" style="9" customWidth="1"/>
    <col min="4" max="5" width="7.28515625" style="9" customWidth="1"/>
    <col min="6" max="7" width="7.42578125" style="9" customWidth="1"/>
    <col min="8" max="8" width="9.140625" style="6"/>
    <col min="9" max="16384" width="9.140625" style="9"/>
  </cols>
  <sheetData>
    <row r="1" spans="1:9" s="3" customFormat="1" ht="15" customHeight="1" x14ac:dyDescent="0.2">
      <c r="A1" s="1" t="s">
        <v>93</v>
      </c>
      <c r="B1" s="9"/>
      <c r="C1" s="9"/>
      <c r="D1" s="1"/>
      <c r="E1" s="1"/>
      <c r="F1" s="1"/>
      <c r="G1" s="1"/>
    </row>
    <row r="2" spans="1:9" s="3" customFormat="1" ht="15" customHeight="1" x14ac:dyDescent="0.2">
      <c r="B2" s="9"/>
      <c r="C2" s="9"/>
      <c r="D2" s="1"/>
      <c r="E2" s="1"/>
      <c r="F2" s="1"/>
      <c r="G2" s="1"/>
    </row>
    <row r="3" spans="1:9" ht="15" customHeight="1" x14ac:dyDescent="0.2">
      <c r="A3" s="32" t="s">
        <v>477</v>
      </c>
      <c r="B3" s="19"/>
      <c r="C3" s="19"/>
      <c r="D3" s="19"/>
      <c r="E3" s="19"/>
      <c r="F3" s="6"/>
      <c r="G3" s="3" t="s">
        <v>112</v>
      </c>
    </row>
    <row r="4" spans="1:9" ht="12.75" customHeight="1" x14ac:dyDescent="0.2">
      <c r="A4" s="58"/>
      <c r="B4" s="252" t="s">
        <v>457</v>
      </c>
      <c r="C4" s="252" t="s">
        <v>458</v>
      </c>
      <c r="D4" s="252" t="s">
        <v>4</v>
      </c>
      <c r="E4" s="252" t="s">
        <v>239</v>
      </c>
      <c r="F4" s="252" t="s">
        <v>139</v>
      </c>
      <c r="G4" s="252" t="s">
        <v>140</v>
      </c>
    </row>
    <row r="5" spans="1:9" x14ac:dyDescent="0.2">
      <c r="A5" s="59"/>
      <c r="B5" s="253"/>
      <c r="C5" s="254"/>
      <c r="D5" s="253"/>
      <c r="E5" s="254"/>
      <c r="F5" s="253"/>
      <c r="G5" s="253"/>
    </row>
    <row r="6" spans="1:9" x14ac:dyDescent="0.2">
      <c r="A6" s="33" t="s">
        <v>5</v>
      </c>
      <c r="B6" s="194">
        <v>156769</v>
      </c>
      <c r="C6" s="194">
        <v>110238</v>
      </c>
      <c r="D6" s="194">
        <v>665769</v>
      </c>
      <c r="E6" s="194">
        <v>143730</v>
      </c>
      <c r="F6" s="194">
        <v>168713</v>
      </c>
      <c r="G6" s="194">
        <v>58956</v>
      </c>
      <c r="I6" s="6"/>
    </row>
    <row r="7" spans="1:9" x14ac:dyDescent="0.2">
      <c r="A7" s="36" t="s">
        <v>6</v>
      </c>
      <c r="B7" s="196">
        <v>3752</v>
      </c>
      <c r="C7" s="196">
        <v>1661</v>
      </c>
      <c r="D7" s="196">
        <v>80677</v>
      </c>
      <c r="E7" s="204">
        <v>18542</v>
      </c>
      <c r="F7" s="196">
        <v>11109</v>
      </c>
      <c r="G7" s="196">
        <v>2652</v>
      </c>
    </row>
    <row r="8" spans="1:9" x14ac:dyDescent="0.2">
      <c r="A8" s="28" t="s">
        <v>7</v>
      </c>
      <c r="B8" s="198">
        <v>236</v>
      </c>
      <c r="C8" s="198">
        <v>97</v>
      </c>
      <c r="D8" s="198">
        <v>5320</v>
      </c>
      <c r="E8" s="198">
        <v>1197</v>
      </c>
      <c r="F8" s="198">
        <v>625</v>
      </c>
      <c r="G8" s="198">
        <v>126</v>
      </c>
    </row>
    <row r="9" spans="1:9" x14ac:dyDescent="0.2">
      <c r="A9" s="28" t="s">
        <v>8</v>
      </c>
      <c r="B9" s="198">
        <v>776</v>
      </c>
      <c r="C9" s="198">
        <v>336</v>
      </c>
      <c r="D9" s="198">
        <v>14424</v>
      </c>
      <c r="E9" s="198">
        <v>3243</v>
      </c>
      <c r="F9" s="198">
        <v>1915</v>
      </c>
      <c r="G9" s="198">
        <v>427</v>
      </c>
    </row>
    <row r="10" spans="1:9" x14ac:dyDescent="0.2">
      <c r="A10" s="28" t="s">
        <v>9</v>
      </c>
      <c r="B10" s="198">
        <v>308</v>
      </c>
      <c r="C10" s="198">
        <v>162</v>
      </c>
      <c r="D10" s="198">
        <v>6982</v>
      </c>
      <c r="E10" s="198">
        <v>1713</v>
      </c>
      <c r="F10" s="198">
        <v>962</v>
      </c>
      <c r="G10" s="198">
        <v>219</v>
      </c>
    </row>
    <row r="11" spans="1:9" x14ac:dyDescent="0.2">
      <c r="A11" s="28" t="s">
        <v>10</v>
      </c>
      <c r="B11" s="198">
        <v>346</v>
      </c>
      <c r="C11" s="198">
        <v>192</v>
      </c>
      <c r="D11" s="198">
        <v>12797</v>
      </c>
      <c r="E11" s="198">
        <v>2630</v>
      </c>
      <c r="F11" s="198">
        <v>1124</v>
      </c>
      <c r="G11" s="198">
        <v>259</v>
      </c>
    </row>
    <row r="12" spans="1:9" x14ac:dyDescent="0.2">
      <c r="A12" s="28" t="s">
        <v>11</v>
      </c>
      <c r="B12" s="198">
        <v>527</v>
      </c>
      <c r="C12" s="198">
        <v>232</v>
      </c>
      <c r="D12" s="198">
        <v>13141</v>
      </c>
      <c r="E12" s="198">
        <v>3489</v>
      </c>
      <c r="F12" s="198">
        <v>1343</v>
      </c>
      <c r="G12" s="198">
        <v>361</v>
      </c>
    </row>
    <row r="13" spans="1:9" x14ac:dyDescent="0.2">
      <c r="A13" s="28" t="s">
        <v>12</v>
      </c>
      <c r="B13" s="198">
        <v>741</v>
      </c>
      <c r="C13" s="198">
        <v>301</v>
      </c>
      <c r="D13" s="198">
        <v>9516</v>
      </c>
      <c r="E13" s="198">
        <v>1986</v>
      </c>
      <c r="F13" s="198">
        <v>1586</v>
      </c>
      <c r="G13" s="198">
        <v>322</v>
      </c>
    </row>
    <row r="14" spans="1:9" x14ac:dyDescent="0.2">
      <c r="A14" s="28" t="s">
        <v>13</v>
      </c>
      <c r="B14" s="198">
        <v>443</v>
      </c>
      <c r="C14" s="198">
        <v>209</v>
      </c>
      <c r="D14" s="198">
        <v>8313</v>
      </c>
      <c r="E14" s="198">
        <v>1765</v>
      </c>
      <c r="F14" s="198">
        <v>1988</v>
      </c>
      <c r="G14" s="198">
        <v>430</v>
      </c>
    </row>
    <row r="15" spans="1:9" x14ac:dyDescent="0.2">
      <c r="A15" s="28" t="s">
        <v>14</v>
      </c>
      <c r="B15" s="198">
        <v>375</v>
      </c>
      <c r="C15" s="198">
        <v>132</v>
      </c>
      <c r="D15" s="204">
        <v>10187</v>
      </c>
      <c r="E15" s="198">
        <v>2519</v>
      </c>
      <c r="F15" s="198">
        <v>1566</v>
      </c>
      <c r="G15" s="198">
        <v>508</v>
      </c>
    </row>
    <row r="16" spans="1:9" x14ac:dyDescent="0.2">
      <c r="A16" s="37" t="s">
        <v>15</v>
      </c>
      <c r="B16" s="196">
        <v>10077</v>
      </c>
      <c r="C16" s="196">
        <v>4391</v>
      </c>
      <c r="D16" s="196">
        <v>70039</v>
      </c>
      <c r="E16" s="196">
        <v>13659</v>
      </c>
      <c r="F16" s="196">
        <v>15479</v>
      </c>
      <c r="G16" s="196">
        <v>5343</v>
      </c>
    </row>
    <row r="17" spans="1:7" x14ac:dyDescent="0.2">
      <c r="A17" s="28" t="s">
        <v>16</v>
      </c>
      <c r="B17" s="198">
        <v>2790</v>
      </c>
      <c r="C17" s="198">
        <v>1328</v>
      </c>
      <c r="D17" s="198">
        <v>15280</v>
      </c>
      <c r="E17" s="198">
        <v>2869</v>
      </c>
      <c r="F17" s="198">
        <v>3414</v>
      </c>
      <c r="G17" s="198">
        <v>1442</v>
      </c>
    </row>
    <row r="18" spans="1:7" x14ac:dyDescent="0.2">
      <c r="A18" s="28" t="s">
        <v>17</v>
      </c>
      <c r="B18" s="198">
        <v>1816</v>
      </c>
      <c r="C18" s="198">
        <v>343</v>
      </c>
      <c r="D18" s="198">
        <v>11909</v>
      </c>
      <c r="E18" s="198">
        <v>2222</v>
      </c>
      <c r="F18" s="198">
        <v>2422</v>
      </c>
      <c r="G18" s="198">
        <v>1013</v>
      </c>
    </row>
    <row r="19" spans="1:7" x14ac:dyDescent="0.2">
      <c r="A19" s="28" t="s">
        <v>18</v>
      </c>
      <c r="B19" s="198">
        <v>945</v>
      </c>
      <c r="C19" s="198">
        <v>401</v>
      </c>
      <c r="D19" s="198">
        <v>5724</v>
      </c>
      <c r="E19" s="198">
        <v>1082</v>
      </c>
      <c r="F19" s="198">
        <v>1045</v>
      </c>
      <c r="G19" s="198">
        <v>465</v>
      </c>
    </row>
    <row r="20" spans="1:7" x14ac:dyDescent="0.2">
      <c r="A20" s="28" t="s">
        <v>19</v>
      </c>
      <c r="B20" s="198">
        <v>1070</v>
      </c>
      <c r="C20" s="198">
        <v>539</v>
      </c>
      <c r="D20" s="198">
        <v>7434</v>
      </c>
      <c r="E20" s="198">
        <v>1467</v>
      </c>
      <c r="F20" s="198">
        <v>2629</v>
      </c>
      <c r="G20" s="198">
        <v>668</v>
      </c>
    </row>
    <row r="21" spans="1:7" x14ac:dyDescent="0.2">
      <c r="A21" s="28" t="s">
        <v>20</v>
      </c>
      <c r="B21" s="198">
        <v>1202</v>
      </c>
      <c r="C21" s="198">
        <v>786</v>
      </c>
      <c r="D21" s="198">
        <v>7569</v>
      </c>
      <c r="E21" s="198">
        <v>1509</v>
      </c>
      <c r="F21" s="198">
        <v>1310</v>
      </c>
      <c r="G21" s="198">
        <v>369</v>
      </c>
    </row>
    <row r="22" spans="1:7" x14ac:dyDescent="0.2">
      <c r="A22" s="28" t="s">
        <v>21</v>
      </c>
      <c r="B22" s="198">
        <v>982</v>
      </c>
      <c r="C22" s="198">
        <v>527</v>
      </c>
      <c r="D22" s="198">
        <v>6027</v>
      </c>
      <c r="E22" s="198">
        <v>1269</v>
      </c>
      <c r="F22" s="198">
        <v>1020</v>
      </c>
      <c r="G22" s="198">
        <v>233</v>
      </c>
    </row>
    <row r="23" spans="1:7" x14ac:dyDescent="0.2">
      <c r="A23" s="28" t="s">
        <v>22</v>
      </c>
      <c r="B23" s="198">
        <v>1272</v>
      </c>
      <c r="C23" s="198">
        <v>467</v>
      </c>
      <c r="D23" s="204">
        <v>16097</v>
      </c>
      <c r="E23" s="198">
        <v>3241</v>
      </c>
      <c r="F23" s="198">
        <v>3639</v>
      </c>
      <c r="G23" s="198">
        <v>1153</v>
      </c>
    </row>
    <row r="24" spans="1:7" x14ac:dyDescent="0.2">
      <c r="A24" s="37" t="s">
        <v>23</v>
      </c>
      <c r="B24" s="196">
        <v>9795</v>
      </c>
      <c r="C24" s="196">
        <v>6493</v>
      </c>
      <c r="D24" s="196">
        <v>70946</v>
      </c>
      <c r="E24" s="196">
        <v>14422</v>
      </c>
      <c r="F24" s="196">
        <v>17284</v>
      </c>
      <c r="G24" s="196">
        <v>4781</v>
      </c>
    </row>
    <row r="25" spans="1:7" x14ac:dyDescent="0.2">
      <c r="A25" s="28" t="s">
        <v>24</v>
      </c>
      <c r="B25" s="198">
        <v>696</v>
      </c>
      <c r="C25" s="198">
        <v>496</v>
      </c>
      <c r="D25" s="198">
        <v>4579</v>
      </c>
      <c r="E25" s="198">
        <v>881</v>
      </c>
      <c r="F25" s="198">
        <v>1338</v>
      </c>
      <c r="G25" s="198">
        <v>407</v>
      </c>
    </row>
    <row r="26" spans="1:7" x14ac:dyDescent="0.2">
      <c r="A26" s="28" t="s">
        <v>25</v>
      </c>
      <c r="B26" s="198">
        <v>1273</v>
      </c>
      <c r="C26" s="198">
        <v>646</v>
      </c>
      <c r="D26" s="198">
        <v>7303</v>
      </c>
      <c r="E26" s="198">
        <v>1405</v>
      </c>
      <c r="F26" s="198">
        <v>1351</v>
      </c>
      <c r="G26" s="198">
        <v>324</v>
      </c>
    </row>
    <row r="27" spans="1:7" x14ac:dyDescent="0.2">
      <c r="A27" s="28" t="s">
        <v>26</v>
      </c>
      <c r="B27" s="198">
        <v>404</v>
      </c>
      <c r="C27" s="198">
        <v>212</v>
      </c>
      <c r="D27" s="198">
        <v>3048</v>
      </c>
      <c r="E27" s="198">
        <v>593</v>
      </c>
      <c r="F27" s="198">
        <v>693</v>
      </c>
      <c r="G27" s="198">
        <v>151</v>
      </c>
    </row>
    <row r="28" spans="1:7" x14ac:dyDescent="0.2">
      <c r="A28" s="28" t="s">
        <v>27</v>
      </c>
      <c r="B28" s="198">
        <v>691</v>
      </c>
      <c r="C28" s="198">
        <v>488</v>
      </c>
      <c r="D28" s="198">
        <v>7428</v>
      </c>
      <c r="E28" s="198">
        <v>1452</v>
      </c>
      <c r="F28" s="198">
        <v>1676</v>
      </c>
      <c r="G28" s="198">
        <v>434</v>
      </c>
    </row>
    <row r="29" spans="1:7" x14ac:dyDescent="0.2">
      <c r="A29" s="28" t="s">
        <v>28</v>
      </c>
      <c r="B29" s="198">
        <v>1169</v>
      </c>
      <c r="C29" s="198">
        <v>669</v>
      </c>
      <c r="D29" s="198">
        <v>5258</v>
      </c>
      <c r="E29" s="198">
        <v>1079</v>
      </c>
      <c r="F29" s="198">
        <v>1586</v>
      </c>
      <c r="G29" s="198">
        <v>590</v>
      </c>
    </row>
    <row r="30" spans="1:7" x14ac:dyDescent="0.2">
      <c r="A30" s="28" t="s">
        <v>29</v>
      </c>
      <c r="B30" s="198">
        <v>1269</v>
      </c>
      <c r="C30" s="198">
        <v>1017</v>
      </c>
      <c r="D30" s="198">
        <v>8068</v>
      </c>
      <c r="E30" s="198">
        <v>1583</v>
      </c>
      <c r="F30" s="198">
        <v>2783</v>
      </c>
      <c r="G30" s="198">
        <v>558</v>
      </c>
    </row>
    <row r="31" spans="1:7" x14ac:dyDescent="0.2">
      <c r="A31" s="28" t="s">
        <v>30</v>
      </c>
      <c r="B31" s="198">
        <v>2480</v>
      </c>
      <c r="C31" s="198">
        <v>1853</v>
      </c>
      <c r="D31" s="198">
        <v>15857</v>
      </c>
      <c r="E31" s="198">
        <v>3726</v>
      </c>
      <c r="F31" s="198">
        <v>4183</v>
      </c>
      <c r="G31" s="198">
        <v>1031</v>
      </c>
    </row>
    <row r="32" spans="1:7" x14ac:dyDescent="0.2">
      <c r="A32" s="28" t="s">
        <v>31</v>
      </c>
      <c r="B32" s="198">
        <v>551</v>
      </c>
      <c r="C32" s="198">
        <v>408</v>
      </c>
      <c r="D32" s="198">
        <v>5705</v>
      </c>
      <c r="E32" s="198">
        <v>1131</v>
      </c>
      <c r="F32" s="198">
        <v>1470</v>
      </c>
      <c r="G32" s="198">
        <v>524</v>
      </c>
    </row>
    <row r="33" spans="1:7" x14ac:dyDescent="0.2">
      <c r="A33" s="36" t="s">
        <v>32</v>
      </c>
      <c r="B33" s="198">
        <v>1262</v>
      </c>
      <c r="C33" s="198">
        <v>704</v>
      </c>
      <c r="D33" s="204">
        <v>13701</v>
      </c>
      <c r="E33" s="198">
        <v>2572</v>
      </c>
      <c r="F33" s="198">
        <v>2204</v>
      </c>
      <c r="G33" s="198">
        <v>762</v>
      </c>
    </row>
    <row r="34" spans="1:7" x14ac:dyDescent="0.2">
      <c r="A34" s="37" t="s">
        <v>33</v>
      </c>
      <c r="B34" s="196">
        <v>20332</v>
      </c>
      <c r="C34" s="196">
        <v>10937</v>
      </c>
      <c r="D34" s="196">
        <v>83450</v>
      </c>
      <c r="E34" s="196">
        <v>16641</v>
      </c>
      <c r="F34" s="196">
        <v>22235</v>
      </c>
      <c r="G34" s="196">
        <v>9620</v>
      </c>
    </row>
    <row r="35" spans="1:7" x14ac:dyDescent="0.2">
      <c r="A35" s="25" t="s">
        <v>34</v>
      </c>
      <c r="B35" s="202">
        <v>3691</v>
      </c>
      <c r="C35" s="198">
        <v>2403</v>
      </c>
      <c r="D35" s="198">
        <v>11936</v>
      </c>
      <c r="E35" s="202">
        <v>2186</v>
      </c>
      <c r="F35" s="202">
        <v>3719</v>
      </c>
      <c r="G35" s="202">
        <v>1865</v>
      </c>
    </row>
    <row r="36" spans="1:7" x14ac:dyDescent="0.2">
      <c r="A36" s="28" t="s">
        <v>35</v>
      </c>
      <c r="B36" s="198">
        <v>4715</v>
      </c>
      <c r="C36" s="198">
        <v>2912</v>
      </c>
      <c r="D36" s="198">
        <v>13676</v>
      </c>
      <c r="E36" s="198">
        <v>2589</v>
      </c>
      <c r="F36" s="198">
        <v>5642</v>
      </c>
      <c r="G36" s="198">
        <v>2277</v>
      </c>
    </row>
    <row r="37" spans="1:7" x14ac:dyDescent="0.2">
      <c r="A37" s="28" t="s">
        <v>36</v>
      </c>
      <c r="B37" s="198">
        <v>3062</v>
      </c>
      <c r="C37" s="198">
        <v>1506</v>
      </c>
      <c r="D37" s="198">
        <v>20936</v>
      </c>
      <c r="E37" s="198">
        <v>4300</v>
      </c>
      <c r="F37" s="198">
        <v>3300</v>
      </c>
      <c r="G37" s="198">
        <v>1787</v>
      </c>
    </row>
    <row r="38" spans="1:7" x14ac:dyDescent="0.2">
      <c r="A38" s="28" t="s">
        <v>37</v>
      </c>
      <c r="B38" s="198">
        <v>4864</v>
      </c>
      <c r="C38" s="198">
        <v>2158</v>
      </c>
      <c r="D38" s="198">
        <v>16349</v>
      </c>
      <c r="E38" s="198">
        <v>3281</v>
      </c>
      <c r="F38" s="198">
        <v>3788</v>
      </c>
      <c r="G38" s="198">
        <v>1391</v>
      </c>
    </row>
    <row r="39" spans="1:7" x14ac:dyDescent="0.2">
      <c r="A39" s="28" t="s">
        <v>38</v>
      </c>
      <c r="B39" s="198">
        <v>1595</v>
      </c>
      <c r="C39" s="198">
        <v>352</v>
      </c>
      <c r="D39" s="198">
        <v>6741</v>
      </c>
      <c r="E39" s="198">
        <v>1320</v>
      </c>
      <c r="F39" s="198">
        <v>1007</v>
      </c>
      <c r="G39" s="198">
        <v>385</v>
      </c>
    </row>
    <row r="40" spans="1:7" x14ac:dyDescent="0.2">
      <c r="A40" s="28" t="s">
        <v>39</v>
      </c>
      <c r="B40" s="198">
        <v>1531</v>
      </c>
      <c r="C40" s="198">
        <v>1047</v>
      </c>
      <c r="D40" s="198">
        <v>8848</v>
      </c>
      <c r="E40" s="198">
        <v>1801</v>
      </c>
      <c r="F40" s="198">
        <v>3168</v>
      </c>
      <c r="G40" s="198">
        <v>1224</v>
      </c>
    </row>
    <row r="41" spans="1:7" x14ac:dyDescent="0.2">
      <c r="A41" s="36" t="s">
        <v>40</v>
      </c>
      <c r="B41" s="204">
        <v>874</v>
      </c>
      <c r="C41" s="204">
        <v>559</v>
      </c>
      <c r="D41" s="204">
        <v>4965</v>
      </c>
      <c r="E41" s="204">
        <v>1164</v>
      </c>
      <c r="F41" s="204">
        <v>1611</v>
      </c>
      <c r="G41" s="204">
        <v>691</v>
      </c>
    </row>
    <row r="42" spans="1:7" x14ac:dyDescent="0.2">
      <c r="A42" s="37" t="s">
        <v>41</v>
      </c>
      <c r="B42" s="196">
        <v>13756</v>
      </c>
      <c r="C42" s="196">
        <v>9796</v>
      </c>
      <c r="D42" s="196">
        <v>89625</v>
      </c>
      <c r="E42" s="196">
        <v>19399</v>
      </c>
      <c r="F42" s="196">
        <v>27663</v>
      </c>
      <c r="G42" s="196">
        <v>10424</v>
      </c>
    </row>
    <row r="43" spans="1:7" x14ac:dyDescent="0.2">
      <c r="A43" s="28" t="s">
        <v>42</v>
      </c>
      <c r="B43" s="198">
        <v>713</v>
      </c>
      <c r="C43" s="198">
        <v>568</v>
      </c>
      <c r="D43" s="198">
        <v>4133</v>
      </c>
      <c r="E43" s="198">
        <v>783</v>
      </c>
      <c r="F43" s="198">
        <v>1291</v>
      </c>
      <c r="G43" s="198">
        <v>489</v>
      </c>
    </row>
    <row r="44" spans="1:7" x14ac:dyDescent="0.2">
      <c r="A44" s="28" t="s">
        <v>43</v>
      </c>
      <c r="B44" s="198">
        <v>1887</v>
      </c>
      <c r="C44" s="198">
        <v>1354</v>
      </c>
      <c r="D44" s="198">
        <v>11432</v>
      </c>
      <c r="E44" s="198">
        <v>2340</v>
      </c>
      <c r="F44" s="198">
        <v>4786</v>
      </c>
      <c r="G44" s="198">
        <v>2230</v>
      </c>
    </row>
    <row r="45" spans="1:7" x14ac:dyDescent="0.2">
      <c r="A45" s="28" t="s">
        <v>44</v>
      </c>
      <c r="B45" s="198">
        <v>880</v>
      </c>
      <c r="C45" s="198">
        <v>696</v>
      </c>
      <c r="D45" s="198">
        <v>5173</v>
      </c>
      <c r="E45" s="198">
        <v>1238</v>
      </c>
      <c r="F45" s="198">
        <v>1134</v>
      </c>
      <c r="G45" s="198">
        <v>415</v>
      </c>
    </row>
    <row r="46" spans="1:7" x14ac:dyDescent="0.2">
      <c r="A46" s="28" t="s">
        <v>45</v>
      </c>
      <c r="B46" s="198">
        <v>863</v>
      </c>
      <c r="C46" s="198">
        <v>725</v>
      </c>
      <c r="D46" s="198">
        <v>4478</v>
      </c>
      <c r="E46" s="198">
        <v>903</v>
      </c>
      <c r="F46" s="198">
        <v>1022</v>
      </c>
      <c r="G46" s="198">
        <v>428</v>
      </c>
    </row>
    <row r="47" spans="1:7" x14ac:dyDescent="0.2">
      <c r="A47" s="28" t="s">
        <v>46</v>
      </c>
      <c r="B47" s="198">
        <v>1625</v>
      </c>
      <c r="C47" s="198">
        <v>1318</v>
      </c>
      <c r="D47" s="198">
        <v>8935</v>
      </c>
      <c r="E47" s="198">
        <v>1921</v>
      </c>
      <c r="F47" s="198">
        <v>3514</v>
      </c>
      <c r="G47" s="198">
        <v>1325</v>
      </c>
    </row>
    <row r="48" spans="1:7" x14ac:dyDescent="0.2">
      <c r="A48" s="28" t="s">
        <v>47</v>
      </c>
      <c r="B48" s="198">
        <v>1844</v>
      </c>
      <c r="C48" s="198">
        <v>1246</v>
      </c>
      <c r="D48" s="198">
        <v>11822</v>
      </c>
      <c r="E48" s="198">
        <v>2397</v>
      </c>
      <c r="F48" s="198">
        <v>4401</v>
      </c>
      <c r="G48" s="198">
        <v>1185</v>
      </c>
    </row>
    <row r="49" spans="1:8" x14ac:dyDescent="0.2">
      <c r="A49" s="28" t="s">
        <v>48</v>
      </c>
      <c r="B49" s="198">
        <v>919</v>
      </c>
      <c r="C49" s="198">
        <v>734</v>
      </c>
      <c r="D49" s="198">
        <v>8816</v>
      </c>
      <c r="E49" s="198">
        <v>2419</v>
      </c>
      <c r="F49" s="198">
        <v>1758</v>
      </c>
      <c r="G49" s="198">
        <v>868</v>
      </c>
    </row>
    <row r="50" spans="1:8" x14ac:dyDescent="0.2">
      <c r="A50" s="28" t="s">
        <v>49</v>
      </c>
      <c r="B50" s="198">
        <v>1537</v>
      </c>
      <c r="C50" s="198">
        <v>1033</v>
      </c>
      <c r="D50" s="198">
        <v>7476</v>
      </c>
      <c r="E50" s="198">
        <v>1868</v>
      </c>
      <c r="F50" s="198">
        <v>3200</v>
      </c>
      <c r="G50" s="198">
        <v>1044</v>
      </c>
    </row>
    <row r="51" spans="1:8" x14ac:dyDescent="0.2">
      <c r="A51" s="28" t="s">
        <v>50</v>
      </c>
      <c r="B51" s="198">
        <v>484</v>
      </c>
      <c r="C51" s="198">
        <v>359</v>
      </c>
      <c r="D51" s="198">
        <v>1927</v>
      </c>
      <c r="E51" s="198">
        <v>370</v>
      </c>
      <c r="F51" s="198">
        <v>718</v>
      </c>
      <c r="G51" s="198">
        <v>191</v>
      </c>
    </row>
    <row r="52" spans="1:8" x14ac:dyDescent="0.2">
      <c r="A52" s="28" t="s">
        <v>51</v>
      </c>
      <c r="B52" s="198">
        <v>458</v>
      </c>
      <c r="C52" s="198">
        <v>368</v>
      </c>
      <c r="D52" s="198">
        <v>4760</v>
      </c>
      <c r="E52" s="198">
        <v>1099</v>
      </c>
      <c r="F52" s="198">
        <v>1329</v>
      </c>
      <c r="G52" s="198">
        <v>597</v>
      </c>
    </row>
    <row r="53" spans="1:8" x14ac:dyDescent="0.2">
      <c r="A53" s="36" t="s">
        <v>52</v>
      </c>
      <c r="B53" s="204">
        <v>2546</v>
      </c>
      <c r="C53" s="204">
        <v>1395</v>
      </c>
      <c r="D53" s="204">
        <v>20674</v>
      </c>
      <c r="E53" s="204">
        <v>4061</v>
      </c>
      <c r="F53" s="204">
        <v>4510</v>
      </c>
      <c r="G53" s="204">
        <v>1652</v>
      </c>
    </row>
    <row r="54" spans="1:8" x14ac:dyDescent="0.2">
      <c r="A54" s="60"/>
      <c r="B54" s="38"/>
      <c r="C54" s="38"/>
      <c r="E54" s="38"/>
      <c r="F54" s="38"/>
      <c r="G54" s="38"/>
    </row>
    <row r="55" spans="1:8" x14ac:dyDescent="0.2">
      <c r="A55" s="60"/>
      <c r="B55" s="38"/>
      <c r="C55" s="38"/>
      <c r="D55" s="38"/>
      <c r="E55" s="38"/>
      <c r="F55" s="38"/>
      <c r="G55" s="38"/>
    </row>
    <row r="56" spans="1:8" x14ac:dyDescent="0.2">
      <c r="A56" s="60"/>
      <c r="B56" s="38"/>
      <c r="C56" s="38"/>
      <c r="D56" s="38"/>
      <c r="E56" s="38"/>
      <c r="F56" s="38"/>
      <c r="H56" s="6">
        <v>6</v>
      </c>
    </row>
    <row r="57" spans="1:8" s="6" customFormat="1" ht="15" customHeight="1" x14ac:dyDescent="0.2">
      <c r="A57" s="32"/>
      <c r="B57" s="19"/>
      <c r="C57" s="19"/>
      <c r="D57" s="19"/>
      <c r="E57" s="19"/>
      <c r="F57" s="19"/>
      <c r="G57" s="52" t="s">
        <v>148</v>
      </c>
    </row>
    <row r="58" spans="1:8" s="6" customFormat="1" ht="12.75" customHeight="1" x14ac:dyDescent="0.2">
      <c r="A58" s="58"/>
      <c r="B58" s="252" t="s">
        <v>457</v>
      </c>
      <c r="C58" s="252" t="s">
        <v>458</v>
      </c>
      <c r="D58" s="252" t="s">
        <v>4</v>
      </c>
      <c r="E58" s="252" t="s">
        <v>239</v>
      </c>
      <c r="F58" s="252" t="s">
        <v>139</v>
      </c>
      <c r="G58" s="252" t="s">
        <v>140</v>
      </c>
    </row>
    <row r="59" spans="1:8" s="6" customFormat="1" ht="12.75" customHeight="1" x14ac:dyDescent="0.2">
      <c r="A59" s="59"/>
      <c r="B59" s="253"/>
      <c r="C59" s="254"/>
      <c r="D59" s="253"/>
      <c r="E59" s="254"/>
      <c r="F59" s="253"/>
      <c r="G59" s="253"/>
    </row>
    <row r="60" spans="1:8" ht="12.75" customHeight="1" x14ac:dyDescent="0.2">
      <c r="A60" s="37" t="s">
        <v>53</v>
      </c>
      <c r="B60" s="204">
        <v>32155</v>
      </c>
      <c r="C60" s="204">
        <v>24621</v>
      </c>
      <c r="D60" s="204">
        <v>77267</v>
      </c>
      <c r="E60" s="204">
        <v>16204</v>
      </c>
      <c r="F60" s="204">
        <v>19857</v>
      </c>
      <c r="G60" s="204">
        <v>6377</v>
      </c>
    </row>
    <row r="61" spans="1:8" x14ac:dyDescent="0.2">
      <c r="A61" s="28" t="s">
        <v>54</v>
      </c>
      <c r="B61" s="198">
        <v>2005</v>
      </c>
      <c r="C61" s="198">
        <v>1268</v>
      </c>
      <c r="D61" s="198">
        <v>13561</v>
      </c>
      <c r="E61" s="198">
        <v>2455</v>
      </c>
      <c r="F61" s="198">
        <v>1712</v>
      </c>
      <c r="G61" s="198">
        <v>461</v>
      </c>
    </row>
    <row r="62" spans="1:8" ht="14.25" x14ac:dyDescent="0.2">
      <c r="A62" s="28" t="s">
        <v>55</v>
      </c>
      <c r="B62" s="198">
        <v>760</v>
      </c>
      <c r="C62" s="198">
        <v>537</v>
      </c>
      <c r="D62" s="198">
        <v>2027</v>
      </c>
      <c r="E62" s="198">
        <v>370</v>
      </c>
      <c r="F62" s="198">
        <v>419</v>
      </c>
      <c r="G62" s="198">
        <v>107</v>
      </c>
      <c r="H62" s="3"/>
    </row>
    <row r="63" spans="1:8" s="3" customFormat="1" ht="15" customHeight="1" x14ac:dyDescent="0.2">
      <c r="A63" s="28" t="s">
        <v>56</v>
      </c>
      <c r="B63" s="198">
        <v>2489</v>
      </c>
      <c r="C63" s="198">
        <v>1740</v>
      </c>
      <c r="D63" s="198">
        <v>7286</v>
      </c>
      <c r="E63" s="198">
        <v>1474</v>
      </c>
      <c r="F63" s="198">
        <v>1081</v>
      </c>
      <c r="G63" s="198">
        <v>347</v>
      </c>
    </row>
    <row r="64" spans="1:8" s="3" customFormat="1" ht="15" customHeight="1" x14ac:dyDescent="0.2">
      <c r="A64" s="28" t="s">
        <v>57</v>
      </c>
      <c r="B64" s="198">
        <v>1198</v>
      </c>
      <c r="C64" s="198">
        <v>761</v>
      </c>
      <c r="D64" s="198">
        <v>3804</v>
      </c>
      <c r="E64" s="198">
        <v>770</v>
      </c>
      <c r="F64" s="198">
        <v>607</v>
      </c>
      <c r="G64" s="198">
        <v>246</v>
      </c>
      <c r="H64" s="6"/>
    </row>
    <row r="65" spans="1:7" ht="15" customHeight="1" x14ac:dyDescent="0.2">
      <c r="A65" s="28" t="s">
        <v>58</v>
      </c>
      <c r="B65" s="198">
        <v>1147</v>
      </c>
      <c r="C65" s="198">
        <v>777</v>
      </c>
      <c r="D65" s="198">
        <v>2696</v>
      </c>
      <c r="E65" s="198">
        <v>515</v>
      </c>
      <c r="F65" s="198">
        <v>718</v>
      </c>
      <c r="G65" s="198">
        <v>217</v>
      </c>
    </row>
    <row r="66" spans="1:7" ht="12.75" customHeight="1" x14ac:dyDescent="0.2">
      <c r="A66" s="28" t="s">
        <v>59</v>
      </c>
      <c r="B66" s="198">
        <v>4711</v>
      </c>
      <c r="C66" s="198">
        <v>3532</v>
      </c>
      <c r="D66" s="198">
        <v>8508</v>
      </c>
      <c r="E66" s="198">
        <v>1884</v>
      </c>
      <c r="F66" s="198">
        <v>4284</v>
      </c>
      <c r="G66" s="198">
        <v>1450</v>
      </c>
    </row>
    <row r="67" spans="1:7" x14ac:dyDescent="0.2">
      <c r="A67" s="28" t="s">
        <v>60</v>
      </c>
      <c r="B67" s="198">
        <v>1570</v>
      </c>
      <c r="C67" s="198">
        <v>1325</v>
      </c>
      <c r="D67" s="198">
        <v>2413</v>
      </c>
      <c r="E67" s="198">
        <v>486</v>
      </c>
      <c r="F67" s="198">
        <v>1402</v>
      </c>
      <c r="G67" s="198">
        <v>447</v>
      </c>
    </row>
    <row r="68" spans="1:7" x14ac:dyDescent="0.2">
      <c r="A68" s="28" t="s">
        <v>61</v>
      </c>
      <c r="B68" s="198">
        <v>3786</v>
      </c>
      <c r="C68" s="198">
        <v>3101</v>
      </c>
      <c r="D68" s="198">
        <v>4837</v>
      </c>
      <c r="E68" s="198">
        <v>1164</v>
      </c>
      <c r="F68" s="198">
        <v>1573</v>
      </c>
      <c r="G68" s="198">
        <v>300</v>
      </c>
    </row>
    <row r="69" spans="1:7" x14ac:dyDescent="0.2">
      <c r="A69" s="28" t="s">
        <v>62</v>
      </c>
      <c r="B69" s="198">
        <v>7440</v>
      </c>
      <c r="C69" s="198">
        <v>6642</v>
      </c>
      <c r="D69" s="198">
        <v>10148</v>
      </c>
      <c r="E69" s="198">
        <v>2651</v>
      </c>
      <c r="F69" s="198">
        <v>3342</v>
      </c>
      <c r="G69" s="198">
        <v>1170</v>
      </c>
    </row>
    <row r="70" spans="1:7" x14ac:dyDescent="0.2">
      <c r="A70" s="28" t="s">
        <v>63</v>
      </c>
      <c r="B70" s="198">
        <v>2656</v>
      </c>
      <c r="C70" s="198">
        <v>2050</v>
      </c>
      <c r="D70" s="198">
        <v>5020</v>
      </c>
      <c r="E70" s="198">
        <v>1247</v>
      </c>
      <c r="F70" s="198">
        <v>1384</v>
      </c>
      <c r="G70" s="198">
        <v>546</v>
      </c>
    </row>
    <row r="71" spans="1:7" x14ac:dyDescent="0.2">
      <c r="A71" s="28" t="s">
        <v>64</v>
      </c>
      <c r="B71" s="198">
        <v>1906</v>
      </c>
      <c r="C71" s="198">
        <v>1093</v>
      </c>
      <c r="D71" s="198">
        <v>8348</v>
      </c>
      <c r="E71" s="198">
        <v>1484</v>
      </c>
      <c r="F71" s="198">
        <v>1237</v>
      </c>
      <c r="G71" s="198">
        <v>364</v>
      </c>
    </row>
    <row r="72" spans="1:7" x14ac:dyDescent="0.2">
      <c r="A72" s="28" t="s">
        <v>65</v>
      </c>
      <c r="B72" s="198">
        <v>1002</v>
      </c>
      <c r="C72" s="198">
        <v>733</v>
      </c>
      <c r="D72" s="198">
        <v>3050</v>
      </c>
      <c r="E72" s="198">
        <v>675</v>
      </c>
      <c r="F72" s="198">
        <v>949</v>
      </c>
      <c r="G72" s="198">
        <v>327</v>
      </c>
    </row>
    <row r="73" spans="1:7" x14ac:dyDescent="0.2">
      <c r="A73" s="28" t="s">
        <v>66</v>
      </c>
      <c r="B73" s="198">
        <v>1485</v>
      </c>
      <c r="C73" s="198">
        <v>1062</v>
      </c>
      <c r="D73" s="198">
        <v>5571</v>
      </c>
      <c r="E73" s="198">
        <v>1029</v>
      </c>
      <c r="F73" s="198">
        <v>1149</v>
      </c>
      <c r="G73" s="198">
        <v>395</v>
      </c>
    </row>
    <row r="74" spans="1:7" x14ac:dyDescent="0.2">
      <c r="A74" s="37" t="s">
        <v>67</v>
      </c>
      <c r="B74" s="196">
        <v>29956</v>
      </c>
      <c r="C74" s="196">
        <v>24964</v>
      </c>
      <c r="D74" s="196">
        <v>101507</v>
      </c>
      <c r="E74" s="196">
        <v>23435</v>
      </c>
      <c r="F74" s="196">
        <v>30034</v>
      </c>
      <c r="G74" s="196">
        <v>10084</v>
      </c>
    </row>
    <row r="75" spans="1:7" x14ac:dyDescent="0.2">
      <c r="A75" s="25" t="s">
        <v>68</v>
      </c>
      <c r="B75" s="202">
        <v>2511</v>
      </c>
      <c r="C75" s="202">
        <v>2121</v>
      </c>
      <c r="D75" s="202">
        <v>9465</v>
      </c>
      <c r="E75" s="202">
        <v>2043</v>
      </c>
      <c r="F75" s="202">
        <v>2742</v>
      </c>
      <c r="G75" s="202">
        <v>1293</v>
      </c>
    </row>
    <row r="76" spans="1:7" x14ac:dyDescent="0.2">
      <c r="A76" s="28" t="s">
        <v>69</v>
      </c>
      <c r="B76" s="198">
        <v>2223</v>
      </c>
      <c r="C76" s="198">
        <v>1783</v>
      </c>
      <c r="D76" s="198">
        <v>7475</v>
      </c>
      <c r="E76" s="198">
        <v>1382</v>
      </c>
      <c r="F76" s="198">
        <v>2875</v>
      </c>
      <c r="G76" s="198">
        <v>760</v>
      </c>
    </row>
    <row r="77" spans="1:7" x14ac:dyDescent="0.2">
      <c r="A77" s="28" t="s">
        <v>70</v>
      </c>
      <c r="B77" s="198">
        <v>3527</v>
      </c>
      <c r="C77" s="198">
        <v>3179</v>
      </c>
      <c r="D77" s="198">
        <v>9737</v>
      </c>
      <c r="E77" s="198">
        <v>2783</v>
      </c>
      <c r="F77" s="198">
        <v>1936</v>
      </c>
      <c r="G77" s="198">
        <v>506</v>
      </c>
    </row>
    <row r="78" spans="1:7" x14ac:dyDescent="0.2">
      <c r="A78" s="28" t="s">
        <v>71</v>
      </c>
      <c r="B78" s="198">
        <v>1518</v>
      </c>
      <c r="C78" s="198">
        <v>1113</v>
      </c>
      <c r="D78" s="198">
        <v>4164</v>
      </c>
      <c r="E78" s="198">
        <v>973</v>
      </c>
      <c r="F78" s="198">
        <v>1580</v>
      </c>
      <c r="G78" s="198">
        <v>394</v>
      </c>
    </row>
    <row r="79" spans="1:7" x14ac:dyDescent="0.2">
      <c r="A79" s="28" t="s">
        <v>72</v>
      </c>
      <c r="B79" s="198">
        <v>686</v>
      </c>
      <c r="C79" s="198">
        <v>604</v>
      </c>
      <c r="D79" s="198">
        <v>1269</v>
      </c>
      <c r="E79" s="198">
        <v>259</v>
      </c>
      <c r="F79" s="198">
        <v>871</v>
      </c>
      <c r="G79" s="198">
        <v>170</v>
      </c>
    </row>
    <row r="80" spans="1:7" x14ac:dyDescent="0.2">
      <c r="A80" s="28" t="s">
        <v>73</v>
      </c>
      <c r="B80" s="198">
        <v>2637</v>
      </c>
      <c r="C80" s="198">
        <v>2164</v>
      </c>
      <c r="D80" s="198">
        <v>12970</v>
      </c>
      <c r="E80" s="198">
        <v>2804</v>
      </c>
      <c r="F80" s="198">
        <v>3457</v>
      </c>
      <c r="G80" s="198">
        <v>1004</v>
      </c>
    </row>
    <row r="81" spans="1:7" x14ac:dyDescent="0.2">
      <c r="A81" s="28" t="s">
        <v>74</v>
      </c>
      <c r="B81" s="198">
        <v>4968</v>
      </c>
      <c r="C81" s="198">
        <v>4175</v>
      </c>
      <c r="D81" s="198">
        <v>20854</v>
      </c>
      <c r="E81" s="198">
        <v>4687</v>
      </c>
      <c r="F81" s="198">
        <v>5091</v>
      </c>
      <c r="G81" s="198">
        <v>1780</v>
      </c>
    </row>
    <row r="82" spans="1:7" x14ac:dyDescent="0.2">
      <c r="A82" s="28" t="s">
        <v>75</v>
      </c>
      <c r="B82" s="198">
        <v>2557</v>
      </c>
      <c r="C82" s="198">
        <v>2151</v>
      </c>
      <c r="D82" s="198">
        <v>7782</v>
      </c>
      <c r="E82" s="198">
        <v>2078</v>
      </c>
      <c r="F82" s="198">
        <v>1419</v>
      </c>
      <c r="G82" s="198">
        <v>738</v>
      </c>
    </row>
    <row r="83" spans="1:7" x14ac:dyDescent="0.2">
      <c r="A83" s="28" t="s">
        <v>76</v>
      </c>
      <c r="B83" s="198">
        <v>1852</v>
      </c>
      <c r="C83" s="198">
        <v>1458</v>
      </c>
      <c r="D83" s="198">
        <v>4361</v>
      </c>
      <c r="E83" s="198">
        <v>885</v>
      </c>
      <c r="F83" s="198">
        <v>2280</v>
      </c>
      <c r="G83" s="198">
        <v>515</v>
      </c>
    </row>
    <row r="84" spans="1:7" x14ac:dyDescent="0.2">
      <c r="A84" s="28" t="s">
        <v>77</v>
      </c>
      <c r="B84" s="198">
        <v>1232</v>
      </c>
      <c r="C84" s="198">
        <v>892</v>
      </c>
      <c r="D84" s="198">
        <v>6657</v>
      </c>
      <c r="E84" s="198">
        <v>1633</v>
      </c>
      <c r="F84" s="198">
        <v>1710</v>
      </c>
      <c r="G84" s="198">
        <v>711</v>
      </c>
    </row>
    <row r="85" spans="1:7" x14ac:dyDescent="0.2">
      <c r="A85" s="28" t="s">
        <v>78</v>
      </c>
      <c r="B85" s="198">
        <v>930</v>
      </c>
      <c r="C85" s="198">
        <v>778</v>
      </c>
      <c r="D85" s="198">
        <v>2492</v>
      </c>
      <c r="E85" s="198">
        <v>492</v>
      </c>
      <c r="F85" s="198">
        <v>1085</v>
      </c>
      <c r="G85" s="198">
        <v>274</v>
      </c>
    </row>
    <row r="86" spans="1:7" x14ac:dyDescent="0.2">
      <c r="A86" s="28" t="s">
        <v>79</v>
      </c>
      <c r="B86" s="198">
        <v>1545</v>
      </c>
      <c r="C86" s="198">
        <v>1320</v>
      </c>
      <c r="D86" s="198">
        <v>3958</v>
      </c>
      <c r="E86" s="198">
        <v>891</v>
      </c>
      <c r="F86" s="198">
        <v>1531</v>
      </c>
      <c r="G86" s="198">
        <v>449</v>
      </c>
    </row>
    <row r="87" spans="1:7" x14ac:dyDescent="0.2">
      <c r="A87" s="36" t="s">
        <v>80</v>
      </c>
      <c r="B87" s="204">
        <v>3770</v>
      </c>
      <c r="C87" s="204">
        <v>3226</v>
      </c>
      <c r="D87" s="204">
        <v>10323</v>
      </c>
      <c r="E87" s="204">
        <v>2525</v>
      </c>
      <c r="F87" s="204">
        <v>3459</v>
      </c>
      <c r="G87" s="204">
        <v>1490</v>
      </c>
    </row>
    <row r="88" spans="1:7" x14ac:dyDescent="0.2">
      <c r="A88" s="37" t="s">
        <v>81</v>
      </c>
      <c r="B88" s="196">
        <v>36946</v>
      </c>
      <c r="C88" s="196">
        <v>27375</v>
      </c>
      <c r="D88" s="196">
        <v>92263</v>
      </c>
      <c r="E88" s="196">
        <v>21428</v>
      </c>
      <c r="F88" s="196">
        <v>25053</v>
      </c>
      <c r="G88" s="196">
        <v>9675</v>
      </c>
    </row>
    <row r="89" spans="1:7" x14ac:dyDescent="0.2">
      <c r="A89" s="28" t="s">
        <v>82</v>
      </c>
      <c r="B89" s="198">
        <v>1576</v>
      </c>
      <c r="C89" s="198">
        <v>1270</v>
      </c>
      <c r="D89" s="198">
        <v>3853</v>
      </c>
      <c r="E89" s="198">
        <v>1067</v>
      </c>
      <c r="F89" s="198">
        <v>2181</v>
      </c>
      <c r="G89" s="198">
        <v>700</v>
      </c>
    </row>
    <row r="90" spans="1:7" x14ac:dyDescent="0.2">
      <c r="A90" s="28" t="s">
        <v>83</v>
      </c>
      <c r="B90" s="198">
        <v>1664</v>
      </c>
      <c r="C90" s="198">
        <v>945</v>
      </c>
      <c r="D90" s="198">
        <v>8307</v>
      </c>
      <c r="E90" s="198">
        <v>1382</v>
      </c>
      <c r="F90" s="198">
        <v>1434</v>
      </c>
      <c r="G90" s="198">
        <v>471</v>
      </c>
    </row>
    <row r="91" spans="1:7" x14ac:dyDescent="0.2">
      <c r="A91" s="28" t="s">
        <v>84</v>
      </c>
      <c r="B91" s="198">
        <v>2333</v>
      </c>
      <c r="C91" s="198">
        <v>1193</v>
      </c>
      <c r="D91" s="198">
        <v>9405</v>
      </c>
      <c r="E91" s="198">
        <v>1952</v>
      </c>
      <c r="F91" s="198">
        <v>1989</v>
      </c>
      <c r="G91" s="198">
        <v>521</v>
      </c>
    </row>
    <row r="92" spans="1:7" x14ac:dyDescent="0.2">
      <c r="A92" s="28" t="s">
        <v>85</v>
      </c>
      <c r="B92" s="198">
        <v>835</v>
      </c>
      <c r="C92" s="198">
        <v>444</v>
      </c>
      <c r="D92" s="198">
        <v>3490</v>
      </c>
      <c r="E92" s="198">
        <v>777</v>
      </c>
      <c r="F92" s="198">
        <v>710</v>
      </c>
      <c r="G92" s="198">
        <v>211</v>
      </c>
    </row>
    <row r="93" spans="1:7" x14ac:dyDescent="0.2">
      <c r="A93" s="28" t="s">
        <v>86</v>
      </c>
      <c r="B93" s="198">
        <v>1657</v>
      </c>
      <c r="C93" s="198">
        <v>689</v>
      </c>
      <c r="D93" s="198">
        <v>6643</v>
      </c>
      <c r="E93" s="198">
        <v>1283</v>
      </c>
      <c r="F93" s="198">
        <v>1364</v>
      </c>
      <c r="G93" s="198">
        <v>451</v>
      </c>
    </row>
    <row r="94" spans="1:7" x14ac:dyDescent="0.2">
      <c r="A94" s="28" t="s">
        <v>87</v>
      </c>
      <c r="B94" s="198">
        <v>5791</v>
      </c>
      <c r="C94" s="198">
        <v>4460</v>
      </c>
      <c r="D94" s="198">
        <v>15209</v>
      </c>
      <c r="E94" s="198">
        <v>3941</v>
      </c>
      <c r="F94" s="198">
        <v>3671</v>
      </c>
      <c r="G94" s="198">
        <v>1871</v>
      </c>
    </row>
    <row r="95" spans="1:7" x14ac:dyDescent="0.2">
      <c r="A95" s="28" t="s">
        <v>88</v>
      </c>
      <c r="B95" s="198">
        <v>5117</v>
      </c>
      <c r="C95" s="198">
        <v>4181</v>
      </c>
      <c r="D95" s="198">
        <v>11832</v>
      </c>
      <c r="E95" s="198">
        <v>2785</v>
      </c>
      <c r="F95" s="198">
        <v>3155</v>
      </c>
      <c r="G95" s="198">
        <v>1291</v>
      </c>
    </row>
    <row r="96" spans="1:7" x14ac:dyDescent="0.2">
      <c r="A96" s="28" t="s">
        <v>89</v>
      </c>
      <c r="B96" s="198">
        <v>5412</v>
      </c>
      <c r="C96" s="198">
        <v>4444</v>
      </c>
      <c r="D96" s="198">
        <v>7309</v>
      </c>
      <c r="E96" s="198">
        <v>1590</v>
      </c>
      <c r="F96" s="198">
        <v>2736</v>
      </c>
      <c r="G96" s="198">
        <v>1348</v>
      </c>
    </row>
    <row r="97" spans="1:8" x14ac:dyDescent="0.2">
      <c r="A97" s="28" t="s">
        <v>90</v>
      </c>
      <c r="B97" s="198">
        <v>1474</v>
      </c>
      <c r="C97" s="198">
        <v>1205</v>
      </c>
      <c r="D97" s="198">
        <v>2514</v>
      </c>
      <c r="E97" s="198">
        <v>587</v>
      </c>
      <c r="F97" s="198">
        <v>989</v>
      </c>
      <c r="G97" s="198">
        <v>431</v>
      </c>
    </row>
    <row r="98" spans="1:8" x14ac:dyDescent="0.2">
      <c r="A98" s="28" t="s">
        <v>91</v>
      </c>
      <c r="B98" s="198">
        <v>3898</v>
      </c>
      <c r="C98" s="198">
        <v>2939</v>
      </c>
      <c r="D98" s="198">
        <v>11864</v>
      </c>
      <c r="E98" s="198">
        <v>3059</v>
      </c>
      <c r="F98" s="198">
        <v>3508</v>
      </c>
      <c r="G98" s="198">
        <v>803</v>
      </c>
    </row>
    <row r="99" spans="1:8" x14ac:dyDescent="0.2">
      <c r="A99" s="36" t="s">
        <v>92</v>
      </c>
      <c r="B99" s="204">
        <v>7189</v>
      </c>
      <c r="C99" s="204">
        <v>5605</v>
      </c>
      <c r="D99" s="204">
        <v>11837</v>
      </c>
      <c r="E99" s="204">
        <v>3005</v>
      </c>
      <c r="F99" s="204">
        <v>3317</v>
      </c>
      <c r="G99" s="204">
        <v>1577</v>
      </c>
    </row>
    <row r="100" spans="1:8" x14ac:dyDescent="0.2">
      <c r="A100" s="251" t="s">
        <v>460</v>
      </c>
      <c r="B100" s="251"/>
      <c r="C100" s="251"/>
      <c r="D100" s="251"/>
      <c r="E100" s="251"/>
      <c r="F100" s="251"/>
      <c r="G100" s="251"/>
      <c r="H100" s="251"/>
    </row>
    <row r="101" spans="1:8" x14ac:dyDescent="0.2">
      <c r="A101" s="251" t="s">
        <v>459</v>
      </c>
      <c r="B101" s="251"/>
      <c r="C101" s="251"/>
      <c r="D101" s="251"/>
      <c r="E101" s="251"/>
      <c r="F101" s="251"/>
      <c r="G101" s="251"/>
      <c r="H101" s="251"/>
    </row>
    <row r="102" spans="1:8" x14ac:dyDescent="0.2">
      <c r="A102" s="251" t="s">
        <v>182</v>
      </c>
      <c r="B102" s="251"/>
      <c r="C102" s="251"/>
      <c r="D102" s="251"/>
      <c r="E102" s="251"/>
      <c r="F102" s="251"/>
      <c r="G102" s="251"/>
      <c r="H102" s="251"/>
    </row>
    <row r="103" spans="1:8" x14ac:dyDescent="0.2">
      <c r="A103" s="251" t="s">
        <v>263</v>
      </c>
      <c r="B103" s="251"/>
      <c r="C103" s="251"/>
      <c r="D103" s="251"/>
      <c r="E103" s="251"/>
      <c r="F103" s="251"/>
      <c r="G103" s="251"/>
      <c r="H103" s="251"/>
    </row>
    <row r="104" spans="1:8" x14ac:dyDescent="0.2">
      <c r="A104" s="251" t="s">
        <v>264</v>
      </c>
      <c r="B104" s="251"/>
      <c r="C104" s="251"/>
      <c r="D104" s="251"/>
      <c r="E104" s="251"/>
      <c r="F104" s="251"/>
      <c r="G104" s="251"/>
      <c r="H104" s="251"/>
    </row>
    <row r="105" spans="1:8" x14ac:dyDescent="0.2">
      <c r="A105" s="251" t="s">
        <v>183</v>
      </c>
      <c r="B105" s="251"/>
      <c r="C105" s="251"/>
      <c r="D105" s="251"/>
      <c r="E105" s="251"/>
      <c r="F105" s="251"/>
      <c r="G105" s="251"/>
      <c r="H105" s="251"/>
    </row>
    <row r="106" spans="1:8" x14ac:dyDescent="0.2">
      <c r="B106" s="41"/>
      <c r="C106" s="41"/>
      <c r="D106" s="41"/>
      <c r="E106" s="41"/>
      <c r="F106" s="41"/>
      <c r="G106" s="41"/>
    </row>
    <row r="107" spans="1:8" x14ac:dyDescent="0.2">
      <c r="B107" s="41"/>
      <c r="C107" s="41"/>
      <c r="D107" s="41"/>
      <c r="E107" s="41"/>
      <c r="F107" s="41"/>
      <c r="G107" s="41"/>
    </row>
    <row r="108" spans="1:8" x14ac:dyDescent="0.2">
      <c r="A108" s="6"/>
      <c r="B108" s="6"/>
      <c r="C108" s="6"/>
      <c r="D108" s="41"/>
      <c r="E108" s="41"/>
      <c r="F108" s="41"/>
      <c r="G108" s="41"/>
    </row>
    <row r="109" spans="1:8" s="6" customFormat="1" ht="12.75" customHeight="1" x14ac:dyDescent="0.2"/>
    <row r="110" spans="1:8" s="6" customFormat="1" x14ac:dyDescent="0.2"/>
    <row r="111" spans="1:8" s="6" customFormat="1" x14ac:dyDescent="0.2">
      <c r="H111" s="6">
        <v>7</v>
      </c>
    </row>
    <row r="119" spans="1:8" x14ac:dyDescent="0.2">
      <c r="H119" s="9"/>
    </row>
    <row r="120" spans="1:8" x14ac:dyDescent="0.2">
      <c r="A120" s="6"/>
      <c r="H120" s="9"/>
    </row>
    <row r="121" spans="1:8" x14ac:dyDescent="0.2">
      <c r="A121" s="6"/>
      <c r="H121" s="9"/>
    </row>
    <row r="122" spans="1:8" x14ac:dyDescent="0.2">
      <c r="A122" s="6"/>
      <c r="H122" s="9"/>
    </row>
    <row r="123" spans="1:8" x14ac:dyDescent="0.2">
      <c r="A123" s="6"/>
      <c r="H123" s="9"/>
    </row>
    <row r="124" spans="1:8" x14ac:dyDescent="0.2">
      <c r="A124" s="6"/>
      <c r="H124" s="9"/>
    </row>
    <row r="125" spans="1:8" ht="12.75" customHeight="1" x14ac:dyDescent="0.2">
      <c r="A125" s="6"/>
      <c r="H125" s="9"/>
    </row>
    <row r="126" spans="1:8" x14ac:dyDescent="0.2">
      <c r="A126" s="6"/>
      <c r="H126" s="9"/>
    </row>
    <row r="127" spans="1:8" x14ac:dyDescent="0.2">
      <c r="A127" s="6"/>
    </row>
  </sheetData>
  <mergeCells count="18">
    <mergeCell ref="G4:G5"/>
    <mergeCell ref="G58:G59"/>
    <mergeCell ref="D4:D5"/>
    <mergeCell ref="B4:B5"/>
    <mergeCell ref="F4:F5"/>
    <mergeCell ref="B58:B59"/>
    <mergeCell ref="F58:F59"/>
    <mergeCell ref="D58:D59"/>
    <mergeCell ref="E4:E5"/>
    <mergeCell ref="E58:E59"/>
    <mergeCell ref="C4:C5"/>
    <mergeCell ref="C58:C59"/>
    <mergeCell ref="A105:H105"/>
    <mergeCell ref="A100:H100"/>
    <mergeCell ref="A101:H101"/>
    <mergeCell ref="A102:H102"/>
    <mergeCell ref="A103:H103"/>
    <mergeCell ref="A104:H104"/>
  </mergeCells>
  <phoneticPr fontId="20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11"/>
  <sheetViews>
    <sheetView workbookViewId="0">
      <selection activeCell="A3" sqref="A3"/>
    </sheetView>
  </sheetViews>
  <sheetFormatPr defaultColWidth="9.140625" defaultRowHeight="12.75" x14ac:dyDescent="0.2"/>
  <cols>
    <col min="1" max="1" width="18" style="30" customWidth="1"/>
    <col min="2" max="2" width="10.28515625" style="9" customWidth="1"/>
    <col min="3" max="3" width="9.5703125" style="9" customWidth="1"/>
    <col min="4" max="5" width="10.28515625" style="9" customWidth="1"/>
    <col min="6" max="6" width="9.85546875" style="9" customWidth="1"/>
    <col min="7" max="8" width="9.140625" style="9"/>
    <col min="9" max="9" width="9.140625" style="6"/>
    <col min="10" max="16384" width="9.140625" style="9"/>
  </cols>
  <sheetData>
    <row r="1" spans="1:7" ht="14.25" x14ac:dyDescent="0.2">
      <c r="A1" s="1" t="s">
        <v>185</v>
      </c>
    </row>
    <row r="2" spans="1:7" ht="15.75" x14ac:dyDescent="0.25">
      <c r="A2" s="31"/>
    </row>
    <row r="3" spans="1:7" s="6" customFormat="1" ht="15" customHeight="1" x14ac:dyDescent="0.2">
      <c r="A3" s="32" t="s">
        <v>477</v>
      </c>
      <c r="B3" s="19"/>
      <c r="C3" s="19"/>
      <c r="D3" s="19"/>
      <c r="E3" s="19"/>
      <c r="F3" s="19"/>
      <c r="G3" s="3" t="s">
        <v>173</v>
      </c>
    </row>
    <row r="4" spans="1:7" s="6" customFormat="1" ht="12.75" customHeight="1" x14ac:dyDescent="0.2">
      <c r="A4" s="58"/>
      <c r="B4" s="252" t="s">
        <v>457</v>
      </c>
      <c r="C4" s="252" t="s">
        <v>458</v>
      </c>
      <c r="D4" s="252" t="s">
        <v>4</v>
      </c>
      <c r="E4" s="252" t="s">
        <v>239</v>
      </c>
      <c r="F4" s="252" t="s">
        <v>139</v>
      </c>
      <c r="G4" s="252" t="s">
        <v>140</v>
      </c>
    </row>
    <row r="5" spans="1:7" s="6" customFormat="1" x14ac:dyDescent="0.2">
      <c r="A5" s="59"/>
      <c r="B5" s="253"/>
      <c r="C5" s="254"/>
      <c r="D5" s="253"/>
      <c r="E5" s="254"/>
      <c r="F5" s="253"/>
      <c r="G5" s="253"/>
    </row>
    <row r="6" spans="1:7" s="6" customFormat="1" x14ac:dyDescent="0.2">
      <c r="A6" s="33" t="s">
        <v>5</v>
      </c>
      <c r="B6" s="194">
        <v>19693623.93</v>
      </c>
      <c r="C6" s="194">
        <v>15913344.949999999</v>
      </c>
      <c r="D6" s="194">
        <v>26180444.219999999</v>
      </c>
      <c r="E6" s="194">
        <v>29217627.640000001</v>
      </c>
      <c r="F6" s="194">
        <v>10863079.470000001</v>
      </c>
      <c r="G6" s="194">
        <v>8220338.04</v>
      </c>
    </row>
    <row r="7" spans="1:7" x14ac:dyDescent="0.2">
      <c r="A7" s="36" t="s">
        <v>6</v>
      </c>
      <c r="B7" s="196">
        <v>316725.14</v>
      </c>
      <c r="C7" s="196">
        <v>155905.57</v>
      </c>
      <c r="D7" s="196">
        <v>2895241.02</v>
      </c>
      <c r="E7" s="204">
        <v>3778455.98</v>
      </c>
      <c r="F7" s="196">
        <v>1190823.6000000001</v>
      </c>
      <c r="G7" s="196">
        <v>340477</v>
      </c>
    </row>
    <row r="8" spans="1:7" x14ac:dyDescent="0.2">
      <c r="A8" s="28" t="s">
        <v>7</v>
      </c>
      <c r="B8" s="198">
        <v>18072.3</v>
      </c>
      <c r="C8" s="198">
        <v>8333.2000000000007</v>
      </c>
      <c r="D8" s="198">
        <v>192205.44</v>
      </c>
      <c r="E8" s="198">
        <v>244219.87</v>
      </c>
      <c r="F8" s="198">
        <v>82760.47</v>
      </c>
      <c r="G8" s="198">
        <v>15186.83</v>
      </c>
    </row>
    <row r="9" spans="1:7" x14ac:dyDescent="0.2">
      <c r="A9" s="28" t="s">
        <v>8</v>
      </c>
      <c r="B9" s="198">
        <v>63856.9</v>
      </c>
      <c r="C9" s="198">
        <v>29856.7</v>
      </c>
      <c r="D9" s="198">
        <v>506315.04</v>
      </c>
      <c r="E9" s="198">
        <v>660721.30000000005</v>
      </c>
      <c r="F9" s="198">
        <v>243438.04</v>
      </c>
      <c r="G9" s="198">
        <v>53896.41</v>
      </c>
    </row>
    <row r="10" spans="1:7" x14ac:dyDescent="0.2">
      <c r="A10" s="28" t="s">
        <v>9</v>
      </c>
      <c r="B10" s="198">
        <v>24983.4</v>
      </c>
      <c r="C10" s="198">
        <v>14703.1</v>
      </c>
      <c r="D10" s="198">
        <v>246865.92000000001</v>
      </c>
      <c r="E10" s="198">
        <v>349006.3</v>
      </c>
      <c r="F10" s="198">
        <v>161897.92000000001</v>
      </c>
      <c r="G10" s="198">
        <v>24870.47</v>
      </c>
    </row>
    <row r="11" spans="1:7" x14ac:dyDescent="0.2">
      <c r="A11" s="28" t="s">
        <v>10</v>
      </c>
      <c r="B11" s="198">
        <v>27864.240000000002</v>
      </c>
      <c r="C11" s="198">
        <v>17212.669999999998</v>
      </c>
      <c r="D11" s="198">
        <v>458381.28</v>
      </c>
      <c r="E11" s="198">
        <v>535780.4</v>
      </c>
      <c r="F11" s="198">
        <v>155635.25</v>
      </c>
      <c r="G11" s="198">
        <v>32136.16</v>
      </c>
    </row>
    <row r="12" spans="1:7" x14ac:dyDescent="0.2">
      <c r="A12" s="28" t="s">
        <v>11</v>
      </c>
      <c r="B12" s="198">
        <v>42731.48</v>
      </c>
      <c r="C12" s="198">
        <v>20450.8</v>
      </c>
      <c r="D12" s="198">
        <v>447326.46</v>
      </c>
      <c r="E12" s="198">
        <v>711351.97</v>
      </c>
      <c r="F12" s="198">
        <v>194376.81</v>
      </c>
      <c r="G12" s="198">
        <v>48234.879999999997</v>
      </c>
    </row>
    <row r="13" spans="1:7" x14ac:dyDescent="0.2">
      <c r="A13" s="28" t="s">
        <v>12</v>
      </c>
      <c r="B13" s="198">
        <v>70719.92</v>
      </c>
      <c r="C13" s="198">
        <v>31471.3</v>
      </c>
      <c r="D13" s="198">
        <v>352611.84000000003</v>
      </c>
      <c r="E13" s="198">
        <v>404346.14</v>
      </c>
      <c r="F13" s="198">
        <v>105884.8</v>
      </c>
      <c r="G13" s="198">
        <v>44340.62</v>
      </c>
    </row>
    <row r="14" spans="1:7" x14ac:dyDescent="0.2">
      <c r="A14" s="28" t="s">
        <v>13</v>
      </c>
      <c r="B14" s="198">
        <v>39512.5</v>
      </c>
      <c r="C14" s="198">
        <v>21773.4</v>
      </c>
      <c r="D14" s="198">
        <v>309617.28000000003</v>
      </c>
      <c r="E14" s="198">
        <v>359722.1</v>
      </c>
      <c r="F14" s="198">
        <v>129859.11</v>
      </c>
      <c r="G14" s="198">
        <v>55279.34</v>
      </c>
    </row>
    <row r="15" spans="1:7" x14ac:dyDescent="0.2">
      <c r="A15" s="28" t="s">
        <v>14</v>
      </c>
      <c r="B15" s="198">
        <v>28984.400000000001</v>
      </c>
      <c r="C15" s="198">
        <v>12104.4</v>
      </c>
      <c r="D15" s="198">
        <v>381917.76</v>
      </c>
      <c r="E15" s="198">
        <v>513307.9</v>
      </c>
      <c r="F15" s="198">
        <v>116971.2</v>
      </c>
      <c r="G15" s="198">
        <v>66532.289999999994</v>
      </c>
    </row>
    <row r="16" spans="1:7" x14ac:dyDescent="0.2">
      <c r="A16" s="37" t="s">
        <v>15</v>
      </c>
      <c r="B16" s="196">
        <v>950616.75</v>
      </c>
      <c r="C16" s="196">
        <v>470429.58</v>
      </c>
      <c r="D16" s="196">
        <v>2558521.14</v>
      </c>
      <c r="E16" s="196">
        <v>2781233.79</v>
      </c>
      <c r="F16" s="196">
        <v>1158048.6200000001</v>
      </c>
      <c r="G16" s="196">
        <v>760954.05</v>
      </c>
    </row>
    <row r="17" spans="1:7" x14ac:dyDescent="0.2">
      <c r="A17" s="28" t="s">
        <v>16</v>
      </c>
      <c r="B17" s="198">
        <v>279812.31</v>
      </c>
      <c r="C17" s="198">
        <v>157457.79999999999</v>
      </c>
      <c r="D17" s="198">
        <v>534748.62</v>
      </c>
      <c r="E17" s="198">
        <v>583087.85</v>
      </c>
      <c r="F17" s="198">
        <v>266073.25</v>
      </c>
      <c r="G17" s="198">
        <v>215480.19</v>
      </c>
    </row>
    <row r="18" spans="1:7" x14ac:dyDescent="0.2">
      <c r="A18" s="28" t="s">
        <v>17</v>
      </c>
      <c r="B18" s="198">
        <v>166379.29</v>
      </c>
      <c r="C18" s="198">
        <v>33142.49</v>
      </c>
      <c r="D18" s="198">
        <v>427004.76</v>
      </c>
      <c r="E18" s="198">
        <v>451976.5</v>
      </c>
      <c r="F18" s="198">
        <v>112033.93</v>
      </c>
      <c r="G18" s="198">
        <v>148429.51999999999</v>
      </c>
    </row>
    <row r="19" spans="1:7" x14ac:dyDescent="0.2">
      <c r="A19" s="28" t="s">
        <v>18</v>
      </c>
      <c r="B19" s="198">
        <v>86456.84</v>
      </c>
      <c r="C19" s="198">
        <v>41446.9</v>
      </c>
      <c r="D19" s="198">
        <v>213349.92</v>
      </c>
      <c r="E19" s="198">
        <v>220524.79999999999</v>
      </c>
      <c r="F19" s="198">
        <v>57979.24</v>
      </c>
      <c r="G19" s="198">
        <v>67074.27</v>
      </c>
    </row>
    <row r="20" spans="1:7" x14ac:dyDescent="0.2">
      <c r="A20" s="28" t="s">
        <v>19</v>
      </c>
      <c r="B20" s="198">
        <v>94843.02</v>
      </c>
      <c r="C20" s="198">
        <v>52369.9</v>
      </c>
      <c r="D20" s="198">
        <v>276336.48</v>
      </c>
      <c r="E20" s="198">
        <v>298782.53000000003</v>
      </c>
      <c r="F20" s="198">
        <v>186201.73</v>
      </c>
      <c r="G20" s="198">
        <v>89904.6</v>
      </c>
    </row>
    <row r="21" spans="1:7" x14ac:dyDescent="0.2">
      <c r="A21" s="28" t="s">
        <v>20</v>
      </c>
      <c r="B21" s="198">
        <v>120335.4</v>
      </c>
      <c r="C21" s="198">
        <v>85435.37</v>
      </c>
      <c r="D21" s="198">
        <v>282685.62</v>
      </c>
      <c r="E21" s="198">
        <v>307391.8</v>
      </c>
      <c r="F21" s="198">
        <v>71573.58</v>
      </c>
      <c r="G21" s="198">
        <v>49704.33</v>
      </c>
    </row>
    <row r="22" spans="1:7" x14ac:dyDescent="0.2">
      <c r="A22" s="28" t="s">
        <v>21</v>
      </c>
      <c r="B22" s="198">
        <v>94485.93</v>
      </c>
      <c r="C22" s="198">
        <v>56275.3</v>
      </c>
      <c r="D22" s="198">
        <v>225294.3</v>
      </c>
      <c r="E22" s="198">
        <v>259176.7</v>
      </c>
      <c r="F22" s="198">
        <v>58211.86</v>
      </c>
      <c r="G22" s="198">
        <v>32292.04</v>
      </c>
    </row>
    <row r="23" spans="1:7" x14ac:dyDescent="0.2">
      <c r="A23" s="28" t="s">
        <v>22</v>
      </c>
      <c r="B23" s="198">
        <v>108303.96</v>
      </c>
      <c r="C23" s="198">
        <v>44301.82</v>
      </c>
      <c r="D23" s="198">
        <v>599101.43999999994</v>
      </c>
      <c r="E23" s="198">
        <v>660293.61</v>
      </c>
      <c r="F23" s="198">
        <v>405975.03</v>
      </c>
      <c r="G23" s="198">
        <v>158069.1</v>
      </c>
    </row>
    <row r="24" spans="1:7" x14ac:dyDescent="0.2">
      <c r="A24" s="37" t="s">
        <v>23</v>
      </c>
      <c r="B24" s="196">
        <v>946936.78</v>
      </c>
      <c r="C24" s="196">
        <v>708597.73</v>
      </c>
      <c r="D24" s="196">
        <v>2659146.84</v>
      </c>
      <c r="E24" s="196">
        <v>2935796.79</v>
      </c>
      <c r="F24" s="196">
        <v>921043.8</v>
      </c>
      <c r="G24" s="196">
        <v>638988.68999999994</v>
      </c>
    </row>
    <row r="25" spans="1:7" x14ac:dyDescent="0.2">
      <c r="A25" s="28" t="s">
        <v>24</v>
      </c>
      <c r="B25" s="198">
        <v>73471.179999999993</v>
      </c>
      <c r="C25" s="198">
        <v>59496.47</v>
      </c>
      <c r="D25" s="198">
        <v>172635.96</v>
      </c>
      <c r="E25" s="198">
        <v>179550.1</v>
      </c>
      <c r="F25" s="198">
        <v>75771.570000000007</v>
      </c>
      <c r="G25" s="198">
        <v>50457.599999999999</v>
      </c>
    </row>
    <row r="26" spans="1:7" x14ac:dyDescent="0.2">
      <c r="A26" s="28" t="s">
        <v>25</v>
      </c>
      <c r="B26" s="198">
        <v>113882.42</v>
      </c>
      <c r="C26" s="198">
        <v>62548.14</v>
      </c>
      <c r="D26" s="198">
        <v>270244.8</v>
      </c>
      <c r="E26" s="198">
        <v>285941.67</v>
      </c>
      <c r="F26" s="198">
        <v>96194.68</v>
      </c>
      <c r="G26" s="198">
        <v>46394.19</v>
      </c>
    </row>
    <row r="27" spans="1:7" x14ac:dyDescent="0.2">
      <c r="A27" s="28" t="s">
        <v>26</v>
      </c>
      <c r="B27" s="198">
        <v>33326.22</v>
      </c>
      <c r="C27" s="198">
        <v>20161.7</v>
      </c>
      <c r="D27" s="198">
        <v>109932.48</v>
      </c>
      <c r="E27" s="198">
        <v>120893.1</v>
      </c>
      <c r="F27" s="198">
        <v>39789.07</v>
      </c>
      <c r="G27" s="198">
        <v>21008.38</v>
      </c>
    </row>
    <row r="28" spans="1:7" x14ac:dyDescent="0.2">
      <c r="A28" s="28" t="s">
        <v>27</v>
      </c>
      <c r="B28" s="198">
        <v>72555.820000000007</v>
      </c>
      <c r="C28" s="198">
        <v>60331.3</v>
      </c>
      <c r="D28" s="198">
        <v>278194.56</v>
      </c>
      <c r="E28" s="198">
        <v>295792</v>
      </c>
      <c r="F28" s="198">
        <v>88164.32</v>
      </c>
      <c r="G28" s="198">
        <v>53688.91</v>
      </c>
    </row>
    <row r="29" spans="1:7" x14ac:dyDescent="0.2">
      <c r="A29" s="28" t="s">
        <v>28</v>
      </c>
      <c r="B29" s="198">
        <v>119127.34</v>
      </c>
      <c r="C29" s="198">
        <v>78781.27</v>
      </c>
      <c r="D29" s="198">
        <v>195427.68</v>
      </c>
      <c r="E29" s="198">
        <v>220294.3</v>
      </c>
      <c r="F29" s="198">
        <v>103612.44</v>
      </c>
      <c r="G29" s="198">
        <v>74003.48</v>
      </c>
    </row>
    <row r="30" spans="1:7" x14ac:dyDescent="0.2">
      <c r="A30" s="28" t="s">
        <v>29</v>
      </c>
      <c r="B30" s="198">
        <v>117986.46</v>
      </c>
      <c r="C30" s="198">
        <v>103250.47</v>
      </c>
      <c r="D30" s="198">
        <v>307829.76000000001</v>
      </c>
      <c r="E30" s="198">
        <v>322271.8</v>
      </c>
      <c r="F30" s="198">
        <v>123961.21</v>
      </c>
      <c r="G30" s="198">
        <v>81400.11</v>
      </c>
    </row>
    <row r="31" spans="1:7" x14ac:dyDescent="0.2">
      <c r="A31" s="28" t="s">
        <v>30</v>
      </c>
      <c r="B31" s="198">
        <v>254047.63</v>
      </c>
      <c r="C31" s="198">
        <v>212401.21</v>
      </c>
      <c r="D31" s="198">
        <v>582096.48</v>
      </c>
      <c r="E31" s="198">
        <v>758006.4</v>
      </c>
      <c r="F31" s="198">
        <v>192427.5</v>
      </c>
      <c r="G31" s="198">
        <v>144412.85</v>
      </c>
    </row>
    <row r="32" spans="1:7" x14ac:dyDescent="0.2">
      <c r="A32" s="28" t="s">
        <v>31</v>
      </c>
      <c r="B32" s="198">
        <v>48519.02</v>
      </c>
      <c r="C32" s="198">
        <v>40316.699999999997</v>
      </c>
      <c r="D32" s="198">
        <v>221911.2</v>
      </c>
      <c r="E32" s="198">
        <v>230061.75</v>
      </c>
      <c r="F32" s="198">
        <v>57532.86</v>
      </c>
      <c r="G32" s="198">
        <v>68594.789999999994</v>
      </c>
    </row>
    <row r="33" spans="1:7" x14ac:dyDescent="0.2">
      <c r="A33" s="36" t="s">
        <v>32</v>
      </c>
      <c r="B33" s="198">
        <v>114020.69</v>
      </c>
      <c r="C33" s="198">
        <v>71310.47</v>
      </c>
      <c r="D33" s="198">
        <v>520873.92</v>
      </c>
      <c r="E33" s="198">
        <v>522985.67</v>
      </c>
      <c r="F33" s="198">
        <v>143590.15</v>
      </c>
      <c r="G33" s="198">
        <v>99028.38</v>
      </c>
    </row>
    <row r="34" spans="1:7" x14ac:dyDescent="0.2">
      <c r="A34" s="37" t="s">
        <v>33</v>
      </c>
      <c r="B34" s="196">
        <v>2167566.59</v>
      </c>
      <c r="C34" s="196">
        <v>1407750.18</v>
      </c>
      <c r="D34" s="196">
        <v>3065877.36</v>
      </c>
      <c r="E34" s="196">
        <v>3377828.61</v>
      </c>
      <c r="F34" s="196">
        <v>1152637.6599999999</v>
      </c>
      <c r="G34" s="196">
        <v>1374150.62</v>
      </c>
    </row>
    <row r="35" spans="1:7" x14ac:dyDescent="0.2">
      <c r="A35" s="25" t="s">
        <v>34</v>
      </c>
      <c r="B35" s="202">
        <v>407231.34</v>
      </c>
      <c r="C35" s="198">
        <v>313050.19</v>
      </c>
      <c r="D35" s="202">
        <v>427451.64</v>
      </c>
      <c r="E35" s="202">
        <v>443407.18</v>
      </c>
      <c r="F35" s="202">
        <v>183030.71</v>
      </c>
      <c r="G35" s="202">
        <v>292037.12</v>
      </c>
    </row>
    <row r="36" spans="1:7" x14ac:dyDescent="0.2">
      <c r="A36" s="28" t="s">
        <v>35</v>
      </c>
      <c r="B36" s="198">
        <v>554049.28000000003</v>
      </c>
      <c r="C36" s="198">
        <v>404007.74</v>
      </c>
      <c r="D36" s="198">
        <v>507491.04</v>
      </c>
      <c r="E36" s="198">
        <v>523816.44</v>
      </c>
      <c r="F36" s="198">
        <v>310683.73</v>
      </c>
      <c r="G36" s="198">
        <v>316761.3</v>
      </c>
    </row>
    <row r="37" spans="1:7" x14ac:dyDescent="0.2">
      <c r="A37" s="28" t="s">
        <v>36</v>
      </c>
      <c r="B37" s="198">
        <v>308452.26</v>
      </c>
      <c r="C37" s="198">
        <v>179981.9</v>
      </c>
      <c r="D37" s="198">
        <v>775124.28</v>
      </c>
      <c r="E37" s="198">
        <v>875571.34</v>
      </c>
      <c r="F37" s="198">
        <v>211848.95</v>
      </c>
      <c r="G37" s="198">
        <v>254988.75</v>
      </c>
    </row>
    <row r="38" spans="1:7" x14ac:dyDescent="0.2">
      <c r="A38" s="28" t="s">
        <v>37</v>
      </c>
      <c r="B38" s="198">
        <v>496496.73</v>
      </c>
      <c r="C38" s="198">
        <v>282544.17</v>
      </c>
      <c r="D38" s="198">
        <v>589975.68000000005</v>
      </c>
      <c r="E38" s="198">
        <v>663337.39</v>
      </c>
      <c r="F38" s="198">
        <v>164089.28</v>
      </c>
      <c r="G38" s="198">
        <v>200620.76</v>
      </c>
    </row>
    <row r="39" spans="1:7" x14ac:dyDescent="0.2">
      <c r="A39" s="28" t="s">
        <v>38</v>
      </c>
      <c r="B39" s="198">
        <v>153663.03</v>
      </c>
      <c r="C39" s="198">
        <v>39652.47</v>
      </c>
      <c r="D39" s="198">
        <v>246419.04</v>
      </c>
      <c r="E39" s="198">
        <v>268407.26</v>
      </c>
      <c r="F39" s="198">
        <v>48524.7</v>
      </c>
      <c r="G39" s="198">
        <v>60640.76</v>
      </c>
    </row>
    <row r="40" spans="1:7" x14ac:dyDescent="0.2">
      <c r="A40" s="28" t="s">
        <v>39</v>
      </c>
      <c r="B40" s="198">
        <v>148370.28</v>
      </c>
      <c r="C40" s="198">
        <v>113103.37</v>
      </c>
      <c r="D40" s="198">
        <v>328386.24</v>
      </c>
      <c r="E40" s="198">
        <v>366410.9</v>
      </c>
      <c r="F40" s="198">
        <v>153281.94</v>
      </c>
      <c r="G40" s="198">
        <v>158680.43</v>
      </c>
    </row>
    <row r="41" spans="1:7" x14ac:dyDescent="0.2">
      <c r="A41" s="36" t="s">
        <v>40</v>
      </c>
      <c r="B41" s="204">
        <v>99303.67</v>
      </c>
      <c r="C41" s="204">
        <v>75410.34</v>
      </c>
      <c r="D41" s="204">
        <v>191029.44</v>
      </c>
      <c r="E41" s="204">
        <v>236878.1</v>
      </c>
      <c r="F41" s="204">
        <v>81178.350000000006</v>
      </c>
      <c r="G41" s="204">
        <v>90421.5</v>
      </c>
    </row>
    <row r="42" spans="1:7" x14ac:dyDescent="0.2">
      <c r="A42" s="37" t="s">
        <v>41</v>
      </c>
      <c r="B42" s="196">
        <v>1416412.86</v>
      </c>
      <c r="C42" s="196">
        <v>1121798.8700000001</v>
      </c>
      <c r="D42" s="196">
        <v>3630916.38</v>
      </c>
      <c r="E42" s="196">
        <v>3940408.72</v>
      </c>
      <c r="F42" s="196">
        <v>1483416.72</v>
      </c>
      <c r="G42" s="196">
        <v>1382238.89</v>
      </c>
    </row>
    <row r="43" spans="1:7" x14ac:dyDescent="0.2">
      <c r="A43" s="28" t="s">
        <v>42</v>
      </c>
      <c r="B43" s="198">
        <v>74086.649999999994</v>
      </c>
      <c r="C43" s="198">
        <v>64780.51</v>
      </c>
      <c r="D43" s="198">
        <v>169719.06</v>
      </c>
      <c r="E43" s="198">
        <v>159226.23999999999</v>
      </c>
      <c r="F43" s="198">
        <v>47955.040000000001</v>
      </c>
      <c r="G43" s="198">
        <v>63510.33</v>
      </c>
    </row>
    <row r="44" spans="1:7" x14ac:dyDescent="0.2">
      <c r="A44" s="28" t="s">
        <v>43</v>
      </c>
      <c r="B44" s="198">
        <v>189355.85</v>
      </c>
      <c r="C44" s="198">
        <v>150422.6</v>
      </c>
      <c r="D44" s="198">
        <v>458281.74</v>
      </c>
      <c r="E44" s="198">
        <v>472163.82</v>
      </c>
      <c r="F44" s="198">
        <v>234312.5</v>
      </c>
      <c r="G44" s="198">
        <v>306382.55</v>
      </c>
    </row>
    <row r="45" spans="1:7" x14ac:dyDescent="0.2">
      <c r="A45" s="28" t="s">
        <v>44</v>
      </c>
      <c r="B45" s="198">
        <v>89850.25</v>
      </c>
      <c r="C45" s="198">
        <v>76852.800000000003</v>
      </c>
      <c r="D45" s="198">
        <v>221652.48000000001</v>
      </c>
      <c r="E45" s="198">
        <v>251436.6</v>
      </c>
      <c r="F45" s="198">
        <v>60363.41</v>
      </c>
      <c r="G45" s="198">
        <v>55003.42</v>
      </c>
    </row>
    <row r="46" spans="1:7" x14ac:dyDescent="0.2">
      <c r="A46" s="28" t="s">
        <v>45</v>
      </c>
      <c r="B46" s="198">
        <v>87528.07</v>
      </c>
      <c r="C46" s="198">
        <v>77895.899999999994</v>
      </c>
      <c r="D46" s="198">
        <v>174965.28</v>
      </c>
      <c r="E46" s="198">
        <v>183139.97</v>
      </c>
      <c r="F46" s="198">
        <v>52538.04</v>
      </c>
      <c r="G46" s="198">
        <v>56592.41</v>
      </c>
    </row>
    <row r="47" spans="1:7" x14ac:dyDescent="0.2">
      <c r="A47" s="28" t="s">
        <v>46</v>
      </c>
      <c r="B47" s="198">
        <v>196187.81</v>
      </c>
      <c r="C47" s="198">
        <v>175308.54</v>
      </c>
      <c r="D47" s="198">
        <v>339464.16</v>
      </c>
      <c r="E47" s="198">
        <v>391368.9</v>
      </c>
      <c r="F47" s="198">
        <v>212502.86</v>
      </c>
      <c r="G47" s="198">
        <v>170114.59</v>
      </c>
    </row>
    <row r="48" spans="1:7" x14ac:dyDescent="0.2">
      <c r="A48" s="28" t="s">
        <v>47</v>
      </c>
      <c r="B48" s="198">
        <v>177455.59</v>
      </c>
      <c r="C48" s="198">
        <v>131455.34</v>
      </c>
      <c r="D48" s="198">
        <v>438154.08</v>
      </c>
      <c r="E48" s="198">
        <v>488016.2</v>
      </c>
      <c r="F48" s="198">
        <v>292113.44</v>
      </c>
      <c r="G48" s="198">
        <v>145670.67000000001</v>
      </c>
    </row>
    <row r="49" spans="1:8" x14ac:dyDescent="0.2">
      <c r="A49" s="28" t="s">
        <v>48</v>
      </c>
      <c r="B49" s="198">
        <v>95392.66</v>
      </c>
      <c r="C49" s="198">
        <v>81704.14</v>
      </c>
      <c r="D49" s="198">
        <v>436836.96</v>
      </c>
      <c r="E49" s="198">
        <v>489968.41</v>
      </c>
      <c r="F49" s="198">
        <v>97378.37</v>
      </c>
      <c r="G49" s="198">
        <v>135190.39999999999</v>
      </c>
    </row>
    <row r="50" spans="1:8" x14ac:dyDescent="0.2">
      <c r="A50" s="28" t="s">
        <v>49</v>
      </c>
      <c r="B50" s="198">
        <v>169644.85</v>
      </c>
      <c r="C50" s="198">
        <v>129754.1</v>
      </c>
      <c r="D50" s="198">
        <v>301173.18</v>
      </c>
      <c r="E50" s="198">
        <v>380704.7</v>
      </c>
      <c r="F50" s="198">
        <v>175175.14</v>
      </c>
      <c r="G50" s="198">
        <v>136010.98000000001</v>
      </c>
    </row>
    <row r="51" spans="1:8" x14ac:dyDescent="0.2">
      <c r="A51" s="28" t="s">
        <v>50</v>
      </c>
      <c r="B51" s="198">
        <v>51221.72</v>
      </c>
      <c r="C51" s="198">
        <v>43143.199999999997</v>
      </c>
      <c r="D51" s="198">
        <v>72159.360000000001</v>
      </c>
      <c r="E51" s="198">
        <v>75480.3</v>
      </c>
      <c r="F51" s="198">
        <v>28474.02</v>
      </c>
      <c r="G51" s="198">
        <v>23675.14</v>
      </c>
    </row>
    <row r="52" spans="1:8" x14ac:dyDescent="0.2">
      <c r="A52" s="28" t="s">
        <v>51</v>
      </c>
      <c r="B52" s="198">
        <v>46149.86</v>
      </c>
      <c r="C52" s="198">
        <v>40789.199999999997</v>
      </c>
      <c r="D52" s="198">
        <v>220100.16</v>
      </c>
      <c r="E52" s="198">
        <v>223665.87</v>
      </c>
      <c r="F52" s="198">
        <v>51316.24</v>
      </c>
      <c r="G52" s="198">
        <v>77807.899999999994</v>
      </c>
    </row>
    <row r="53" spans="1:8" x14ac:dyDescent="0.2">
      <c r="A53" s="36" t="s">
        <v>52</v>
      </c>
      <c r="B53" s="204">
        <v>239539.55</v>
      </c>
      <c r="C53" s="204">
        <v>149692.54</v>
      </c>
      <c r="D53" s="204">
        <v>798409.92</v>
      </c>
      <c r="E53" s="204">
        <v>825237.71</v>
      </c>
      <c r="F53" s="204">
        <v>231287.66</v>
      </c>
      <c r="G53" s="204">
        <v>212280.5</v>
      </c>
    </row>
    <row r="54" spans="1:8" x14ac:dyDescent="0.2">
      <c r="A54" s="60"/>
      <c r="B54" s="38"/>
      <c r="C54" s="38"/>
      <c r="D54" s="38"/>
      <c r="E54" s="38"/>
      <c r="F54" s="38"/>
      <c r="G54" s="38"/>
    </row>
    <row r="55" spans="1:8" x14ac:dyDescent="0.2">
      <c r="A55" s="60"/>
      <c r="B55" s="38"/>
      <c r="C55" s="38"/>
      <c r="D55" s="38"/>
      <c r="E55" s="38"/>
      <c r="F55" s="38"/>
      <c r="G55" s="38"/>
      <c r="H55" s="6">
        <v>8</v>
      </c>
    </row>
    <row r="56" spans="1:8" x14ac:dyDescent="0.2">
      <c r="A56" s="60"/>
      <c r="B56" s="38"/>
      <c r="C56" s="38"/>
      <c r="D56" s="38"/>
      <c r="E56" s="38"/>
      <c r="F56" s="38"/>
      <c r="G56" s="38"/>
    </row>
    <row r="57" spans="1:8" s="6" customFormat="1" ht="15" customHeight="1" x14ac:dyDescent="0.2">
      <c r="A57" s="32"/>
      <c r="B57" s="19"/>
      <c r="C57" s="19"/>
      <c r="D57" s="19"/>
      <c r="E57" s="19"/>
      <c r="F57" s="19" t="s">
        <v>187</v>
      </c>
      <c r="G57" s="19"/>
    </row>
    <row r="58" spans="1:8" s="6" customFormat="1" ht="12.75" customHeight="1" x14ac:dyDescent="0.2">
      <c r="A58" s="58"/>
      <c r="B58" s="252" t="s">
        <v>457</v>
      </c>
      <c r="C58" s="252" t="s">
        <v>458</v>
      </c>
      <c r="D58" s="252" t="s">
        <v>4</v>
      </c>
      <c r="E58" s="252" t="s">
        <v>239</v>
      </c>
      <c r="F58" s="252" t="s">
        <v>139</v>
      </c>
      <c r="G58" s="252" t="s">
        <v>140</v>
      </c>
    </row>
    <row r="59" spans="1:8" s="6" customFormat="1" x14ac:dyDescent="0.2">
      <c r="A59" s="59"/>
      <c r="B59" s="253"/>
      <c r="C59" s="254"/>
      <c r="D59" s="253"/>
      <c r="E59" s="254"/>
      <c r="F59" s="253"/>
      <c r="G59" s="253"/>
    </row>
    <row r="60" spans="1:8" ht="12.75" customHeight="1" x14ac:dyDescent="0.2">
      <c r="A60" s="37" t="s">
        <v>53</v>
      </c>
      <c r="B60" s="204">
        <v>4570036.91</v>
      </c>
      <c r="C60" s="204">
        <v>3926709.71</v>
      </c>
      <c r="D60" s="196">
        <v>2982077.28</v>
      </c>
      <c r="E60" s="204">
        <v>3289146.27</v>
      </c>
      <c r="F60" s="204">
        <v>1030199.05</v>
      </c>
      <c r="G60" s="204">
        <v>918702.07</v>
      </c>
    </row>
    <row r="61" spans="1:8" x14ac:dyDescent="0.2">
      <c r="A61" s="28" t="s">
        <v>54</v>
      </c>
      <c r="B61" s="198">
        <v>186385.9</v>
      </c>
      <c r="C61" s="198">
        <v>128262.7</v>
      </c>
      <c r="D61" s="198">
        <v>484300.32</v>
      </c>
      <c r="E61" s="198">
        <v>498796.4</v>
      </c>
      <c r="F61" s="198">
        <v>106950.39999999999</v>
      </c>
      <c r="G61" s="198">
        <v>58676.78</v>
      </c>
    </row>
    <row r="62" spans="1:8" x14ac:dyDescent="0.2">
      <c r="A62" s="28" t="s">
        <v>55</v>
      </c>
      <c r="B62" s="198">
        <v>88142.66</v>
      </c>
      <c r="C62" s="198">
        <v>70019.839999999997</v>
      </c>
      <c r="D62" s="198">
        <v>77145.600000000006</v>
      </c>
      <c r="E62" s="198">
        <v>75054.899999999994</v>
      </c>
      <c r="F62" s="198">
        <v>27867.54</v>
      </c>
      <c r="G62" s="198">
        <v>15646.98</v>
      </c>
    </row>
    <row r="63" spans="1:8" s="3" customFormat="1" ht="15" customHeight="1" x14ac:dyDescent="0.2">
      <c r="A63" s="28" t="s">
        <v>56</v>
      </c>
      <c r="B63" s="198">
        <v>323429.69</v>
      </c>
      <c r="C63" s="198">
        <v>248697.84</v>
      </c>
      <c r="D63" s="198">
        <v>290566.08</v>
      </c>
      <c r="E63" s="198">
        <v>299517.77</v>
      </c>
      <c r="F63" s="198">
        <v>73503.94</v>
      </c>
      <c r="G63" s="198">
        <v>53070.39</v>
      </c>
    </row>
    <row r="64" spans="1:8" s="3" customFormat="1" ht="15" customHeight="1" x14ac:dyDescent="0.2">
      <c r="A64" s="28" t="s">
        <v>57</v>
      </c>
      <c r="B64" s="198">
        <v>150294.04</v>
      </c>
      <c r="C64" s="198">
        <v>111381.87</v>
      </c>
      <c r="D64" s="198">
        <v>146882.4</v>
      </c>
      <c r="E64" s="198">
        <v>156386</v>
      </c>
      <c r="F64" s="198">
        <v>30923.59</v>
      </c>
      <c r="G64" s="198">
        <v>36023.040000000001</v>
      </c>
    </row>
    <row r="65" spans="1:7" s="6" customFormat="1" ht="15" customHeight="1" x14ac:dyDescent="0.2">
      <c r="A65" s="28" t="s">
        <v>58</v>
      </c>
      <c r="B65" s="198">
        <v>150013.12</v>
      </c>
      <c r="C65" s="198">
        <v>116850.8</v>
      </c>
      <c r="D65" s="198">
        <v>114001.44</v>
      </c>
      <c r="E65" s="198">
        <v>104480</v>
      </c>
      <c r="F65" s="198">
        <v>36761.22</v>
      </c>
      <c r="G65" s="198">
        <v>29241.62</v>
      </c>
    </row>
    <row r="66" spans="1:7" s="6" customFormat="1" ht="12.75" customHeight="1" x14ac:dyDescent="0.2">
      <c r="A66" s="28" t="s">
        <v>59</v>
      </c>
      <c r="B66" s="198">
        <v>668306.27</v>
      </c>
      <c r="C66" s="198">
        <v>568815.21</v>
      </c>
      <c r="D66" s="198">
        <v>328927.2</v>
      </c>
      <c r="E66" s="198">
        <v>382117</v>
      </c>
      <c r="F66" s="198">
        <v>201310.94</v>
      </c>
      <c r="G66" s="198">
        <v>206266.48</v>
      </c>
    </row>
    <row r="67" spans="1:7" s="6" customFormat="1" x14ac:dyDescent="0.2">
      <c r="A67" s="28" t="s">
        <v>60</v>
      </c>
      <c r="B67" s="198">
        <v>214779.81</v>
      </c>
      <c r="C67" s="198">
        <v>197003.97</v>
      </c>
      <c r="D67" s="198">
        <v>94456.320000000007</v>
      </c>
      <c r="E67" s="198">
        <v>98847.6</v>
      </c>
      <c r="F67" s="198">
        <v>71680.460000000006</v>
      </c>
      <c r="G67" s="198">
        <v>60091.85</v>
      </c>
    </row>
    <row r="68" spans="1:7" x14ac:dyDescent="0.2">
      <c r="A68" s="28" t="s">
        <v>61</v>
      </c>
      <c r="B68" s="198">
        <v>627854.94999999995</v>
      </c>
      <c r="C68" s="198">
        <v>560990.57999999996</v>
      </c>
      <c r="D68" s="198">
        <v>203142.24</v>
      </c>
      <c r="E68" s="198">
        <v>235689.57</v>
      </c>
      <c r="F68" s="198">
        <v>58126.3</v>
      </c>
      <c r="G68" s="198">
        <v>47352.23</v>
      </c>
    </row>
    <row r="69" spans="1:7" x14ac:dyDescent="0.2">
      <c r="A69" s="28" t="s">
        <v>62</v>
      </c>
      <c r="B69" s="198">
        <v>1322005.24</v>
      </c>
      <c r="C69" s="198">
        <v>1258185.6599999999</v>
      </c>
      <c r="D69" s="198">
        <v>417080.16</v>
      </c>
      <c r="E69" s="198">
        <v>536706.66</v>
      </c>
      <c r="F69" s="198">
        <v>153418.76</v>
      </c>
      <c r="G69" s="198">
        <v>180621.57</v>
      </c>
    </row>
    <row r="70" spans="1:7" x14ac:dyDescent="0.2">
      <c r="A70" s="28" t="s">
        <v>63</v>
      </c>
      <c r="B70" s="198">
        <v>362457.44</v>
      </c>
      <c r="C70" s="198">
        <v>313682.53999999998</v>
      </c>
      <c r="D70" s="198">
        <v>189806.4</v>
      </c>
      <c r="E70" s="198">
        <v>253273.07</v>
      </c>
      <c r="F70" s="198">
        <v>57866.19</v>
      </c>
      <c r="G70" s="198">
        <v>79417.59</v>
      </c>
    </row>
    <row r="71" spans="1:7" x14ac:dyDescent="0.2">
      <c r="A71" s="28" t="s">
        <v>64</v>
      </c>
      <c r="B71" s="198">
        <v>203185.64</v>
      </c>
      <c r="C71" s="198">
        <v>131979.20000000001</v>
      </c>
      <c r="D71" s="198">
        <v>306794.88</v>
      </c>
      <c r="E71" s="198">
        <v>301832</v>
      </c>
      <c r="F71" s="198">
        <v>110217.26</v>
      </c>
      <c r="G71" s="198">
        <v>49296.959999999999</v>
      </c>
    </row>
    <row r="72" spans="1:7" x14ac:dyDescent="0.2">
      <c r="A72" s="28" t="s">
        <v>65</v>
      </c>
      <c r="B72" s="198">
        <v>116168.55</v>
      </c>
      <c r="C72" s="198">
        <v>95552.9</v>
      </c>
      <c r="D72" s="198">
        <v>120587.04</v>
      </c>
      <c r="E72" s="198">
        <v>137200.20000000001</v>
      </c>
      <c r="F72" s="198">
        <v>38333.96</v>
      </c>
      <c r="G72" s="198">
        <v>45045.08</v>
      </c>
    </row>
    <row r="73" spans="1:7" x14ac:dyDescent="0.2">
      <c r="A73" s="28" t="s">
        <v>66</v>
      </c>
      <c r="B73" s="198">
        <v>157013.6</v>
      </c>
      <c r="C73" s="198">
        <v>125286.6</v>
      </c>
      <c r="D73" s="198">
        <v>208387.20000000001</v>
      </c>
      <c r="E73" s="198">
        <v>209245.1</v>
      </c>
      <c r="F73" s="198">
        <v>63238.49</v>
      </c>
      <c r="G73" s="198">
        <v>57951.5</v>
      </c>
    </row>
    <row r="74" spans="1:7" x14ac:dyDescent="0.2">
      <c r="A74" s="37" t="s">
        <v>67</v>
      </c>
      <c r="B74" s="196">
        <v>4441505.01</v>
      </c>
      <c r="C74" s="196">
        <v>4044317.7</v>
      </c>
      <c r="D74" s="196">
        <v>4542449.0999999996</v>
      </c>
      <c r="E74" s="196">
        <v>4766215.62</v>
      </c>
      <c r="F74" s="196">
        <v>2008000.34</v>
      </c>
      <c r="G74" s="196">
        <v>1442722.81</v>
      </c>
    </row>
    <row r="75" spans="1:7" x14ac:dyDescent="0.2">
      <c r="A75" s="25" t="s">
        <v>68</v>
      </c>
      <c r="B75" s="202">
        <v>393702.29</v>
      </c>
      <c r="C75" s="202">
        <v>359747.18</v>
      </c>
      <c r="D75" s="198">
        <v>431779.74</v>
      </c>
      <c r="E75" s="202">
        <v>415137.26</v>
      </c>
      <c r="F75" s="202">
        <v>158264.4</v>
      </c>
      <c r="G75" s="202">
        <v>176871.78</v>
      </c>
    </row>
    <row r="76" spans="1:7" x14ac:dyDescent="0.2">
      <c r="A76" s="28" t="s">
        <v>69</v>
      </c>
      <c r="B76" s="198">
        <v>261293.43</v>
      </c>
      <c r="C76" s="198">
        <v>229284.9</v>
      </c>
      <c r="D76" s="198">
        <v>292729.5</v>
      </c>
      <c r="E76" s="198">
        <v>281675.3</v>
      </c>
      <c r="F76" s="198">
        <v>140305.26</v>
      </c>
      <c r="G76" s="198">
        <v>107263.1</v>
      </c>
    </row>
    <row r="77" spans="1:7" x14ac:dyDescent="0.2">
      <c r="A77" s="28" t="s">
        <v>70</v>
      </c>
      <c r="B77" s="198">
        <v>599696.68000000005</v>
      </c>
      <c r="C77" s="198">
        <v>571408.67000000004</v>
      </c>
      <c r="D77" s="198">
        <v>488322.24</v>
      </c>
      <c r="E77" s="198">
        <v>566718.30000000005</v>
      </c>
      <c r="F77" s="198">
        <v>126942.78</v>
      </c>
      <c r="G77" s="198">
        <v>80690.17</v>
      </c>
    </row>
    <row r="78" spans="1:7" x14ac:dyDescent="0.2">
      <c r="A78" s="28" t="s">
        <v>71</v>
      </c>
      <c r="B78" s="198">
        <v>211018.39</v>
      </c>
      <c r="C78" s="198">
        <v>174575.14</v>
      </c>
      <c r="D78" s="198">
        <v>186936.95999999999</v>
      </c>
      <c r="E78" s="198">
        <v>198352.2</v>
      </c>
      <c r="F78" s="198">
        <v>99049.35</v>
      </c>
      <c r="G78" s="198">
        <v>55875.49</v>
      </c>
    </row>
    <row r="79" spans="1:7" x14ac:dyDescent="0.2">
      <c r="A79" s="28" t="s">
        <v>72</v>
      </c>
      <c r="B79" s="198">
        <v>93352.04</v>
      </c>
      <c r="C79" s="198">
        <v>87845.9</v>
      </c>
      <c r="D79" s="198">
        <v>55060.32</v>
      </c>
      <c r="E79" s="198">
        <v>52464.6</v>
      </c>
      <c r="F79" s="198">
        <v>49261.440000000002</v>
      </c>
      <c r="G79" s="198">
        <v>22335.46</v>
      </c>
    </row>
    <row r="80" spans="1:7" x14ac:dyDescent="0.2">
      <c r="A80" s="28" t="s">
        <v>73</v>
      </c>
      <c r="B80" s="198">
        <v>344236.58</v>
      </c>
      <c r="C80" s="198">
        <v>311185.37</v>
      </c>
      <c r="D80" s="198">
        <v>539290.07999999996</v>
      </c>
      <c r="E80" s="198">
        <v>571839.56999999995</v>
      </c>
      <c r="F80" s="198">
        <v>297332.26</v>
      </c>
      <c r="G80" s="198">
        <v>136786.51</v>
      </c>
    </row>
    <row r="81" spans="1:7" x14ac:dyDescent="0.2">
      <c r="A81" s="28" t="s">
        <v>74</v>
      </c>
      <c r="B81" s="198">
        <v>698160.9</v>
      </c>
      <c r="C81" s="198">
        <v>637369.78</v>
      </c>
      <c r="D81" s="198">
        <v>906059.7</v>
      </c>
      <c r="E81" s="198">
        <v>953113.22</v>
      </c>
      <c r="F81" s="198">
        <v>395486.89</v>
      </c>
      <c r="G81" s="198">
        <v>253477.63</v>
      </c>
    </row>
    <row r="82" spans="1:7" x14ac:dyDescent="0.2">
      <c r="A82" s="28" t="s">
        <v>75</v>
      </c>
      <c r="B82" s="198">
        <v>416138.43</v>
      </c>
      <c r="C82" s="198">
        <v>379755.91</v>
      </c>
      <c r="D82" s="198">
        <v>397040.7</v>
      </c>
      <c r="E82" s="198">
        <v>421080.4</v>
      </c>
      <c r="F82" s="198">
        <v>65994.63</v>
      </c>
      <c r="G82" s="198">
        <v>115361.98</v>
      </c>
    </row>
    <row r="83" spans="1:7" x14ac:dyDescent="0.2">
      <c r="A83" s="28" t="s">
        <v>76</v>
      </c>
      <c r="B83" s="198">
        <v>230334.09</v>
      </c>
      <c r="C83" s="198">
        <v>205013.41</v>
      </c>
      <c r="D83" s="198">
        <v>174565.44</v>
      </c>
      <c r="E83" s="198">
        <v>179954.2</v>
      </c>
      <c r="F83" s="198">
        <v>125940.53</v>
      </c>
      <c r="G83" s="198">
        <v>73803.77</v>
      </c>
    </row>
    <row r="84" spans="1:7" x14ac:dyDescent="0.2">
      <c r="A84" s="28" t="s">
        <v>77</v>
      </c>
      <c r="B84" s="198">
        <v>181442.01</v>
      </c>
      <c r="C84" s="198">
        <v>144810.70000000001</v>
      </c>
      <c r="D84" s="198">
        <v>329068.32</v>
      </c>
      <c r="E84" s="198">
        <v>332217.07</v>
      </c>
      <c r="F84" s="198">
        <v>139597.15</v>
      </c>
      <c r="G84" s="198">
        <v>104611.45</v>
      </c>
    </row>
    <row r="85" spans="1:7" x14ac:dyDescent="0.2">
      <c r="A85" s="28" t="s">
        <v>78</v>
      </c>
      <c r="B85" s="198">
        <v>142084.57999999999</v>
      </c>
      <c r="C85" s="198">
        <v>132244.67000000001</v>
      </c>
      <c r="D85" s="198">
        <v>105651.42</v>
      </c>
      <c r="E85" s="198">
        <v>100163.8</v>
      </c>
      <c r="F85" s="198">
        <v>124594.69</v>
      </c>
      <c r="G85" s="198">
        <v>34126.93</v>
      </c>
    </row>
    <row r="86" spans="1:7" x14ac:dyDescent="0.2">
      <c r="A86" s="28" t="s">
        <v>79</v>
      </c>
      <c r="B86" s="198">
        <v>245840.73</v>
      </c>
      <c r="C86" s="198">
        <v>232546.7</v>
      </c>
      <c r="D86" s="198">
        <v>167342.28</v>
      </c>
      <c r="E86" s="198">
        <v>181180.7</v>
      </c>
      <c r="F86" s="198">
        <v>68361.39</v>
      </c>
      <c r="G86" s="198">
        <v>63321.06</v>
      </c>
    </row>
    <row r="87" spans="1:7" x14ac:dyDescent="0.2">
      <c r="A87" s="36" t="s">
        <v>80</v>
      </c>
      <c r="B87" s="204">
        <v>624204.86</v>
      </c>
      <c r="C87" s="204">
        <v>578529.37</v>
      </c>
      <c r="D87" s="198">
        <v>468602.4</v>
      </c>
      <c r="E87" s="204">
        <v>512319</v>
      </c>
      <c r="F87" s="204">
        <v>216869.57</v>
      </c>
      <c r="G87" s="204">
        <v>218197.48</v>
      </c>
    </row>
    <row r="88" spans="1:7" x14ac:dyDescent="0.2">
      <c r="A88" s="37" t="s">
        <v>81</v>
      </c>
      <c r="B88" s="196">
        <v>4883823.8899999997</v>
      </c>
      <c r="C88" s="196">
        <v>4077835.61</v>
      </c>
      <c r="D88" s="196">
        <v>3846215.1</v>
      </c>
      <c r="E88" s="196">
        <v>4348541.8600000003</v>
      </c>
      <c r="F88" s="196">
        <v>1918909.68</v>
      </c>
      <c r="G88" s="196">
        <v>1362103.91</v>
      </c>
    </row>
    <row r="89" spans="1:7" x14ac:dyDescent="0.2">
      <c r="A89" s="28" t="s">
        <v>82</v>
      </c>
      <c r="B89" s="198">
        <v>226868.81</v>
      </c>
      <c r="C89" s="198">
        <v>198863.67</v>
      </c>
      <c r="D89" s="198">
        <v>186184.32000000001</v>
      </c>
      <c r="E89" s="198">
        <v>216813.4</v>
      </c>
      <c r="F89" s="198">
        <v>175390.53</v>
      </c>
      <c r="G89" s="198">
        <v>97417.25</v>
      </c>
    </row>
    <row r="90" spans="1:7" x14ac:dyDescent="0.2">
      <c r="A90" s="28" t="s">
        <v>83</v>
      </c>
      <c r="B90" s="198">
        <v>152174.91</v>
      </c>
      <c r="C90" s="198">
        <v>97037.4</v>
      </c>
      <c r="D90" s="198">
        <v>304111.5</v>
      </c>
      <c r="E90" s="198">
        <v>281060.15000000002</v>
      </c>
      <c r="F90" s="198">
        <v>157968.82999999999</v>
      </c>
      <c r="G90" s="198">
        <v>60048.76</v>
      </c>
    </row>
    <row r="91" spans="1:7" x14ac:dyDescent="0.2">
      <c r="A91" s="28" t="s">
        <v>84</v>
      </c>
      <c r="B91" s="198">
        <v>232478.33</v>
      </c>
      <c r="C91" s="198">
        <v>130281.4</v>
      </c>
      <c r="D91" s="198">
        <v>356842.92</v>
      </c>
      <c r="E91" s="198">
        <v>396237.8</v>
      </c>
      <c r="F91" s="198">
        <v>207560.81</v>
      </c>
      <c r="G91" s="198">
        <v>69366.84</v>
      </c>
    </row>
    <row r="92" spans="1:7" x14ac:dyDescent="0.2">
      <c r="A92" s="28" t="s">
        <v>85</v>
      </c>
      <c r="B92" s="198">
        <v>74751.05</v>
      </c>
      <c r="C92" s="198">
        <v>44653.4</v>
      </c>
      <c r="D92" s="198">
        <v>126324.24</v>
      </c>
      <c r="E92" s="198">
        <v>157948.5</v>
      </c>
      <c r="F92" s="198">
        <v>77046.320000000007</v>
      </c>
      <c r="G92" s="198">
        <v>28568.87</v>
      </c>
    </row>
    <row r="93" spans="1:7" x14ac:dyDescent="0.2">
      <c r="A93" s="28" t="s">
        <v>86</v>
      </c>
      <c r="B93" s="198">
        <v>149555.48000000001</v>
      </c>
      <c r="C93" s="198">
        <v>68253.100000000006</v>
      </c>
      <c r="D93" s="198">
        <v>247195.2</v>
      </c>
      <c r="E93" s="198">
        <v>260321.3</v>
      </c>
      <c r="F93" s="198">
        <v>169057.63</v>
      </c>
      <c r="G93" s="198">
        <v>55851.46</v>
      </c>
    </row>
    <row r="94" spans="1:7" x14ac:dyDescent="0.2">
      <c r="A94" s="28" t="s">
        <v>87</v>
      </c>
      <c r="B94" s="198">
        <v>804654.21</v>
      </c>
      <c r="C94" s="198">
        <v>689231.37</v>
      </c>
      <c r="D94" s="198">
        <v>683160.24</v>
      </c>
      <c r="E94" s="198">
        <v>798463.34</v>
      </c>
      <c r="F94" s="198">
        <v>318662.94</v>
      </c>
      <c r="G94" s="198">
        <v>264689.71999999997</v>
      </c>
    </row>
    <row r="95" spans="1:7" x14ac:dyDescent="0.2">
      <c r="A95" s="28" t="s">
        <v>88</v>
      </c>
      <c r="B95" s="198">
        <v>662420.54</v>
      </c>
      <c r="C95" s="198">
        <v>595396.12</v>
      </c>
      <c r="D95" s="198">
        <v>484487.64</v>
      </c>
      <c r="E95" s="198">
        <v>565624.66</v>
      </c>
      <c r="F95" s="198">
        <v>148194.18</v>
      </c>
      <c r="G95" s="198">
        <v>185763.57</v>
      </c>
    </row>
    <row r="96" spans="1:7" x14ac:dyDescent="0.2">
      <c r="A96" s="28" t="s">
        <v>89</v>
      </c>
      <c r="B96" s="198">
        <v>821539.96</v>
      </c>
      <c r="C96" s="198">
        <v>741257.21</v>
      </c>
      <c r="D96" s="198">
        <v>304489.92</v>
      </c>
      <c r="E96" s="198">
        <v>322637.15000000002</v>
      </c>
      <c r="F96" s="198">
        <v>240742.37</v>
      </c>
      <c r="G96" s="198">
        <v>187450.44</v>
      </c>
    </row>
    <row r="97" spans="1:9" x14ac:dyDescent="0.2">
      <c r="A97" s="28" t="s">
        <v>90</v>
      </c>
      <c r="B97" s="198">
        <v>207914.41</v>
      </c>
      <c r="C97" s="198">
        <v>186981.1</v>
      </c>
      <c r="D97" s="198">
        <v>104076</v>
      </c>
      <c r="E97" s="198">
        <v>118917.8</v>
      </c>
      <c r="F97" s="198">
        <v>40680.42</v>
      </c>
      <c r="G97" s="198">
        <v>58719.95</v>
      </c>
    </row>
    <row r="98" spans="1:9" x14ac:dyDescent="0.2">
      <c r="A98" s="28" t="s">
        <v>91</v>
      </c>
      <c r="B98" s="198">
        <v>538420.32999999996</v>
      </c>
      <c r="C98" s="198">
        <v>440990.4</v>
      </c>
      <c r="D98" s="198">
        <v>540135.96</v>
      </c>
      <c r="E98" s="198">
        <v>621172.6</v>
      </c>
      <c r="F98" s="198">
        <v>224435.93</v>
      </c>
      <c r="G98" s="198">
        <v>112882.97</v>
      </c>
    </row>
    <row r="99" spans="1:9" x14ac:dyDescent="0.2">
      <c r="A99" s="36" t="s">
        <v>92</v>
      </c>
      <c r="B99" s="204">
        <v>1013045.86</v>
      </c>
      <c r="C99" s="204">
        <v>884890.44</v>
      </c>
      <c r="D99" s="204">
        <v>509207.16</v>
      </c>
      <c r="E99" s="204">
        <v>609345.16</v>
      </c>
      <c r="F99" s="204">
        <v>159169.72</v>
      </c>
      <c r="G99" s="204">
        <v>241344.08</v>
      </c>
    </row>
    <row r="100" spans="1:9" x14ac:dyDescent="0.2">
      <c r="A100" s="251" t="s">
        <v>460</v>
      </c>
      <c r="B100" s="251"/>
      <c r="C100" s="251"/>
      <c r="D100" s="251"/>
      <c r="E100" s="251"/>
      <c r="F100" s="251"/>
      <c r="G100" s="251"/>
      <c r="H100" s="251"/>
      <c r="I100" s="9"/>
    </row>
    <row r="101" spans="1:9" x14ac:dyDescent="0.2">
      <c r="A101" s="251" t="s">
        <v>459</v>
      </c>
      <c r="B101" s="251"/>
      <c r="C101" s="251"/>
      <c r="D101" s="251"/>
      <c r="E101" s="251"/>
      <c r="F101" s="251"/>
      <c r="G101" s="251"/>
      <c r="H101" s="251"/>
      <c r="I101" s="9"/>
    </row>
    <row r="102" spans="1:9" x14ac:dyDescent="0.2">
      <c r="A102" s="251" t="s">
        <v>182</v>
      </c>
      <c r="B102" s="251"/>
      <c r="C102" s="251"/>
      <c r="D102" s="251"/>
      <c r="E102" s="251"/>
      <c r="F102" s="251"/>
      <c r="G102" s="251"/>
      <c r="H102" s="251"/>
      <c r="I102" s="9"/>
    </row>
    <row r="103" spans="1:9" x14ac:dyDescent="0.2">
      <c r="A103" s="251" t="s">
        <v>263</v>
      </c>
      <c r="B103" s="251"/>
      <c r="C103" s="251"/>
      <c r="D103" s="251"/>
      <c r="E103" s="251"/>
      <c r="F103" s="251"/>
      <c r="G103" s="251"/>
      <c r="H103" s="251"/>
      <c r="I103" s="9"/>
    </row>
    <row r="104" spans="1:9" x14ac:dyDescent="0.2">
      <c r="A104" s="251" t="s">
        <v>264</v>
      </c>
      <c r="B104" s="251"/>
      <c r="C104" s="251"/>
      <c r="D104" s="251"/>
      <c r="E104" s="251"/>
      <c r="F104" s="251"/>
      <c r="G104" s="251"/>
      <c r="H104" s="251"/>
      <c r="I104" s="9"/>
    </row>
    <row r="105" spans="1:9" x14ac:dyDescent="0.2">
      <c r="A105" s="251" t="s">
        <v>183</v>
      </c>
      <c r="B105" s="251"/>
      <c r="C105" s="251"/>
      <c r="D105" s="251"/>
      <c r="E105" s="251"/>
      <c r="F105" s="251"/>
      <c r="G105" s="251"/>
      <c r="H105" s="251"/>
      <c r="I105" s="9"/>
    </row>
    <row r="106" spans="1:9" x14ac:dyDescent="0.2">
      <c r="B106" s="41"/>
      <c r="C106" s="41"/>
      <c r="D106" s="41"/>
      <c r="E106" s="41"/>
      <c r="F106" s="41"/>
      <c r="G106" s="41"/>
    </row>
    <row r="107" spans="1:9" x14ac:dyDescent="0.2">
      <c r="B107" s="41"/>
      <c r="C107" s="41"/>
      <c r="D107" s="41"/>
      <c r="E107" s="41"/>
      <c r="F107" s="41"/>
      <c r="G107" s="41"/>
    </row>
    <row r="108" spans="1:9" s="6" customFormat="1" ht="12.75" customHeight="1" x14ac:dyDescent="0.2"/>
    <row r="109" spans="1:9" s="6" customFormat="1" x14ac:dyDescent="0.2"/>
    <row r="110" spans="1:9" s="6" customFormat="1" x14ac:dyDescent="0.2">
      <c r="H110" s="6">
        <v>9</v>
      </c>
    </row>
    <row r="111" spans="1:9" x14ac:dyDescent="0.2">
      <c r="C111" s="6"/>
    </row>
  </sheetData>
  <mergeCells count="18">
    <mergeCell ref="G4:G5"/>
    <mergeCell ref="B58:B59"/>
    <mergeCell ref="D58:D59"/>
    <mergeCell ref="F58:F59"/>
    <mergeCell ref="G58:G59"/>
    <mergeCell ref="B4:B5"/>
    <mergeCell ref="D4:D5"/>
    <mergeCell ref="F4:F5"/>
    <mergeCell ref="E4:E5"/>
    <mergeCell ref="E58:E59"/>
    <mergeCell ref="C4:C5"/>
    <mergeCell ref="C58:C59"/>
    <mergeCell ref="A105:H105"/>
    <mergeCell ref="A100:H100"/>
    <mergeCell ref="A101:H101"/>
    <mergeCell ref="A102:H102"/>
    <mergeCell ref="A103:H103"/>
    <mergeCell ref="A104:H104"/>
  </mergeCells>
  <phoneticPr fontId="2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workbookViewId="0">
      <selection activeCell="H68" sqref="H68"/>
    </sheetView>
  </sheetViews>
  <sheetFormatPr defaultColWidth="9.140625" defaultRowHeight="12.75" x14ac:dyDescent="0.2"/>
  <cols>
    <col min="1" max="1" width="4.5703125" style="41" customWidth="1"/>
    <col min="2" max="2" width="21.42578125" style="41" customWidth="1"/>
    <col min="3" max="3" width="13.7109375" style="41" customWidth="1"/>
    <col min="4" max="4" width="9.7109375" style="41" customWidth="1"/>
    <col min="5" max="7" width="9.140625" style="41"/>
    <col min="8" max="8" width="9.140625" style="44"/>
    <col min="9" max="16384" width="9.140625" style="41"/>
  </cols>
  <sheetData>
    <row r="1" spans="1:8" ht="14.25" x14ac:dyDescent="0.2">
      <c r="A1" s="43" t="s">
        <v>464</v>
      </c>
      <c r="B1" s="9"/>
      <c r="D1" s="227"/>
    </row>
    <row r="2" spans="1:8" ht="14.25" customHeight="1" x14ac:dyDescent="0.2">
      <c r="A2" s="43" t="s">
        <v>94</v>
      </c>
      <c r="B2" s="9"/>
      <c r="D2" s="227"/>
    </row>
    <row r="3" spans="1:8" ht="14.25" customHeight="1" x14ac:dyDescent="0.2">
      <c r="A3" s="44"/>
      <c r="B3" s="9"/>
      <c r="D3" s="227"/>
    </row>
    <row r="4" spans="1:8" ht="14.25" customHeight="1" x14ac:dyDescent="0.2">
      <c r="A4" s="32" t="s">
        <v>477</v>
      </c>
      <c r="B4" s="9"/>
      <c r="D4" s="228" t="s">
        <v>95</v>
      </c>
      <c r="E4" s="44" t="s">
        <v>188</v>
      </c>
    </row>
    <row r="5" spans="1:8" ht="12.75" customHeight="1" x14ac:dyDescent="0.2">
      <c r="A5" s="255" t="s">
        <v>96</v>
      </c>
      <c r="B5" s="258" t="s">
        <v>97</v>
      </c>
      <c r="C5" s="261" t="s">
        <v>463</v>
      </c>
      <c r="D5" s="264" t="s">
        <v>383</v>
      </c>
      <c r="E5" s="261" t="s">
        <v>98</v>
      </c>
    </row>
    <row r="6" spans="1:8" ht="24.75" customHeight="1" x14ac:dyDescent="0.2">
      <c r="A6" s="256"/>
      <c r="B6" s="259"/>
      <c r="C6" s="267"/>
      <c r="D6" s="269"/>
      <c r="E6" s="267"/>
    </row>
    <row r="7" spans="1:8" s="44" customFormat="1" ht="15.75" customHeight="1" x14ac:dyDescent="0.2">
      <c r="A7" s="257"/>
      <c r="B7" s="260"/>
      <c r="C7" s="268"/>
      <c r="D7" s="270"/>
      <c r="E7" s="268"/>
    </row>
    <row r="8" spans="1:8" s="44" customFormat="1" x14ac:dyDescent="0.2">
      <c r="A8" s="54"/>
      <c r="B8" s="57" t="s">
        <v>5</v>
      </c>
      <c r="C8" s="209">
        <v>311782</v>
      </c>
      <c r="D8" s="238">
        <v>5415949</v>
      </c>
      <c r="E8" s="210">
        <v>5.76</v>
      </c>
      <c r="F8" s="121"/>
    </row>
    <row r="9" spans="1:8" x14ac:dyDescent="0.2">
      <c r="A9" s="45">
        <v>1</v>
      </c>
      <c r="B9" s="10" t="s">
        <v>267</v>
      </c>
      <c r="C9" s="198">
        <v>8834</v>
      </c>
      <c r="D9" s="234">
        <v>40237</v>
      </c>
      <c r="E9" s="47">
        <v>21.95</v>
      </c>
      <c r="F9" s="38"/>
      <c r="G9" s="44"/>
      <c r="H9" s="41"/>
    </row>
    <row r="10" spans="1:8" x14ac:dyDescent="0.2">
      <c r="A10" s="45">
        <v>2</v>
      </c>
      <c r="B10" s="10" t="s">
        <v>268</v>
      </c>
      <c r="C10" s="198">
        <v>17152</v>
      </c>
      <c r="D10" s="233">
        <v>84764</v>
      </c>
      <c r="E10" s="47">
        <v>20.239999999999998</v>
      </c>
      <c r="F10" s="38"/>
      <c r="G10" s="44"/>
      <c r="H10" s="41"/>
    </row>
    <row r="11" spans="1:8" x14ac:dyDescent="0.2">
      <c r="A11" s="45">
        <v>3</v>
      </c>
      <c r="B11" s="10" t="s">
        <v>269</v>
      </c>
      <c r="C11" s="198">
        <v>11294</v>
      </c>
      <c r="D11" s="233">
        <v>63082</v>
      </c>
      <c r="E11" s="47">
        <v>17.899999999999999</v>
      </c>
      <c r="F11" s="38"/>
      <c r="G11" s="44"/>
      <c r="H11" s="208"/>
    </row>
    <row r="12" spans="1:8" x14ac:dyDescent="0.2">
      <c r="A12" s="45">
        <v>4</v>
      </c>
      <c r="B12" s="10" t="s">
        <v>270</v>
      </c>
      <c r="C12" s="198">
        <v>11396</v>
      </c>
      <c r="D12" s="233">
        <v>71947</v>
      </c>
      <c r="E12" s="47">
        <v>15.84</v>
      </c>
      <c r="F12" s="38"/>
      <c r="G12" s="44"/>
      <c r="H12" s="208"/>
    </row>
    <row r="13" spans="1:8" x14ac:dyDescent="0.2">
      <c r="A13" s="45">
        <v>5</v>
      </c>
      <c r="B13" s="10" t="s">
        <v>272</v>
      </c>
      <c r="C13" s="198">
        <v>4537</v>
      </c>
      <c r="D13" s="233">
        <v>31421</v>
      </c>
      <c r="E13" s="47">
        <v>14.44</v>
      </c>
      <c r="F13" s="38"/>
      <c r="G13" s="44"/>
      <c r="H13" s="208"/>
    </row>
    <row r="14" spans="1:8" x14ac:dyDescent="0.2">
      <c r="A14" s="45">
        <v>6</v>
      </c>
      <c r="B14" s="10" t="s">
        <v>271</v>
      </c>
      <c r="C14" s="198">
        <v>8404</v>
      </c>
      <c r="D14" s="233">
        <v>58721</v>
      </c>
      <c r="E14" s="47">
        <v>14.31</v>
      </c>
      <c r="F14" s="38"/>
      <c r="G14" s="44"/>
      <c r="H14" s="208"/>
    </row>
    <row r="15" spans="1:8" x14ac:dyDescent="0.2">
      <c r="A15" s="45">
        <v>7</v>
      </c>
      <c r="B15" s="10" t="s">
        <v>273</v>
      </c>
      <c r="C15" s="198">
        <v>14869</v>
      </c>
      <c r="D15" s="233">
        <v>106082</v>
      </c>
      <c r="E15" s="47">
        <v>14.02</v>
      </c>
      <c r="F15" s="38"/>
      <c r="G15" s="44"/>
      <c r="H15" s="208"/>
    </row>
    <row r="16" spans="1:8" x14ac:dyDescent="0.2">
      <c r="A16" s="45">
        <v>8</v>
      </c>
      <c r="B16" s="10" t="s">
        <v>274</v>
      </c>
      <c r="C16" s="198">
        <v>10949</v>
      </c>
      <c r="D16" s="233">
        <v>80227</v>
      </c>
      <c r="E16" s="47">
        <v>13.65</v>
      </c>
      <c r="F16" s="38"/>
      <c r="G16" s="44"/>
      <c r="H16" s="208"/>
    </row>
    <row r="17" spans="1:8" x14ac:dyDescent="0.2">
      <c r="A17" s="45">
        <v>9</v>
      </c>
      <c r="B17" s="10" t="s">
        <v>275</v>
      </c>
      <c r="C17" s="198">
        <v>2900</v>
      </c>
      <c r="D17" s="233">
        <v>22226</v>
      </c>
      <c r="E17" s="47">
        <v>13.05</v>
      </c>
      <c r="F17" s="38"/>
      <c r="G17" s="44"/>
      <c r="H17" s="208"/>
    </row>
    <row r="18" spans="1:8" x14ac:dyDescent="0.2">
      <c r="A18" s="45">
        <v>10</v>
      </c>
      <c r="B18" s="10" t="s">
        <v>278</v>
      </c>
      <c r="C18" s="198">
        <v>9508</v>
      </c>
      <c r="D18" s="233">
        <v>74548</v>
      </c>
      <c r="E18" s="47">
        <v>12.75</v>
      </c>
      <c r="F18" s="38"/>
      <c r="G18" s="44"/>
      <c r="H18" s="208"/>
    </row>
    <row r="19" spans="1:8" x14ac:dyDescent="0.2">
      <c r="A19" s="45">
        <v>11</v>
      </c>
      <c r="B19" s="10" t="s">
        <v>280</v>
      </c>
      <c r="C19" s="198">
        <v>14972</v>
      </c>
      <c r="D19" s="233">
        <v>122248</v>
      </c>
      <c r="E19" s="47">
        <v>12.25</v>
      </c>
      <c r="F19" s="38"/>
      <c r="G19" s="44"/>
      <c r="H19" s="208"/>
    </row>
    <row r="20" spans="1:8" x14ac:dyDescent="0.2">
      <c r="A20" s="45">
        <v>12</v>
      </c>
      <c r="B20" s="10" t="s">
        <v>276</v>
      </c>
      <c r="C20" s="198">
        <v>2757</v>
      </c>
      <c r="D20" s="233">
        <v>22840</v>
      </c>
      <c r="E20" s="47">
        <v>12.07</v>
      </c>
      <c r="F20" s="38"/>
      <c r="G20" s="44"/>
      <c r="H20" s="208"/>
    </row>
    <row r="21" spans="1:8" x14ac:dyDescent="0.2">
      <c r="A21" s="45">
        <v>13</v>
      </c>
      <c r="B21" s="10" t="s">
        <v>279</v>
      </c>
      <c r="C21" s="198">
        <v>1454</v>
      </c>
      <c r="D21" s="233">
        <v>12310</v>
      </c>
      <c r="E21" s="47">
        <v>11.81</v>
      </c>
      <c r="F21" s="38"/>
      <c r="G21" s="44"/>
      <c r="H21" s="208"/>
    </row>
    <row r="22" spans="1:8" x14ac:dyDescent="0.2">
      <c r="A22" s="45">
        <v>14</v>
      </c>
      <c r="B22" s="10" t="s">
        <v>281</v>
      </c>
      <c r="C22" s="198">
        <v>3871</v>
      </c>
      <c r="D22" s="233">
        <v>33094</v>
      </c>
      <c r="E22" s="47">
        <v>11.7</v>
      </c>
      <c r="F22" s="38"/>
      <c r="G22" s="44"/>
      <c r="H22" s="208"/>
    </row>
    <row r="23" spans="1:8" x14ac:dyDescent="0.2">
      <c r="A23" s="45">
        <v>15</v>
      </c>
      <c r="B23" s="10" t="s">
        <v>283</v>
      </c>
      <c r="C23" s="198">
        <v>5007</v>
      </c>
      <c r="D23" s="233">
        <v>45086</v>
      </c>
      <c r="E23" s="47">
        <v>11.11</v>
      </c>
      <c r="F23" s="38"/>
      <c r="G23" s="44"/>
      <c r="H23" s="208"/>
    </row>
    <row r="24" spans="1:8" x14ac:dyDescent="0.2">
      <c r="A24" s="45">
        <v>16</v>
      </c>
      <c r="B24" s="10" t="s">
        <v>284</v>
      </c>
      <c r="C24" s="198">
        <v>10925</v>
      </c>
      <c r="D24" s="233">
        <v>98518</v>
      </c>
      <c r="E24" s="47">
        <v>11.09</v>
      </c>
      <c r="F24" s="38"/>
      <c r="G24" s="44"/>
      <c r="H24" s="208"/>
    </row>
    <row r="25" spans="1:8" x14ac:dyDescent="0.2">
      <c r="A25" s="45">
        <v>17</v>
      </c>
      <c r="B25" s="10" t="s">
        <v>282</v>
      </c>
      <c r="C25" s="198">
        <v>2287</v>
      </c>
      <c r="D25" s="233">
        <v>20787</v>
      </c>
      <c r="E25" s="47">
        <v>11</v>
      </c>
      <c r="F25" s="38"/>
      <c r="G25" s="44"/>
      <c r="H25" s="208"/>
    </row>
    <row r="26" spans="1:8" x14ac:dyDescent="0.2">
      <c r="A26" s="45">
        <v>18</v>
      </c>
      <c r="B26" s="10" t="s">
        <v>277</v>
      </c>
      <c r="C26" s="198">
        <v>3677</v>
      </c>
      <c r="D26" s="233">
        <v>33444</v>
      </c>
      <c r="E26" s="47">
        <v>10.99</v>
      </c>
      <c r="F26" s="38"/>
      <c r="G26" s="44"/>
      <c r="H26" s="208"/>
    </row>
    <row r="27" spans="1:8" x14ac:dyDescent="0.2">
      <c r="A27" s="45">
        <v>19</v>
      </c>
      <c r="B27" s="10" t="s">
        <v>285</v>
      </c>
      <c r="C27" s="198">
        <v>2205</v>
      </c>
      <c r="D27" s="233">
        <v>22710</v>
      </c>
      <c r="E27" s="47">
        <v>9.7100000000000009</v>
      </c>
      <c r="F27" s="38"/>
      <c r="G27" s="44"/>
      <c r="H27" s="208"/>
    </row>
    <row r="28" spans="1:8" x14ac:dyDescent="0.2">
      <c r="A28" s="45">
        <v>20</v>
      </c>
      <c r="B28" s="10" t="s">
        <v>286</v>
      </c>
      <c r="C28" s="198">
        <v>3496</v>
      </c>
      <c r="D28" s="233">
        <v>37739</v>
      </c>
      <c r="E28" s="47">
        <v>9.26</v>
      </c>
      <c r="F28" s="38"/>
      <c r="G28" s="44"/>
      <c r="H28" s="208"/>
    </row>
    <row r="29" spans="1:8" x14ac:dyDescent="0.2">
      <c r="A29" s="45">
        <v>21</v>
      </c>
      <c r="B29" s="10" t="s">
        <v>287</v>
      </c>
      <c r="C29" s="198">
        <v>10155</v>
      </c>
      <c r="D29" s="233">
        <v>110768</v>
      </c>
      <c r="E29" s="47">
        <v>9.17</v>
      </c>
      <c r="F29" s="38"/>
      <c r="G29" s="44"/>
      <c r="H29" s="208"/>
    </row>
    <row r="30" spans="1:8" ht="12" customHeight="1" x14ac:dyDescent="0.2">
      <c r="A30" s="45">
        <v>22</v>
      </c>
      <c r="B30" s="10" t="s">
        <v>288</v>
      </c>
      <c r="C30" s="198">
        <v>6873</v>
      </c>
      <c r="D30" s="233">
        <v>77858</v>
      </c>
      <c r="E30" s="47">
        <v>8.83</v>
      </c>
      <c r="F30" s="38"/>
      <c r="G30" s="44"/>
      <c r="H30" s="208"/>
    </row>
    <row r="31" spans="1:8" ht="12.75" customHeight="1" x14ac:dyDescent="0.2">
      <c r="A31" s="45">
        <v>23</v>
      </c>
      <c r="B31" s="10" t="s">
        <v>289</v>
      </c>
      <c r="C31" s="198">
        <v>5368</v>
      </c>
      <c r="D31" s="233">
        <v>63326</v>
      </c>
      <c r="E31" s="47">
        <v>8.48</v>
      </c>
      <c r="F31" s="38"/>
      <c r="G31" s="44"/>
      <c r="H31" s="208"/>
    </row>
    <row r="32" spans="1:8" x14ac:dyDescent="0.2">
      <c r="A32" s="45">
        <v>24</v>
      </c>
      <c r="B32" s="10" t="s">
        <v>290</v>
      </c>
      <c r="C32" s="198">
        <v>4161</v>
      </c>
      <c r="D32" s="233">
        <v>53271</v>
      </c>
      <c r="E32" s="47">
        <v>7.81</v>
      </c>
      <c r="F32" s="38"/>
      <c r="G32" s="44"/>
      <c r="H32" s="208"/>
    </row>
    <row r="33" spans="1:8" x14ac:dyDescent="0.2">
      <c r="A33" s="45">
        <v>25</v>
      </c>
      <c r="B33" s="10" t="s">
        <v>292</v>
      </c>
      <c r="C33" s="198">
        <v>1275</v>
      </c>
      <c r="D33" s="233">
        <v>16414</v>
      </c>
      <c r="E33" s="47">
        <v>7.77</v>
      </c>
      <c r="F33" s="38"/>
      <c r="G33" s="44"/>
      <c r="H33" s="208"/>
    </row>
    <row r="34" spans="1:8" x14ac:dyDescent="0.2">
      <c r="A34" s="45">
        <v>26</v>
      </c>
      <c r="B34" s="10" t="s">
        <v>293</v>
      </c>
      <c r="C34" s="198">
        <v>12214</v>
      </c>
      <c r="D34" s="233">
        <v>171202</v>
      </c>
      <c r="E34" s="47">
        <v>7.13</v>
      </c>
      <c r="F34" s="38"/>
      <c r="G34" s="44"/>
      <c r="H34" s="208"/>
    </row>
    <row r="35" spans="1:8" x14ac:dyDescent="0.2">
      <c r="A35" s="45">
        <v>27</v>
      </c>
      <c r="B35" s="10" t="s">
        <v>291</v>
      </c>
      <c r="C35" s="198">
        <v>8095</v>
      </c>
      <c r="D35" s="233">
        <v>113913</v>
      </c>
      <c r="E35" s="47">
        <v>7.11</v>
      </c>
      <c r="F35" s="38"/>
      <c r="G35" s="44"/>
      <c r="H35" s="208"/>
    </row>
    <row r="36" spans="1:8" x14ac:dyDescent="0.2">
      <c r="A36" s="45">
        <v>28</v>
      </c>
      <c r="B36" s="10" t="s">
        <v>297</v>
      </c>
      <c r="C36" s="198">
        <v>4033</v>
      </c>
      <c r="D36" s="233">
        <v>63905</v>
      </c>
      <c r="E36" s="47">
        <v>6.31</v>
      </c>
      <c r="F36" s="38"/>
      <c r="G36" s="44"/>
      <c r="H36" s="208"/>
    </row>
    <row r="37" spans="1:8" x14ac:dyDescent="0.2">
      <c r="A37" s="45">
        <v>29</v>
      </c>
      <c r="B37" s="10" t="s">
        <v>294</v>
      </c>
      <c r="C37" s="198">
        <v>1659</v>
      </c>
      <c r="D37" s="233">
        <v>26805</v>
      </c>
      <c r="E37" s="47">
        <v>6.19</v>
      </c>
      <c r="F37" s="38"/>
      <c r="G37" s="44"/>
      <c r="H37" s="208"/>
    </row>
    <row r="38" spans="1:8" x14ac:dyDescent="0.2">
      <c r="A38" s="45">
        <v>30</v>
      </c>
      <c r="B38" s="10" t="s">
        <v>296</v>
      </c>
      <c r="C38" s="198">
        <v>6449</v>
      </c>
      <c r="D38" s="233">
        <v>104411</v>
      </c>
      <c r="E38" s="47">
        <v>6.18</v>
      </c>
      <c r="F38" s="38"/>
      <c r="G38" s="44"/>
      <c r="H38" s="208"/>
    </row>
    <row r="39" spans="1:8" x14ac:dyDescent="0.2">
      <c r="A39" s="45">
        <v>31</v>
      </c>
      <c r="B39" s="10" t="s">
        <v>298</v>
      </c>
      <c r="C39" s="198">
        <v>1978</v>
      </c>
      <c r="D39" s="233">
        <v>32722</v>
      </c>
      <c r="E39" s="47">
        <v>6.04</v>
      </c>
      <c r="F39" s="38"/>
      <c r="G39" s="44"/>
      <c r="H39" s="208"/>
    </row>
    <row r="40" spans="1:8" x14ac:dyDescent="0.2">
      <c r="A40" s="45">
        <v>32</v>
      </c>
      <c r="B40" s="10" t="s">
        <v>295</v>
      </c>
      <c r="C40" s="198">
        <v>6240</v>
      </c>
      <c r="D40" s="233">
        <v>103709</v>
      </c>
      <c r="E40" s="47">
        <v>6.02</v>
      </c>
      <c r="F40" s="38"/>
      <c r="G40" s="44"/>
      <c r="H40" s="208"/>
    </row>
    <row r="41" spans="1:8" x14ac:dyDescent="0.2">
      <c r="A41" s="45">
        <v>33</v>
      </c>
      <c r="B41" s="10" t="s">
        <v>299</v>
      </c>
      <c r="C41" s="198">
        <v>7938</v>
      </c>
      <c r="D41" s="233">
        <v>142964</v>
      </c>
      <c r="E41" s="47">
        <v>5.55</v>
      </c>
      <c r="F41" s="38"/>
      <c r="G41" s="44"/>
      <c r="H41" s="208"/>
    </row>
    <row r="42" spans="1:8" x14ac:dyDescent="0.2">
      <c r="A42" s="45">
        <v>34</v>
      </c>
      <c r="B42" s="10" t="s">
        <v>300</v>
      </c>
      <c r="C42" s="198">
        <v>2754</v>
      </c>
      <c r="D42" s="233">
        <v>52938</v>
      </c>
      <c r="E42" s="47">
        <v>5.2</v>
      </c>
      <c r="F42" s="38"/>
      <c r="G42" s="44"/>
      <c r="H42" s="208"/>
    </row>
    <row r="43" spans="1:8" x14ac:dyDescent="0.2">
      <c r="A43" s="45">
        <v>35</v>
      </c>
      <c r="B43" s="10" t="s">
        <v>302</v>
      </c>
      <c r="C43" s="198">
        <v>4181</v>
      </c>
      <c r="D43" s="233">
        <v>82662</v>
      </c>
      <c r="E43" s="47">
        <v>5.0599999999999996</v>
      </c>
      <c r="F43" s="38"/>
      <c r="G43" s="44"/>
      <c r="H43" s="208"/>
    </row>
    <row r="44" spans="1:8" x14ac:dyDescent="0.2">
      <c r="A44" s="45">
        <v>36</v>
      </c>
      <c r="B44" s="10" t="s">
        <v>301</v>
      </c>
      <c r="C44" s="198">
        <v>2408</v>
      </c>
      <c r="D44" s="233">
        <v>47874</v>
      </c>
      <c r="E44" s="47">
        <v>5.03</v>
      </c>
      <c r="F44" s="38"/>
      <c r="G44" s="44"/>
      <c r="H44" s="208"/>
    </row>
    <row r="45" spans="1:8" x14ac:dyDescent="0.2">
      <c r="A45" s="45">
        <v>37</v>
      </c>
      <c r="B45" s="10" t="s">
        <v>307</v>
      </c>
      <c r="C45" s="198">
        <v>3075</v>
      </c>
      <c r="D45" s="233">
        <v>68989</v>
      </c>
      <c r="E45" s="47">
        <v>4.46</v>
      </c>
      <c r="F45" s="38"/>
      <c r="G45" s="44"/>
      <c r="H45" s="208"/>
    </row>
    <row r="46" spans="1:8" x14ac:dyDescent="0.2">
      <c r="A46" s="45">
        <v>38</v>
      </c>
      <c r="B46" s="10" t="s">
        <v>303</v>
      </c>
      <c r="C46" s="198">
        <v>687</v>
      </c>
      <c r="D46" s="233">
        <v>16244</v>
      </c>
      <c r="E46" s="47">
        <v>4.2300000000000004</v>
      </c>
      <c r="F46" s="38"/>
      <c r="G46" s="44"/>
      <c r="H46" s="208"/>
    </row>
    <row r="47" spans="1:8" x14ac:dyDescent="0.2">
      <c r="A47" s="45">
        <v>39</v>
      </c>
      <c r="B47" s="10" t="s">
        <v>305</v>
      </c>
      <c r="C47" s="198">
        <v>2508</v>
      </c>
      <c r="D47" s="233">
        <v>59421</v>
      </c>
      <c r="E47" s="47">
        <v>4.22</v>
      </c>
      <c r="F47" s="38"/>
      <c r="G47" s="44"/>
      <c r="H47" s="208"/>
    </row>
    <row r="48" spans="1:8" x14ac:dyDescent="0.2">
      <c r="A48" s="45">
        <v>40</v>
      </c>
      <c r="B48" s="10" t="s">
        <v>308</v>
      </c>
      <c r="C48" s="198">
        <v>1219</v>
      </c>
      <c r="D48" s="233">
        <v>29592</v>
      </c>
      <c r="E48" s="47">
        <v>4.12</v>
      </c>
      <c r="F48" s="38"/>
      <c r="G48" s="44"/>
      <c r="H48" s="208"/>
    </row>
    <row r="49" spans="1:8" x14ac:dyDescent="0.2">
      <c r="A49" s="45">
        <v>41</v>
      </c>
      <c r="B49" s="10" t="s">
        <v>311</v>
      </c>
      <c r="C49" s="198">
        <v>4725</v>
      </c>
      <c r="D49" s="233">
        <v>117884</v>
      </c>
      <c r="E49" s="47">
        <v>4.01</v>
      </c>
      <c r="F49" s="38"/>
      <c r="G49" s="44"/>
      <c r="H49" s="208"/>
    </row>
    <row r="50" spans="1:8" x14ac:dyDescent="0.2">
      <c r="A50" s="45">
        <v>42</v>
      </c>
      <c r="B50" s="10" t="s">
        <v>309</v>
      </c>
      <c r="C50" s="198">
        <v>2857</v>
      </c>
      <c r="D50" s="233">
        <v>72592</v>
      </c>
      <c r="E50" s="47">
        <v>3.94</v>
      </c>
      <c r="F50" s="38"/>
      <c r="G50" s="44"/>
      <c r="H50" s="208"/>
    </row>
    <row r="51" spans="1:8" ht="12.75" customHeight="1" x14ac:dyDescent="0.2">
      <c r="A51" s="45">
        <v>43</v>
      </c>
      <c r="B51" s="10" t="s">
        <v>310</v>
      </c>
      <c r="C51" s="198">
        <v>1304</v>
      </c>
      <c r="D51" s="233">
        <v>33241</v>
      </c>
      <c r="E51" s="47">
        <v>3.92</v>
      </c>
      <c r="F51" s="38"/>
      <c r="G51" s="44"/>
      <c r="H51" s="208"/>
    </row>
    <row r="52" spans="1:8" ht="12.75" customHeight="1" x14ac:dyDescent="0.2">
      <c r="A52" s="45">
        <v>44</v>
      </c>
      <c r="B52" s="10" t="s">
        <v>306</v>
      </c>
      <c r="C52" s="198">
        <v>2239</v>
      </c>
      <c r="D52" s="233">
        <v>57543</v>
      </c>
      <c r="E52" s="47">
        <v>3.89</v>
      </c>
      <c r="F52" s="38"/>
      <c r="G52" s="44"/>
      <c r="H52" s="208"/>
    </row>
    <row r="53" spans="1:8" s="44" customFormat="1" x14ac:dyDescent="0.2">
      <c r="A53" s="45">
        <v>45</v>
      </c>
      <c r="B53" s="10" t="s">
        <v>304</v>
      </c>
      <c r="C53" s="198">
        <v>1137</v>
      </c>
      <c r="D53" s="233">
        <v>30672</v>
      </c>
      <c r="E53" s="47">
        <v>3.71</v>
      </c>
      <c r="F53" s="38"/>
    </row>
    <row r="54" spans="1:8" x14ac:dyDescent="0.2">
      <c r="A54" s="45">
        <v>46</v>
      </c>
      <c r="B54" s="10" t="s">
        <v>313</v>
      </c>
      <c r="C54" s="198">
        <v>1703</v>
      </c>
      <c r="D54" s="233">
        <v>46735</v>
      </c>
      <c r="E54" s="47">
        <v>3.64</v>
      </c>
      <c r="F54" s="38"/>
      <c r="G54" s="44"/>
      <c r="H54" s="208"/>
    </row>
    <row r="55" spans="1:8" ht="12.75" customHeight="1" x14ac:dyDescent="0.2">
      <c r="A55" s="48">
        <v>47</v>
      </c>
      <c r="B55" s="62" t="s">
        <v>316</v>
      </c>
      <c r="C55" s="204">
        <v>2411</v>
      </c>
      <c r="D55" s="232">
        <v>68122</v>
      </c>
      <c r="E55" s="49">
        <v>3.54</v>
      </c>
      <c r="F55" s="38"/>
      <c r="G55" s="44"/>
      <c r="H55" s="208"/>
    </row>
    <row r="56" spans="1:8" ht="12.75" customHeight="1" x14ac:dyDescent="0.2">
      <c r="A56" s="55"/>
      <c r="B56" s="11"/>
      <c r="C56" s="38"/>
      <c r="D56" s="230"/>
      <c r="E56" s="63"/>
      <c r="G56" s="208"/>
    </row>
    <row r="57" spans="1:8" ht="12.75" customHeight="1" x14ac:dyDescent="0.2">
      <c r="A57" s="55"/>
      <c r="B57" s="11"/>
      <c r="C57" s="38"/>
      <c r="D57" s="230"/>
      <c r="E57" s="63"/>
      <c r="G57" s="208"/>
      <c r="H57" s="44">
        <v>10</v>
      </c>
    </row>
    <row r="58" spans="1:8" ht="14.25" customHeight="1" x14ac:dyDescent="0.2">
      <c r="A58" s="32"/>
      <c r="B58" s="9"/>
      <c r="D58" s="227"/>
      <c r="E58" s="52" t="s">
        <v>189</v>
      </c>
    </row>
    <row r="59" spans="1:8" ht="12.75" customHeight="1" x14ac:dyDescent="0.2">
      <c r="A59" s="255" t="s">
        <v>96</v>
      </c>
      <c r="B59" s="258" t="s">
        <v>97</v>
      </c>
      <c r="C59" s="261" t="s">
        <v>463</v>
      </c>
      <c r="D59" s="264" t="s">
        <v>383</v>
      </c>
      <c r="E59" s="261" t="s">
        <v>98</v>
      </c>
    </row>
    <row r="60" spans="1:8" ht="24.75" customHeight="1" x14ac:dyDescent="0.2">
      <c r="A60" s="256"/>
      <c r="B60" s="259"/>
      <c r="C60" s="267"/>
      <c r="D60" s="265"/>
      <c r="E60" s="267"/>
    </row>
    <row r="61" spans="1:8" s="44" customFormat="1" ht="15.75" customHeight="1" x14ac:dyDescent="0.2">
      <c r="A61" s="257"/>
      <c r="B61" s="260"/>
      <c r="C61" s="268"/>
      <c r="D61" s="266"/>
      <c r="E61" s="268"/>
    </row>
    <row r="62" spans="1:8" ht="12.75" customHeight="1" x14ac:dyDescent="0.2">
      <c r="A62" s="46">
        <v>48</v>
      </c>
      <c r="B62" s="64" t="s">
        <v>312</v>
      </c>
      <c r="C62" s="202">
        <v>1602</v>
      </c>
      <c r="D62" s="234">
        <v>46887</v>
      </c>
      <c r="E62" s="65">
        <v>3.42</v>
      </c>
      <c r="F62" s="38"/>
      <c r="G62" s="44"/>
      <c r="H62" s="41"/>
    </row>
    <row r="63" spans="1:8" s="44" customFormat="1" x14ac:dyDescent="0.2">
      <c r="A63" s="45">
        <v>49</v>
      </c>
      <c r="B63" s="10" t="s">
        <v>315</v>
      </c>
      <c r="C63" s="198">
        <v>2043</v>
      </c>
      <c r="D63" s="233">
        <v>60686</v>
      </c>
      <c r="E63" s="47">
        <v>3.37</v>
      </c>
      <c r="F63" s="38"/>
    </row>
    <row r="64" spans="1:8" x14ac:dyDescent="0.2">
      <c r="A64" s="45">
        <v>50</v>
      </c>
      <c r="B64" s="10" t="s">
        <v>314</v>
      </c>
      <c r="C64" s="198">
        <v>1380</v>
      </c>
      <c r="D64" s="233">
        <v>41251</v>
      </c>
      <c r="E64" s="47">
        <v>3.35</v>
      </c>
      <c r="F64" s="38"/>
      <c r="G64" s="44"/>
      <c r="H64" s="41"/>
    </row>
    <row r="65" spans="1:8" x14ac:dyDescent="0.2">
      <c r="A65" s="45">
        <v>51</v>
      </c>
      <c r="B65" s="10" t="s">
        <v>317</v>
      </c>
      <c r="C65" s="198">
        <v>1310</v>
      </c>
      <c r="D65" s="233">
        <v>39530</v>
      </c>
      <c r="E65" s="47">
        <v>3.31</v>
      </c>
      <c r="F65" s="38"/>
      <c r="G65" s="44"/>
      <c r="H65" s="41"/>
    </row>
    <row r="66" spans="1:8" x14ac:dyDescent="0.2">
      <c r="A66" s="45">
        <v>52</v>
      </c>
      <c r="B66" s="10" t="s">
        <v>319</v>
      </c>
      <c r="C66" s="198">
        <v>2983</v>
      </c>
      <c r="D66" s="233">
        <v>93623</v>
      </c>
      <c r="E66" s="47">
        <v>3.19</v>
      </c>
      <c r="F66" s="38"/>
      <c r="G66" s="44"/>
      <c r="H66" s="41"/>
    </row>
    <row r="67" spans="1:8" x14ac:dyDescent="0.2">
      <c r="A67" s="45">
        <v>53</v>
      </c>
      <c r="B67" s="10" t="s">
        <v>320</v>
      </c>
      <c r="C67" s="198">
        <v>4812</v>
      </c>
      <c r="D67" s="233">
        <v>160040</v>
      </c>
      <c r="E67" s="47">
        <v>3.01</v>
      </c>
      <c r="F67" s="38"/>
      <c r="G67" s="44"/>
      <c r="H67" s="41"/>
    </row>
    <row r="68" spans="1:8" x14ac:dyDescent="0.2">
      <c r="A68" s="45">
        <v>54</v>
      </c>
      <c r="B68" s="10" t="s">
        <v>323</v>
      </c>
      <c r="C68" s="198">
        <v>2141</v>
      </c>
      <c r="D68" s="233">
        <v>71847</v>
      </c>
      <c r="E68" s="47">
        <v>2.98</v>
      </c>
      <c r="F68" s="38"/>
      <c r="G68" s="44"/>
      <c r="H68" s="41"/>
    </row>
    <row r="69" spans="1:8" x14ac:dyDescent="0.2">
      <c r="A69" s="45">
        <v>55</v>
      </c>
      <c r="B69" s="10" t="s">
        <v>318</v>
      </c>
      <c r="C69" s="198">
        <v>1792</v>
      </c>
      <c r="D69" s="233">
        <v>60653</v>
      </c>
      <c r="E69" s="47">
        <v>2.95</v>
      </c>
      <c r="F69" s="38"/>
      <c r="G69" s="44"/>
      <c r="H69" s="41"/>
    </row>
    <row r="70" spans="1:8" x14ac:dyDescent="0.2">
      <c r="A70" s="45">
        <v>56</v>
      </c>
      <c r="B70" s="10" t="s">
        <v>322</v>
      </c>
      <c r="C70" s="198">
        <v>2670</v>
      </c>
      <c r="D70" s="233">
        <v>91263</v>
      </c>
      <c r="E70" s="47">
        <v>2.93</v>
      </c>
      <c r="F70" s="38"/>
      <c r="G70" s="44"/>
      <c r="H70" s="41"/>
    </row>
    <row r="71" spans="1:8" x14ac:dyDescent="0.2">
      <c r="A71" s="45">
        <v>57</v>
      </c>
      <c r="B71" s="10" t="s">
        <v>325</v>
      </c>
      <c r="C71" s="198">
        <v>1065</v>
      </c>
      <c r="D71" s="233">
        <v>36963</v>
      </c>
      <c r="E71" s="47">
        <v>2.88</v>
      </c>
      <c r="F71" s="38"/>
      <c r="G71" s="44"/>
      <c r="H71" s="41"/>
    </row>
    <row r="72" spans="1:8" x14ac:dyDescent="0.2">
      <c r="A72" s="45">
        <v>58</v>
      </c>
      <c r="B72" s="10" t="s">
        <v>321</v>
      </c>
      <c r="C72" s="198">
        <v>1294</v>
      </c>
      <c r="D72" s="233">
        <v>45682</v>
      </c>
      <c r="E72" s="47">
        <v>2.83</v>
      </c>
      <c r="F72" s="38"/>
      <c r="G72" s="44"/>
      <c r="H72" s="41"/>
    </row>
    <row r="73" spans="1:8" x14ac:dyDescent="0.2">
      <c r="A73" s="45">
        <v>59</v>
      </c>
      <c r="B73" s="10" t="s">
        <v>324</v>
      </c>
      <c r="C73" s="198">
        <v>1685</v>
      </c>
      <c r="D73" s="233">
        <v>60428</v>
      </c>
      <c r="E73" s="47">
        <v>2.79</v>
      </c>
      <c r="F73" s="38"/>
      <c r="G73" s="44"/>
      <c r="H73" s="41"/>
    </row>
    <row r="74" spans="1:8" x14ac:dyDescent="0.2">
      <c r="A74" s="45">
        <v>60</v>
      </c>
      <c r="B74" s="10" t="s">
        <v>328</v>
      </c>
      <c r="C74" s="198">
        <v>2700</v>
      </c>
      <c r="D74" s="233">
        <v>97071</v>
      </c>
      <c r="E74" s="47">
        <v>2.78</v>
      </c>
      <c r="F74" s="38"/>
      <c r="G74" s="44"/>
      <c r="H74" s="41"/>
    </row>
    <row r="75" spans="1:8" x14ac:dyDescent="0.2">
      <c r="A75" s="45">
        <v>61</v>
      </c>
      <c r="B75" s="10" t="s">
        <v>326</v>
      </c>
      <c r="C75" s="198">
        <v>1681</v>
      </c>
      <c r="D75" s="233">
        <v>63263</v>
      </c>
      <c r="E75" s="47">
        <v>2.66</v>
      </c>
      <c r="F75" s="38"/>
      <c r="G75" s="44"/>
      <c r="H75" s="41"/>
    </row>
    <row r="76" spans="1:8" x14ac:dyDescent="0.2">
      <c r="A76" s="45">
        <v>62</v>
      </c>
      <c r="B76" s="10" t="s">
        <v>327</v>
      </c>
      <c r="C76" s="198">
        <v>3546</v>
      </c>
      <c r="D76" s="233">
        <v>137050</v>
      </c>
      <c r="E76" s="47">
        <v>2.59</v>
      </c>
      <c r="F76" s="38"/>
      <c r="G76" s="44"/>
      <c r="H76" s="41"/>
    </row>
    <row r="77" spans="1:8" x14ac:dyDescent="0.2">
      <c r="A77" s="45">
        <v>63</v>
      </c>
      <c r="B77" s="10" t="s">
        <v>329</v>
      </c>
      <c r="C77" s="198">
        <v>2852</v>
      </c>
      <c r="D77" s="233">
        <v>111112</v>
      </c>
      <c r="E77" s="47">
        <v>2.57</v>
      </c>
      <c r="F77" s="38"/>
      <c r="G77" s="44"/>
      <c r="H77" s="41"/>
    </row>
    <row r="78" spans="1:8" x14ac:dyDescent="0.2">
      <c r="A78" s="45">
        <v>64</v>
      </c>
      <c r="B78" s="10" t="s">
        <v>331</v>
      </c>
      <c r="C78" s="198">
        <v>1420</v>
      </c>
      <c r="D78" s="233">
        <v>63141</v>
      </c>
      <c r="E78" s="47">
        <v>2.25</v>
      </c>
      <c r="F78" s="38"/>
      <c r="G78" s="44"/>
      <c r="H78" s="41"/>
    </row>
    <row r="79" spans="1:8" x14ac:dyDescent="0.2">
      <c r="A79" s="45">
        <v>65</v>
      </c>
      <c r="B79" s="10" t="s">
        <v>333</v>
      </c>
      <c r="C79" s="198">
        <v>3411</v>
      </c>
      <c r="D79" s="233">
        <v>155574</v>
      </c>
      <c r="E79" s="47">
        <v>2.19</v>
      </c>
      <c r="F79" s="38"/>
      <c r="G79" s="44"/>
      <c r="H79" s="41"/>
    </row>
    <row r="80" spans="1:8" x14ac:dyDescent="0.2">
      <c r="A80" s="45">
        <v>66</v>
      </c>
      <c r="B80" s="10" t="s">
        <v>330</v>
      </c>
      <c r="C80" s="198">
        <v>714</v>
      </c>
      <c r="D80" s="233">
        <v>36037</v>
      </c>
      <c r="E80" s="47">
        <v>1.98</v>
      </c>
      <c r="F80" s="38"/>
      <c r="G80" s="44"/>
      <c r="H80" s="41"/>
    </row>
    <row r="81" spans="1:8" x14ac:dyDescent="0.2">
      <c r="A81" s="45">
        <v>67</v>
      </c>
      <c r="B81" s="10" t="s">
        <v>332</v>
      </c>
      <c r="C81" s="198">
        <v>1304</v>
      </c>
      <c r="D81" s="233">
        <v>69222</v>
      </c>
      <c r="E81" s="47">
        <v>1.88</v>
      </c>
      <c r="F81" s="38"/>
      <c r="G81" s="44"/>
      <c r="H81" s="41"/>
    </row>
    <row r="82" spans="1:8" x14ac:dyDescent="0.2">
      <c r="A82" s="45">
        <v>68</v>
      </c>
      <c r="B82" s="10" t="s">
        <v>334</v>
      </c>
      <c r="C82" s="198">
        <v>498</v>
      </c>
      <c r="D82" s="233">
        <v>27229</v>
      </c>
      <c r="E82" s="47">
        <v>1.83</v>
      </c>
      <c r="F82" s="38"/>
      <c r="G82" s="44"/>
      <c r="H82" s="41"/>
    </row>
    <row r="83" spans="1:8" x14ac:dyDescent="0.2">
      <c r="A83" s="45">
        <v>69</v>
      </c>
      <c r="B83" s="10" t="s">
        <v>335</v>
      </c>
      <c r="C83" s="198">
        <v>1008</v>
      </c>
      <c r="D83" s="233">
        <v>62468</v>
      </c>
      <c r="E83" s="47">
        <v>1.61</v>
      </c>
      <c r="F83" s="38"/>
      <c r="G83" s="44"/>
      <c r="H83" s="41"/>
    </row>
    <row r="84" spans="1:8" x14ac:dyDescent="0.2">
      <c r="A84" s="45">
        <v>70</v>
      </c>
      <c r="B84" s="10" t="s">
        <v>337</v>
      </c>
      <c r="C84" s="198">
        <v>717</v>
      </c>
      <c r="D84" s="233">
        <v>44596</v>
      </c>
      <c r="E84" s="47">
        <v>1.61</v>
      </c>
      <c r="F84" s="38"/>
      <c r="G84" s="44"/>
      <c r="H84" s="41"/>
    </row>
    <row r="85" spans="1:8" x14ac:dyDescent="0.2">
      <c r="A85" s="45">
        <v>71</v>
      </c>
      <c r="B85" s="10" t="s">
        <v>336</v>
      </c>
      <c r="C85" s="198">
        <v>1624</v>
      </c>
      <c r="D85" s="233">
        <v>113662</v>
      </c>
      <c r="E85" s="47">
        <v>1.43</v>
      </c>
      <c r="F85" s="38"/>
      <c r="G85" s="44"/>
      <c r="H85" s="41"/>
    </row>
    <row r="86" spans="1:8" x14ac:dyDescent="0.2">
      <c r="A86" s="45">
        <v>72</v>
      </c>
      <c r="B86" s="10" t="s">
        <v>338</v>
      </c>
      <c r="C86" s="198">
        <v>1768</v>
      </c>
      <c r="D86" s="233">
        <v>129705</v>
      </c>
      <c r="E86" s="47">
        <v>1.36</v>
      </c>
      <c r="F86" s="38"/>
      <c r="G86" s="44"/>
      <c r="H86" s="41"/>
    </row>
    <row r="87" spans="1:8" ht="12.75" customHeight="1" x14ac:dyDescent="0.2">
      <c r="A87" s="45">
        <v>73</v>
      </c>
      <c r="B87" s="10" t="s">
        <v>339</v>
      </c>
      <c r="C87" s="198">
        <v>586</v>
      </c>
      <c r="D87" s="233">
        <v>59602</v>
      </c>
      <c r="E87" s="47">
        <v>0.98</v>
      </c>
      <c r="F87" s="38"/>
      <c r="G87" s="44"/>
      <c r="H87" s="41"/>
    </row>
    <row r="88" spans="1:8" ht="12.75" customHeight="1" x14ac:dyDescent="0.2">
      <c r="A88" s="45">
        <v>74</v>
      </c>
      <c r="B88" s="10" t="s">
        <v>340</v>
      </c>
      <c r="C88" s="198">
        <v>952</v>
      </c>
      <c r="D88" s="233">
        <v>111051</v>
      </c>
      <c r="E88" s="47">
        <v>0.86</v>
      </c>
      <c r="F88" s="38"/>
      <c r="G88" s="44"/>
      <c r="H88" s="41"/>
    </row>
    <row r="89" spans="1:8" ht="12.75" customHeight="1" x14ac:dyDescent="0.2">
      <c r="A89" s="45">
        <v>75</v>
      </c>
      <c r="B89" s="10" t="s">
        <v>342</v>
      </c>
      <c r="C89" s="198">
        <v>262</v>
      </c>
      <c r="D89" s="233">
        <v>38823</v>
      </c>
      <c r="E89" s="47">
        <v>0.67</v>
      </c>
      <c r="F89" s="38"/>
      <c r="G89" s="44"/>
      <c r="H89" s="41"/>
    </row>
    <row r="90" spans="1:8" ht="12.75" customHeight="1" x14ac:dyDescent="0.2">
      <c r="A90" s="45">
        <v>76</v>
      </c>
      <c r="B90" s="10" t="s">
        <v>341</v>
      </c>
      <c r="C90" s="198">
        <v>468</v>
      </c>
      <c r="D90" s="233">
        <v>72167</v>
      </c>
      <c r="E90" s="47">
        <v>0.65</v>
      </c>
      <c r="F90" s="38"/>
      <c r="G90" s="44"/>
      <c r="H90" s="41"/>
    </row>
    <row r="91" spans="1:8" s="44" customFormat="1" x14ac:dyDescent="0.2">
      <c r="A91" s="45">
        <v>77</v>
      </c>
      <c r="B91" s="10" t="s">
        <v>344</v>
      </c>
      <c r="C91" s="198">
        <v>348</v>
      </c>
      <c r="D91" s="233">
        <v>62546</v>
      </c>
      <c r="E91" s="47">
        <v>0.56000000000000005</v>
      </c>
      <c r="F91" s="38"/>
    </row>
    <row r="92" spans="1:8" x14ac:dyDescent="0.2">
      <c r="A92" s="45">
        <v>78</v>
      </c>
      <c r="B92" s="10" t="s">
        <v>343</v>
      </c>
      <c r="C92" s="198">
        <v>599</v>
      </c>
      <c r="D92" s="233">
        <v>111021</v>
      </c>
      <c r="E92" s="47">
        <v>0.54</v>
      </c>
      <c r="F92" s="38"/>
      <c r="G92" s="44"/>
      <c r="H92" s="41"/>
    </row>
    <row r="93" spans="1:8" x14ac:dyDescent="0.2">
      <c r="A93" s="48">
        <v>79</v>
      </c>
      <c r="B93" s="204" t="s">
        <v>345</v>
      </c>
      <c r="C93" s="204">
        <v>407</v>
      </c>
      <c r="D93" s="232">
        <v>93948</v>
      </c>
      <c r="E93" s="49">
        <v>0.43</v>
      </c>
      <c r="F93" s="38"/>
      <c r="G93" s="44"/>
      <c r="H93" s="41"/>
    </row>
    <row r="94" spans="1:8" ht="12.75" customHeight="1" x14ac:dyDescent="0.2">
      <c r="A94" s="32"/>
      <c r="B94" s="9"/>
      <c r="D94" s="228"/>
      <c r="E94" s="44"/>
    </row>
    <row r="95" spans="1:8" ht="12.75" customHeight="1" x14ac:dyDescent="0.2">
      <c r="A95" s="255" t="s">
        <v>96</v>
      </c>
      <c r="B95" s="258" t="s">
        <v>97</v>
      </c>
      <c r="C95" s="261" t="s">
        <v>463</v>
      </c>
      <c r="D95" s="264" t="s">
        <v>383</v>
      </c>
      <c r="E95" s="261" t="s">
        <v>98</v>
      </c>
    </row>
    <row r="96" spans="1:8" ht="24.75" customHeight="1" x14ac:dyDescent="0.2">
      <c r="A96" s="256"/>
      <c r="B96" s="259"/>
      <c r="C96" s="262"/>
      <c r="D96" s="265"/>
      <c r="E96" s="262"/>
    </row>
    <row r="97" spans="1:8" s="44" customFormat="1" ht="15.75" customHeight="1" x14ac:dyDescent="0.2">
      <c r="A97" s="257"/>
      <c r="B97" s="260"/>
      <c r="C97" s="263"/>
      <c r="D97" s="266"/>
      <c r="E97" s="263"/>
    </row>
    <row r="98" spans="1:8" s="44" customFormat="1" x14ac:dyDescent="0.2">
      <c r="A98" s="54"/>
      <c r="B98" s="209" t="s">
        <v>5</v>
      </c>
      <c r="C98" s="236">
        <v>311782</v>
      </c>
      <c r="D98" s="238">
        <v>5415949</v>
      </c>
      <c r="E98" s="237">
        <v>5.76</v>
      </c>
    </row>
    <row r="99" spans="1:8" x14ac:dyDescent="0.2">
      <c r="A99" s="46">
        <v>1</v>
      </c>
      <c r="B99" s="221" t="s">
        <v>355</v>
      </c>
      <c r="C99" s="225">
        <v>79828</v>
      </c>
      <c r="D99" s="233">
        <v>794756</v>
      </c>
      <c r="E99" s="170">
        <v>10.039999999999999</v>
      </c>
    </row>
    <row r="100" spans="1:8" x14ac:dyDescent="0.2">
      <c r="A100" s="45">
        <v>2</v>
      </c>
      <c r="B100" s="171" t="s">
        <v>357</v>
      </c>
      <c r="C100" s="213">
        <v>64221</v>
      </c>
      <c r="D100" s="233">
        <v>656813</v>
      </c>
      <c r="E100" s="172">
        <v>9.7799999999999994</v>
      </c>
    </row>
    <row r="101" spans="1:8" x14ac:dyDescent="0.2">
      <c r="A101" s="45">
        <v>3</v>
      </c>
      <c r="B101" s="171" t="s">
        <v>356</v>
      </c>
      <c r="C101" s="213">
        <v>79264</v>
      </c>
      <c r="D101" s="233">
        <v>818916</v>
      </c>
      <c r="E101" s="172">
        <v>9.68</v>
      </c>
    </row>
    <row r="102" spans="1:8" x14ac:dyDescent="0.2">
      <c r="A102" s="45">
        <v>4</v>
      </c>
      <c r="B102" s="171" t="s">
        <v>358</v>
      </c>
      <c r="C102" s="213">
        <v>33360</v>
      </c>
      <c r="D102" s="233">
        <v>686662</v>
      </c>
      <c r="E102" s="172">
        <v>4.8600000000000003</v>
      </c>
    </row>
    <row r="103" spans="1:8" x14ac:dyDescent="0.2">
      <c r="A103" s="45">
        <v>5</v>
      </c>
      <c r="B103" s="171" t="s">
        <v>359</v>
      </c>
      <c r="C103" s="213">
        <v>20821</v>
      </c>
      <c r="D103" s="233">
        <v>690420</v>
      </c>
      <c r="E103" s="172">
        <v>3.02</v>
      </c>
      <c r="F103" s="185"/>
    </row>
    <row r="104" spans="1:8" x14ac:dyDescent="0.2">
      <c r="A104" s="45">
        <v>6</v>
      </c>
      <c r="B104" s="171" t="s">
        <v>360</v>
      </c>
      <c r="C104" s="213">
        <v>15835</v>
      </c>
      <c r="D104" s="233">
        <v>557608</v>
      </c>
      <c r="E104" s="172">
        <v>2.84</v>
      </c>
    </row>
    <row r="105" spans="1:8" x14ac:dyDescent="0.2">
      <c r="A105" s="45">
        <v>7</v>
      </c>
      <c r="B105" s="171" t="s">
        <v>361</v>
      </c>
      <c r="C105" s="213">
        <v>13527</v>
      </c>
      <c r="D105" s="233">
        <v>592394</v>
      </c>
      <c r="E105" s="172">
        <v>2.2799999999999998</v>
      </c>
    </row>
    <row r="106" spans="1:8" x14ac:dyDescent="0.2">
      <c r="A106" s="48">
        <v>8</v>
      </c>
      <c r="B106" s="173" t="s">
        <v>362</v>
      </c>
      <c r="C106" s="214">
        <v>4926</v>
      </c>
      <c r="D106" s="232">
        <v>618380</v>
      </c>
      <c r="E106" s="174">
        <v>0.8</v>
      </c>
    </row>
    <row r="107" spans="1:8" x14ac:dyDescent="0.2">
      <c r="A107" s="50"/>
      <c r="C107" s="40"/>
      <c r="D107" s="231"/>
      <c r="E107" s="51"/>
    </row>
    <row r="108" spans="1:8" x14ac:dyDescent="0.2">
      <c r="A108" s="50"/>
      <c r="D108" s="229"/>
    </row>
    <row r="109" spans="1:8" x14ac:dyDescent="0.2">
      <c r="A109" s="50"/>
      <c r="C109" s="51"/>
      <c r="D109" s="227"/>
      <c r="F109" s="44"/>
      <c r="H109" s="41"/>
    </row>
    <row r="110" spans="1:8" x14ac:dyDescent="0.2">
      <c r="A110" s="50"/>
      <c r="C110" s="51"/>
      <c r="D110" s="227"/>
      <c r="F110" s="44"/>
      <c r="H110" s="41"/>
    </row>
    <row r="111" spans="1:8" x14ac:dyDescent="0.2">
      <c r="A111" s="50"/>
      <c r="C111" s="51"/>
      <c r="D111" s="227"/>
      <c r="F111" s="44"/>
      <c r="H111" s="41"/>
    </row>
    <row r="112" spans="1:8" x14ac:dyDescent="0.2">
      <c r="A112" s="50"/>
      <c r="C112" s="51"/>
      <c r="D112" s="227"/>
      <c r="F112" s="44"/>
      <c r="H112" s="41"/>
    </row>
    <row r="113" spans="1:8" x14ac:dyDescent="0.2">
      <c r="A113" s="50"/>
      <c r="C113" s="51"/>
      <c r="D113" s="227"/>
      <c r="H113" s="44">
        <v>11</v>
      </c>
    </row>
    <row r="114" spans="1:8" x14ac:dyDescent="0.2">
      <c r="A114" s="50"/>
      <c r="C114" s="51"/>
      <c r="D114" s="227"/>
      <c r="F114" s="44"/>
      <c r="H114" s="41"/>
    </row>
    <row r="115" spans="1:8" x14ac:dyDescent="0.2">
      <c r="A115" s="50"/>
      <c r="C115" s="51"/>
      <c r="D115" s="227"/>
      <c r="F115" s="44"/>
      <c r="H115" s="41"/>
    </row>
    <row r="116" spans="1:8" x14ac:dyDescent="0.2">
      <c r="A116" s="50"/>
      <c r="C116" s="51"/>
      <c r="D116" s="227"/>
      <c r="F116" s="44"/>
      <c r="H116" s="41"/>
    </row>
    <row r="117" spans="1:8" x14ac:dyDescent="0.2">
      <c r="A117" s="50"/>
      <c r="C117" s="51"/>
      <c r="D117" s="227"/>
      <c r="F117" s="44"/>
      <c r="H117" s="41"/>
    </row>
    <row r="118" spans="1:8" x14ac:dyDescent="0.2">
      <c r="A118" s="50"/>
      <c r="C118" s="51"/>
      <c r="D118" s="227"/>
      <c r="F118" s="44"/>
      <c r="H118" s="41"/>
    </row>
    <row r="119" spans="1:8" x14ac:dyDescent="0.2">
      <c r="A119" s="50"/>
      <c r="D119" s="229"/>
      <c r="E119" s="51"/>
    </row>
    <row r="120" spans="1:8" x14ac:dyDescent="0.2">
      <c r="A120" s="50"/>
      <c r="D120" s="229"/>
      <c r="E120" s="51"/>
    </row>
    <row r="121" spans="1:8" x14ac:dyDescent="0.2">
      <c r="A121" s="50"/>
      <c r="D121" s="229"/>
      <c r="E121" s="51"/>
    </row>
    <row r="122" spans="1:8" x14ac:dyDescent="0.2">
      <c r="A122" s="50"/>
      <c r="D122" s="229"/>
      <c r="E122" s="51"/>
    </row>
    <row r="123" spans="1:8" x14ac:dyDescent="0.2">
      <c r="A123" s="50"/>
      <c r="D123" s="229"/>
      <c r="E123" s="51"/>
    </row>
    <row r="124" spans="1:8" x14ac:dyDescent="0.2">
      <c r="A124" s="50"/>
      <c r="D124" s="229"/>
      <c r="E124" s="51"/>
    </row>
    <row r="125" spans="1:8" x14ac:dyDescent="0.2">
      <c r="A125" s="50"/>
      <c r="D125" s="229"/>
      <c r="E125" s="51"/>
    </row>
    <row r="126" spans="1:8" x14ac:dyDescent="0.2">
      <c r="A126" s="50"/>
      <c r="D126" s="229"/>
      <c r="E126" s="51"/>
    </row>
    <row r="127" spans="1:8" x14ac:dyDescent="0.2">
      <c r="A127" s="50"/>
      <c r="D127" s="229"/>
      <c r="E127" s="51"/>
    </row>
    <row r="128" spans="1:8" x14ac:dyDescent="0.2">
      <c r="A128" s="50"/>
      <c r="D128" s="229"/>
      <c r="E128" s="51"/>
    </row>
    <row r="129" spans="1:5" x14ac:dyDescent="0.2">
      <c r="A129" s="50"/>
      <c r="D129" s="229"/>
      <c r="E129" s="51"/>
    </row>
    <row r="130" spans="1:5" x14ac:dyDescent="0.2">
      <c r="A130" s="50"/>
      <c r="D130" s="229"/>
      <c r="E130" s="51"/>
    </row>
    <row r="131" spans="1:5" x14ac:dyDescent="0.2">
      <c r="A131" s="50"/>
      <c r="D131" s="229"/>
      <c r="E131" s="51"/>
    </row>
    <row r="132" spans="1:5" x14ac:dyDescent="0.2">
      <c r="A132" s="50"/>
      <c r="D132" s="229"/>
      <c r="E132" s="51"/>
    </row>
    <row r="133" spans="1:5" x14ac:dyDescent="0.2">
      <c r="A133" s="50"/>
      <c r="D133" s="229"/>
      <c r="E133" s="51"/>
    </row>
    <row r="134" spans="1:5" x14ac:dyDescent="0.2">
      <c r="A134" s="50"/>
      <c r="D134" s="229"/>
      <c r="E134" s="51"/>
    </row>
    <row r="135" spans="1:5" x14ac:dyDescent="0.2">
      <c r="A135" s="50"/>
      <c r="D135" s="229"/>
      <c r="E135" s="51"/>
    </row>
    <row r="136" spans="1:5" x14ac:dyDescent="0.2">
      <c r="A136" s="50"/>
      <c r="D136" s="229"/>
      <c r="E136" s="51"/>
    </row>
    <row r="137" spans="1:5" x14ac:dyDescent="0.2">
      <c r="A137" s="50"/>
      <c r="D137" s="229"/>
      <c r="E137" s="51"/>
    </row>
    <row r="138" spans="1:5" x14ac:dyDescent="0.2">
      <c r="A138" s="50"/>
      <c r="D138" s="229"/>
      <c r="E138" s="51"/>
    </row>
    <row r="139" spans="1:5" x14ac:dyDescent="0.2">
      <c r="A139" s="50"/>
      <c r="D139" s="229"/>
      <c r="E139" s="51"/>
    </row>
    <row r="140" spans="1:5" x14ac:dyDescent="0.2">
      <c r="A140" s="50"/>
      <c r="D140" s="229"/>
      <c r="E140" s="51"/>
    </row>
    <row r="141" spans="1:5" x14ac:dyDescent="0.2">
      <c r="A141" s="50"/>
      <c r="D141" s="229"/>
      <c r="E141" s="51"/>
    </row>
    <row r="142" spans="1:5" x14ac:dyDescent="0.2">
      <c r="A142" s="50"/>
      <c r="D142" s="229"/>
      <c r="E142" s="51"/>
    </row>
    <row r="143" spans="1:5" x14ac:dyDescent="0.2">
      <c r="A143" s="50"/>
      <c r="D143" s="229"/>
      <c r="E143" s="51"/>
    </row>
    <row r="144" spans="1:5" x14ac:dyDescent="0.2">
      <c r="A144" s="50"/>
      <c r="D144" s="229"/>
      <c r="E144" s="51"/>
    </row>
    <row r="145" spans="1:5" x14ac:dyDescent="0.2">
      <c r="A145" s="50"/>
      <c r="D145" s="229"/>
      <c r="E145" s="51"/>
    </row>
    <row r="146" spans="1:5" x14ac:dyDescent="0.2">
      <c r="A146" s="50"/>
      <c r="D146" s="229"/>
      <c r="E146" s="51"/>
    </row>
    <row r="147" spans="1:5" x14ac:dyDescent="0.2">
      <c r="A147" s="50"/>
      <c r="D147" s="229"/>
      <c r="E147" s="51"/>
    </row>
    <row r="148" spans="1:5" x14ac:dyDescent="0.2">
      <c r="A148" s="50"/>
      <c r="D148" s="229"/>
      <c r="E148" s="51"/>
    </row>
    <row r="149" spans="1:5" x14ac:dyDescent="0.2">
      <c r="A149" s="50"/>
      <c r="D149" s="229"/>
      <c r="E149" s="51"/>
    </row>
    <row r="150" spans="1:5" x14ac:dyDescent="0.2">
      <c r="A150" s="50"/>
      <c r="D150" s="229"/>
      <c r="E150" s="51"/>
    </row>
    <row r="151" spans="1:5" x14ac:dyDescent="0.2">
      <c r="A151" s="50"/>
      <c r="D151" s="229"/>
      <c r="E151" s="51"/>
    </row>
    <row r="152" spans="1:5" x14ac:dyDescent="0.2">
      <c r="A152" s="50"/>
      <c r="D152" s="229"/>
      <c r="E152" s="51"/>
    </row>
    <row r="153" spans="1:5" x14ac:dyDescent="0.2">
      <c r="A153" s="50"/>
      <c r="D153" s="229"/>
      <c r="E153" s="51"/>
    </row>
    <row r="154" spans="1:5" x14ac:dyDescent="0.2">
      <c r="A154" s="50"/>
      <c r="D154" s="229"/>
      <c r="E154" s="51"/>
    </row>
    <row r="155" spans="1:5" x14ac:dyDescent="0.2">
      <c r="A155" s="50"/>
      <c r="D155" s="229"/>
      <c r="E155" s="51"/>
    </row>
    <row r="156" spans="1:5" x14ac:dyDescent="0.2">
      <c r="A156" s="50"/>
      <c r="D156" s="229"/>
      <c r="E156" s="51"/>
    </row>
    <row r="157" spans="1:5" x14ac:dyDescent="0.2">
      <c r="A157" s="50"/>
      <c r="D157" s="229"/>
      <c r="E157" s="51"/>
    </row>
    <row r="158" spans="1:5" x14ac:dyDescent="0.2">
      <c r="A158" s="50"/>
      <c r="D158" s="229"/>
      <c r="E158" s="51"/>
    </row>
    <row r="159" spans="1:5" x14ac:dyDescent="0.2">
      <c r="A159" s="50"/>
      <c r="D159" s="229"/>
      <c r="E159" s="51"/>
    </row>
    <row r="160" spans="1:5" x14ac:dyDescent="0.2">
      <c r="A160" s="50"/>
      <c r="D160" s="229"/>
      <c r="E160" s="51"/>
    </row>
    <row r="161" spans="1:5" x14ac:dyDescent="0.2">
      <c r="A161" s="50"/>
      <c r="D161" s="229"/>
      <c r="E161" s="51"/>
    </row>
    <row r="162" spans="1:5" x14ac:dyDescent="0.2">
      <c r="A162" s="50"/>
      <c r="D162" s="229"/>
      <c r="E162" s="51"/>
    </row>
    <row r="163" spans="1:5" x14ac:dyDescent="0.2">
      <c r="A163" s="50"/>
      <c r="D163" s="229"/>
      <c r="E163" s="51"/>
    </row>
    <row r="164" spans="1:5" x14ac:dyDescent="0.2">
      <c r="A164" s="50"/>
      <c r="D164" s="229"/>
      <c r="E164" s="51"/>
    </row>
    <row r="165" spans="1:5" x14ac:dyDescent="0.2">
      <c r="A165" s="50"/>
      <c r="D165" s="229"/>
      <c r="E165" s="51"/>
    </row>
    <row r="166" spans="1:5" x14ac:dyDescent="0.2">
      <c r="A166" s="50"/>
      <c r="D166" s="229"/>
      <c r="E166" s="51"/>
    </row>
    <row r="167" spans="1:5" x14ac:dyDescent="0.2">
      <c r="A167" s="50"/>
      <c r="D167" s="229"/>
      <c r="E167" s="51"/>
    </row>
    <row r="168" spans="1:5" x14ac:dyDescent="0.2">
      <c r="A168" s="50"/>
      <c r="D168" s="229"/>
      <c r="E168" s="51"/>
    </row>
    <row r="169" spans="1:5" x14ac:dyDescent="0.2">
      <c r="A169" s="50"/>
      <c r="D169" s="229"/>
      <c r="E169" s="51"/>
    </row>
    <row r="170" spans="1:5" x14ac:dyDescent="0.2">
      <c r="A170" s="50"/>
      <c r="D170" s="229"/>
      <c r="E170" s="51"/>
    </row>
    <row r="171" spans="1:5" x14ac:dyDescent="0.2">
      <c r="A171" s="50"/>
      <c r="D171" s="229"/>
      <c r="E171" s="51"/>
    </row>
    <row r="172" spans="1:5" x14ac:dyDescent="0.2">
      <c r="A172" s="50"/>
      <c r="D172" s="229"/>
      <c r="E172" s="51"/>
    </row>
    <row r="173" spans="1:5" x14ac:dyDescent="0.2">
      <c r="A173" s="50"/>
      <c r="D173" s="229"/>
      <c r="E173" s="51"/>
    </row>
    <row r="174" spans="1:5" x14ac:dyDescent="0.2">
      <c r="A174" s="50"/>
      <c r="D174" s="229"/>
      <c r="E174" s="51"/>
    </row>
    <row r="175" spans="1:5" x14ac:dyDescent="0.2">
      <c r="A175" s="50"/>
      <c r="D175" s="229"/>
      <c r="E175" s="51"/>
    </row>
    <row r="176" spans="1:5" x14ac:dyDescent="0.2">
      <c r="A176" s="50"/>
      <c r="D176" s="229"/>
      <c r="E176" s="51"/>
    </row>
    <row r="177" spans="1:5" x14ac:dyDescent="0.2">
      <c r="A177" s="50"/>
      <c r="D177" s="229"/>
      <c r="E177" s="51"/>
    </row>
    <row r="178" spans="1:5" x14ac:dyDescent="0.2">
      <c r="A178" s="50"/>
      <c r="D178" s="229"/>
      <c r="E178" s="51"/>
    </row>
    <row r="179" spans="1:5" x14ac:dyDescent="0.2">
      <c r="A179" s="50"/>
      <c r="D179" s="229"/>
      <c r="E179" s="51"/>
    </row>
    <row r="180" spans="1:5" x14ac:dyDescent="0.2">
      <c r="A180" s="50"/>
      <c r="D180" s="229"/>
      <c r="E180" s="51"/>
    </row>
    <row r="181" spans="1:5" x14ac:dyDescent="0.2">
      <c r="A181" s="50"/>
      <c r="D181" s="229"/>
      <c r="E181" s="51"/>
    </row>
    <row r="182" spans="1:5" x14ac:dyDescent="0.2">
      <c r="A182" s="50"/>
      <c r="D182" s="229"/>
      <c r="E182" s="51"/>
    </row>
    <row r="183" spans="1:5" x14ac:dyDescent="0.2">
      <c r="A183" s="50"/>
      <c r="D183" s="229"/>
      <c r="E183" s="51"/>
    </row>
    <row r="184" spans="1:5" x14ac:dyDescent="0.2">
      <c r="A184" s="50"/>
      <c r="D184" s="229"/>
      <c r="E184" s="51"/>
    </row>
    <row r="185" spans="1:5" x14ac:dyDescent="0.2">
      <c r="A185" s="50"/>
      <c r="D185" s="229"/>
      <c r="E185" s="51"/>
    </row>
    <row r="186" spans="1:5" x14ac:dyDescent="0.2">
      <c r="A186" s="50"/>
      <c r="D186" s="229"/>
      <c r="E186" s="51"/>
    </row>
    <row r="187" spans="1:5" x14ac:dyDescent="0.2">
      <c r="A187" s="50"/>
      <c r="D187" s="229"/>
      <c r="E187" s="51"/>
    </row>
    <row r="188" spans="1:5" x14ac:dyDescent="0.2">
      <c r="A188" s="50"/>
      <c r="D188" s="229"/>
      <c r="E188" s="51"/>
    </row>
    <row r="189" spans="1:5" x14ac:dyDescent="0.2">
      <c r="A189" s="50"/>
      <c r="D189" s="229"/>
      <c r="E189" s="51"/>
    </row>
    <row r="190" spans="1:5" x14ac:dyDescent="0.2">
      <c r="A190" s="50"/>
      <c r="D190" s="229"/>
      <c r="E190" s="51"/>
    </row>
    <row r="191" spans="1:5" x14ac:dyDescent="0.2">
      <c r="A191" s="50"/>
      <c r="D191" s="229"/>
      <c r="E191" s="51"/>
    </row>
    <row r="192" spans="1:5" x14ac:dyDescent="0.2">
      <c r="A192" s="50"/>
      <c r="D192" s="229"/>
      <c r="E192" s="51"/>
    </row>
    <row r="193" spans="1:5" x14ac:dyDescent="0.2">
      <c r="A193" s="50"/>
      <c r="D193" s="229"/>
      <c r="E193" s="51"/>
    </row>
    <row r="194" spans="1:5" x14ac:dyDescent="0.2">
      <c r="A194" s="50"/>
      <c r="D194" s="229"/>
      <c r="E194" s="51"/>
    </row>
    <row r="195" spans="1:5" x14ac:dyDescent="0.2">
      <c r="A195" s="50"/>
      <c r="D195" s="229"/>
      <c r="E195" s="51"/>
    </row>
    <row r="196" spans="1:5" x14ac:dyDescent="0.2">
      <c r="A196" s="50"/>
      <c r="D196" s="229"/>
      <c r="E196" s="51"/>
    </row>
    <row r="197" spans="1:5" x14ac:dyDescent="0.2">
      <c r="A197" s="50"/>
      <c r="D197" s="229"/>
      <c r="E197" s="51"/>
    </row>
    <row r="198" spans="1:5" x14ac:dyDescent="0.2">
      <c r="A198" s="50"/>
      <c r="D198" s="229"/>
      <c r="E198" s="51"/>
    </row>
    <row r="199" spans="1:5" x14ac:dyDescent="0.2">
      <c r="A199" s="50"/>
      <c r="D199" s="229"/>
      <c r="E199" s="51"/>
    </row>
    <row r="200" spans="1:5" x14ac:dyDescent="0.2">
      <c r="A200" s="50"/>
      <c r="D200" s="229"/>
      <c r="E200" s="51"/>
    </row>
    <row r="201" spans="1:5" x14ac:dyDescent="0.2">
      <c r="A201" s="50"/>
      <c r="D201" s="229"/>
      <c r="E201" s="51"/>
    </row>
    <row r="202" spans="1:5" x14ac:dyDescent="0.2">
      <c r="A202" s="50"/>
      <c r="D202" s="229"/>
      <c r="E202" s="51"/>
    </row>
    <row r="203" spans="1:5" x14ac:dyDescent="0.2">
      <c r="A203" s="50"/>
      <c r="D203" s="229"/>
      <c r="E203" s="51"/>
    </row>
    <row r="204" spans="1:5" x14ac:dyDescent="0.2">
      <c r="A204" s="50"/>
      <c r="D204" s="229"/>
      <c r="E204" s="51"/>
    </row>
    <row r="205" spans="1:5" x14ac:dyDescent="0.2">
      <c r="A205" s="50"/>
      <c r="D205" s="229"/>
      <c r="E205" s="51"/>
    </row>
    <row r="206" spans="1:5" x14ac:dyDescent="0.2">
      <c r="A206" s="50"/>
      <c r="D206" s="229"/>
      <c r="E206" s="51"/>
    </row>
    <row r="207" spans="1:5" x14ac:dyDescent="0.2">
      <c r="A207" s="50"/>
      <c r="D207" s="229"/>
      <c r="E207" s="51"/>
    </row>
    <row r="208" spans="1:5" x14ac:dyDescent="0.2">
      <c r="A208" s="50"/>
      <c r="D208" s="229"/>
      <c r="E208" s="51"/>
    </row>
    <row r="209" spans="1:5" x14ac:dyDescent="0.2">
      <c r="A209" s="50"/>
      <c r="D209" s="229"/>
      <c r="E209" s="51"/>
    </row>
    <row r="210" spans="1:5" x14ac:dyDescent="0.2">
      <c r="A210" s="50"/>
      <c r="D210" s="229"/>
      <c r="E210" s="51"/>
    </row>
    <row r="211" spans="1:5" x14ac:dyDescent="0.2">
      <c r="A211" s="50"/>
      <c r="D211" s="229"/>
      <c r="E211" s="51"/>
    </row>
    <row r="212" spans="1:5" x14ac:dyDescent="0.2">
      <c r="A212" s="50"/>
      <c r="D212" s="229"/>
      <c r="E212" s="51"/>
    </row>
    <row r="213" spans="1:5" x14ac:dyDescent="0.2">
      <c r="A213" s="50"/>
      <c r="D213" s="229"/>
      <c r="E213" s="51"/>
    </row>
    <row r="214" spans="1:5" x14ac:dyDescent="0.2">
      <c r="A214" s="50"/>
      <c r="D214" s="229"/>
      <c r="E214" s="51"/>
    </row>
    <row r="215" spans="1:5" x14ac:dyDescent="0.2">
      <c r="A215" s="50"/>
      <c r="D215" s="229"/>
      <c r="E215" s="51"/>
    </row>
    <row r="216" spans="1:5" x14ac:dyDescent="0.2">
      <c r="A216" s="50"/>
      <c r="D216" s="229"/>
      <c r="E216" s="51"/>
    </row>
    <row r="217" spans="1:5" x14ac:dyDescent="0.2">
      <c r="A217" s="50"/>
      <c r="D217" s="229"/>
      <c r="E217" s="51"/>
    </row>
    <row r="218" spans="1:5" x14ac:dyDescent="0.2">
      <c r="A218" s="50"/>
      <c r="D218" s="229"/>
      <c r="E218" s="51"/>
    </row>
    <row r="219" spans="1:5" x14ac:dyDescent="0.2">
      <c r="A219" s="50"/>
      <c r="D219" s="229"/>
      <c r="E219" s="51"/>
    </row>
    <row r="220" spans="1:5" x14ac:dyDescent="0.2">
      <c r="A220" s="50"/>
      <c r="D220" s="229"/>
      <c r="E220" s="51"/>
    </row>
    <row r="221" spans="1:5" x14ac:dyDescent="0.2">
      <c r="A221" s="50"/>
      <c r="D221" s="229"/>
      <c r="E221" s="51"/>
    </row>
    <row r="222" spans="1:5" x14ac:dyDescent="0.2">
      <c r="A222" s="50"/>
      <c r="D222" s="229"/>
      <c r="E222" s="51"/>
    </row>
    <row r="223" spans="1:5" x14ac:dyDescent="0.2">
      <c r="A223" s="50"/>
      <c r="D223" s="229"/>
      <c r="E223" s="51"/>
    </row>
    <row r="224" spans="1:5" x14ac:dyDescent="0.2">
      <c r="A224" s="50"/>
      <c r="D224" s="229"/>
      <c r="E224" s="51"/>
    </row>
    <row r="225" spans="1:5" x14ac:dyDescent="0.2">
      <c r="A225" s="50"/>
      <c r="D225" s="229"/>
      <c r="E225" s="51"/>
    </row>
    <row r="226" spans="1:5" x14ac:dyDescent="0.2">
      <c r="A226" s="50"/>
      <c r="D226" s="229"/>
      <c r="E226" s="51"/>
    </row>
    <row r="227" spans="1:5" x14ac:dyDescent="0.2">
      <c r="A227" s="50"/>
      <c r="D227" s="229"/>
      <c r="E227" s="51"/>
    </row>
    <row r="228" spans="1:5" x14ac:dyDescent="0.2">
      <c r="A228" s="50"/>
      <c r="D228" s="229"/>
      <c r="E228" s="51"/>
    </row>
    <row r="229" spans="1:5" x14ac:dyDescent="0.2">
      <c r="A229" s="50"/>
      <c r="D229" s="229"/>
      <c r="E229" s="51"/>
    </row>
    <row r="230" spans="1:5" x14ac:dyDescent="0.2">
      <c r="A230" s="50"/>
      <c r="D230" s="229"/>
      <c r="E230" s="51"/>
    </row>
    <row r="231" spans="1:5" x14ac:dyDescent="0.2">
      <c r="A231" s="50"/>
      <c r="D231" s="229"/>
      <c r="E231" s="51"/>
    </row>
    <row r="232" spans="1:5" x14ac:dyDescent="0.2">
      <c r="A232" s="50"/>
      <c r="D232" s="229"/>
      <c r="E232" s="51"/>
    </row>
    <row r="233" spans="1:5" x14ac:dyDescent="0.2">
      <c r="A233" s="50"/>
      <c r="D233" s="229"/>
      <c r="E233" s="51"/>
    </row>
    <row r="234" spans="1:5" x14ac:dyDescent="0.2">
      <c r="A234" s="50"/>
      <c r="D234" s="229"/>
      <c r="E234" s="51"/>
    </row>
    <row r="235" spans="1:5" x14ac:dyDescent="0.2">
      <c r="A235" s="50"/>
      <c r="D235" s="229"/>
      <c r="E235" s="51"/>
    </row>
    <row r="236" spans="1:5" x14ac:dyDescent="0.2">
      <c r="A236" s="50"/>
      <c r="D236" s="229"/>
      <c r="E236" s="51"/>
    </row>
    <row r="237" spans="1:5" x14ac:dyDescent="0.2">
      <c r="A237" s="50"/>
      <c r="D237" s="229"/>
      <c r="E237" s="51"/>
    </row>
    <row r="238" spans="1:5" x14ac:dyDescent="0.2">
      <c r="A238" s="50"/>
      <c r="D238" s="229"/>
      <c r="E238" s="51"/>
    </row>
    <row r="239" spans="1:5" x14ac:dyDescent="0.2">
      <c r="A239" s="50"/>
      <c r="D239" s="229"/>
      <c r="E239" s="51"/>
    </row>
    <row r="240" spans="1:5" x14ac:dyDescent="0.2">
      <c r="A240" s="50"/>
      <c r="D240" s="229"/>
      <c r="E240" s="51"/>
    </row>
    <row r="241" spans="1:5" x14ac:dyDescent="0.2">
      <c r="A241" s="50"/>
      <c r="D241" s="227"/>
      <c r="E241" s="50"/>
    </row>
    <row r="242" spans="1:5" x14ac:dyDescent="0.2">
      <c r="A242" s="50"/>
      <c r="D242" s="227"/>
      <c r="E242" s="50"/>
    </row>
    <row r="243" spans="1:5" x14ac:dyDescent="0.2">
      <c r="A243" s="50"/>
      <c r="D243" s="227"/>
      <c r="E243" s="50"/>
    </row>
    <row r="244" spans="1:5" x14ac:dyDescent="0.2">
      <c r="A244" s="50"/>
      <c r="D244" s="227"/>
      <c r="E244" s="50"/>
    </row>
    <row r="245" spans="1:5" x14ac:dyDescent="0.2">
      <c r="A245" s="50"/>
      <c r="D245" s="227"/>
      <c r="E245" s="50"/>
    </row>
    <row r="246" spans="1:5" x14ac:dyDescent="0.2">
      <c r="A246" s="50"/>
      <c r="D246" s="227"/>
      <c r="E246" s="50"/>
    </row>
    <row r="247" spans="1:5" x14ac:dyDescent="0.2">
      <c r="A247" s="50"/>
      <c r="D247" s="227"/>
      <c r="E247" s="50"/>
    </row>
    <row r="248" spans="1:5" x14ac:dyDescent="0.2">
      <c r="A248" s="50"/>
      <c r="D248" s="227"/>
      <c r="E248" s="50"/>
    </row>
    <row r="249" spans="1:5" x14ac:dyDescent="0.2">
      <c r="A249" s="50"/>
      <c r="D249" s="227"/>
      <c r="E249" s="50"/>
    </row>
    <row r="250" spans="1:5" x14ac:dyDescent="0.2">
      <c r="A250" s="50"/>
      <c r="D250" s="227"/>
      <c r="E250" s="50"/>
    </row>
    <row r="251" spans="1:5" x14ac:dyDescent="0.2">
      <c r="A251" s="50"/>
      <c r="D251" s="227"/>
      <c r="E251" s="50"/>
    </row>
    <row r="252" spans="1:5" x14ac:dyDescent="0.2">
      <c r="A252" s="50"/>
      <c r="D252" s="227"/>
      <c r="E252" s="50"/>
    </row>
    <row r="253" spans="1:5" x14ac:dyDescent="0.2">
      <c r="A253" s="50"/>
      <c r="D253" s="227"/>
      <c r="E253" s="50"/>
    </row>
    <row r="254" spans="1:5" x14ac:dyDescent="0.2">
      <c r="A254" s="50"/>
      <c r="D254" s="227"/>
      <c r="E254" s="50"/>
    </row>
    <row r="255" spans="1:5" x14ac:dyDescent="0.2">
      <c r="A255" s="50"/>
      <c r="D255" s="227"/>
      <c r="E255" s="50"/>
    </row>
    <row r="256" spans="1:5" x14ac:dyDescent="0.2">
      <c r="A256" s="50"/>
      <c r="D256" s="227"/>
      <c r="E256" s="50"/>
    </row>
    <row r="257" spans="1:5" x14ac:dyDescent="0.2">
      <c r="A257" s="50"/>
      <c r="D257" s="227"/>
      <c r="E257" s="50"/>
    </row>
    <row r="258" spans="1:5" x14ac:dyDescent="0.2">
      <c r="A258" s="50"/>
      <c r="D258" s="227"/>
      <c r="E258" s="50"/>
    </row>
    <row r="259" spans="1:5" x14ac:dyDescent="0.2">
      <c r="A259" s="50"/>
      <c r="D259" s="227"/>
      <c r="E259" s="50"/>
    </row>
    <row r="260" spans="1:5" x14ac:dyDescent="0.2">
      <c r="A260" s="50"/>
      <c r="D260" s="227"/>
      <c r="E260" s="50"/>
    </row>
    <row r="261" spans="1:5" x14ac:dyDescent="0.2">
      <c r="A261" s="50"/>
      <c r="D261" s="227"/>
      <c r="E261" s="50"/>
    </row>
    <row r="262" spans="1:5" x14ac:dyDescent="0.2">
      <c r="A262" s="50"/>
      <c r="D262" s="227"/>
      <c r="E262" s="50"/>
    </row>
    <row r="263" spans="1:5" x14ac:dyDescent="0.2">
      <c r="A263" s="50"/>
      <c r="D263" s="227"/>
      <c r="E263" s="50"/>
    </row>
    <row r="264" spans="1:5" x14ac:dyDescent="0.2">
      <c r="A264" s="50"/>
      <c r="D264" s="227"/>
      <c r="E264" s="50"/>
    </row>
    <row r="265" spans="1:5" x14ac:dyDescent="0.2">
      <c r="A265" s="50"/>
      <c r="D265" s="227"/>
      <c r="E265" s="50"/>
    </row>
    <row r="266" spans="1:5" x14ac:dyDescent="0.2">
      <c r="A266" s="50"/>
      <c r="D266" s="227"/>
      <c r="E266" s="50"/>
    </row>
    <row r="267" spans="1:5" x14ac:dyDescent="0.2">
      <c r="A267" s="50"/>
      <c r="D267" s="227"/>
      <c r="E267" s="50"/>
    </row>
    <row r="268" spans="1:5" x14ac:dyDescent="0.2">
      <c r="A268" s="50"/>
      <c r="D268" s="227"/>
      <c r="E268" s="50"/>
    </row>
    <row r="269" spans="1:5" x14ac:dyDescent="0.2">
      <c r="A269" s="50"/>
      <c r="D269" s="227"/>
      <c r="E269" s="50"/>
    </row>
    <row r="270" spans="1:5" x14ac:dyDescent="0.2">
      <c r="A270" s="50"/>
      <c r="D270" s="227"/>
      <c r="E270" s="50"/>
    </row>
    <row r="271" spans="1:5" x14ac:dyDescent="0.2">
      <c r="A271" s="50"/>
      <c r="D271" s="227"/>
      <c r="E271" s="50"/>
    </row>
    <row r="272" spans="1:5" x14ac:dyDescent="0.2">
      <c r="A272" s="50"/>
      <c r="D272" s="227"/>
    </row>
    <row r="273" spans="1:4" x14ac:dyDescent="0.2">
      <c r="A273" s="50"/>
      <c r="D273" s="208"/>
    </row>
    <row r="274" spans="1:4" x14ac:dyDescent="0.2">
      <c r="A274" s="50"/>
      <c r="D274" s="208"/>
    </row>
    <row r="275" spans="1:4" x14ac:dyDescent="0.2">
      <c r="A275" s="50"/>
      <c r="D275" s="208"/>
    </row>
    <row r="276" spans="1:4" x14ac:dyDescent="0.2">
      <c r="A276" s="50"/>
      <c r="D276" s="208"/>
    </row>
    <row r="277" spans="1:4" x14ac:dyDescent="0.2">
      <c r="A277" s="50"/>
      <c r="D277" s="208"/>
    </row>
    <row r="278" spans="1:4" x14ac:dyDescent="0.2">
      <c r="A278" s="50"/>
      <c r="D278" s="208"/>
    </row>
    <row r="279" spans="1:4" x14ac:dyDescent="0.2">
      <c r="A279" s="50"/>
      <c r="D279" s="208"/>
    </row>
    <row r="280" spans="1:4" x14ac:dyDescent="0.2">
      <c r="A280" s="50"/>
      <c r="D280" s="208"/>
    </row>
    <row r="281" spans="1:4" x14ac:dyDescent="0.2">
      <c r="A281" s="50"/>
      <c r="D281" s="208"/>
    </row>
    <row r="282" spans="1:4" x14ac:dyDescent="0.2">
      <c r="A282" s="50"/>
      <c r="D282" s="208"/>
    </row>
    <row r="283" spans="1:4" x14ac:dyDescent="0.2">
      <c r="A283" s="50"/>
      <c r="D283" s="208"/>
    </row>
    <row r="284" spans="1:4" x14ac:dyDescent="0.2">
      <c r="A284" s="50"/>
      <c r="D284" s="208"/>
    </row>
    <row r="285" spans="1:4" x14ac:dyDescent="0.2">
      <c r="A285" s="50"/>
      <c r="D285" s="208"/>
    </row>
    <row r="286" spans="1:4" x14ac:dyDescent="0.2">
      <c r="A286" s="50"/>
      <c r="D286" s="208"/>
    </row>
    <row r="287" spans="1:4" x14ac:dyDescent="0.2">
      <c r="A287" s="50"/>
      <c r="D287" s="208"/>
    </row>
    <row r="288" spans="1:4" x14ac:dyDescent="0.2">
      <c r="A288" s="50"/>
      <c r="D288" s="208"/>
    </row>
    <row r="289" spans="1:4" x14ac:dyDescent="0.2">
      <c r="A289" s="50"/>
      <c r="D289" s="208"/>
    </row>
    <row r="290" spans="1:4" x14ac:dyDescent="0.2">
      <c r="A290" s="50"/>
      <c r="D290" s="208"/>
    </row>
    <row r="291" spans="1:4" x14ac:dyDescent="0.2">
      <c r="A291" s="50"/>
      <c r="D291" s="208"/>
    </row>
    <row r="292" spans="1:4" x14ac:dyDescent="0.2">
      <c r="A292" s="50"/>
      <c r="D292" s="208"/>
    </row>
    <row r="293" spans="1:4" x14ac:dyDescent="0.2">
      <c r="A293" s="50"/>
      <c r="D293" s="208"/>
    </row>
    <row r="294" spans="1:4" x14ac:dyDescent="0.2">
      <c r="A294" s="50"/>
      <c r="D294" s="208"/>
    </row>
    <row r="295" spans="1:4" x14ac:dyDescent="0.2">
      <c r="A295" s="50"/>
      <c r="D295" s="208"/>
    </row>
    <row r="296" spans="1:4" x14ac:dyDescent="0.2">
      <c r="A296" s="50"/>
      <c r="D296" s="208"/>
    </row>
    <row r="297" spans="1:4" x14ac:dyDescent="0.2">
      <c r="A297" s="50"/>
      <c r="D297" s="208"/>
    </row>
    <row r="298" spans="1:4" x14ac:dyDescent="0.2">
      <c r="A298" s="50"/>
      <c r="D298" s="208"/>
    </row>
    <row r="299" spans="1:4" x14ac:dyDescent="0.2">
      <c r="A299" s="50"/>
      <c r="D299" s="208"/>
    </row>
    <row r="300" spans="1:4" x14ac:dyDescent="0.2">
      <c r="A300" s="50"/>
      <c r="D300" s="208"/>
    </row>
    <row r="301" spans="1:4" x14ac:dyDescent="0.2">
      <c r="A301" s="50"/>
      <c r="D301" s="208"/>
    </row>
    <row r="302" spans="1:4" x14ac:dyDescent="0.2">
      <c r="A302" s="50"/>
      <c r="D302" s="208"/>
    </row>
    <row r="303" spans="1:4" x14ac:dyDescent="0.2">
      <c r="A303" s="50"/>
      <c r="D303" s="208"/>
    </row>
    <row r="304" spans="1:4" x14ac:dyDescent="0.2">
      <c r="A304" s="50"/>
      <c r="D304" s="208"/>
    </row>
    <row r="305" spans="1:4" x14ac:dyDescent="0.2">
      <c r="A305" s="50"/>
      <c r="D305" s="208"/>
    </row>
    <row r="306" spans="1:4" x14ac:dyDescent="0.2">
      <c r="A306" s="50"/>
      <c r="D306" s="208"/>
    </row>
    <row r="307" spans="1:4" x14ac:dyDescent="0.2">
      <c r="A307" s="50"/>
      <c r="D307" s="208"/>
    </row>
    <row r="308" spans="1:4" x14ac:dyDescent="0.2">
      <c r="A308" s="50"/>
      <c r="D308" s="208"/>
    </row>
    <row r="309" spans="1:4" x14ac:dyDescent="0.2">
      <c r="A309" s="50"/>
      <c r="D309" s="208"/>
    </row>
    <row r="310" spans="1:4" x14ac:dyDescent="0.2">
      <c r="A310" s="50"/>
      <c r="D310" s="208"/>
    </row>
    <row r="311" spans="1:4" x14ac:dyDescent="0.2">
      <c r="A311" s="50"/>
      <c r="D311" s="208"/>
    </row>
    <row r="312" spans="1:4" x14ac:dyDescent="0.2">
      <c r="A312" s="50"/>
      <c r="D312" s="208"/>
    </row>
    <row r="313" spans="1:4" x14ac:dyDescent="0.2">
      <c r="A313" s="50"/>
      <c r="D313" s="208"/>
    </row>
    <row r="314" spans="1:4" x14ac:dyDescent="0.2">
      <c r="A314" s="50"/>
      <c r="D314" s="208"/>
    </row>
    <row r="315" spans="1:4" x14ac:dyDescent="0.2">
      <c r="A315" s="50"/>
      <c r="D315" s="208"/>
    </row>
    <row r="316" spans="1:4" x14ac:dyDescent="0.2">
      <c r="A316" s="50"/>
      <c r="D316" s="208"/>
    </row>
    <row r="317" spans="1:4" x14ac:dyDescent="0.2">
      <c r="A317" s="50"/>
      <c r="D317" s="208"/>
    </row>
    <row r="318" spans="1:4" x14ac:dyDescent="0.2">
      <c r="A318" s="50"/>
      <c r="D318" s="208"/>
    </row>
    <row r="319" spans="1:4" x14ac:dyDescent="0.2">
      <c r="A319" s="50"/>
      <c r="D319" s="208"/>
    </row>
    <row r="320" spans="1:4" x14ac:dyDescent="0.2">
      <c r="A320" s="50"/>
      <c r="D320" s="208"/>
    </row>
    <row r="321" spans="1:4" x14ac:dyDescent="0.2">
      <c r="A321" s="50"/>
      <c r="D321" s="208"/>
    </row>
    <row r="322" spans="1:4" x14ac:dyDescent="0.2">
      <c r="A322" s="50"/>
      <c r="D322" s="208"/>
    </row>
    <row r="323" spans="1:4" x14ac:dyDescent="0.2">
      <c r="A323" s="50"/>
      <c r="D323" s="208"/>
    </row>
    <row r="324" spans="1:4" x14ac:dyDescent="0.2">
      <c r="A324" s="50"/>
      <c r="D324" s="208"/>
    </row>
    <row r="325" spans="1:4" x14ac:dyDescent="0.2">
      <c r="A325" s="50"/>
      <c r="D325" s="208"/>
    </row>
    <row r="326" spans="1:4" x14ac:dyDescent="0.2">
      <c r="A326" s="50"/>
      <c r="D326" s="208"/>
    </row>
    <row r="327" spans="1:4" x14ac:dyDescent="0.2">
      <c r="A327" s="50"/>
      <c r="D327" s="208"/>
    </row>
    <row r="328" spans="1:4" x14ac:dyDescent="0.2">
      <c r="A328" s="50"/>
      <c r="D328" s="208"/>
    </row>
    <row r="329" spans="1:4" x14ac:dyDescent="0.2">
      <c r="A329" s="50"/>
      <c r="D329" s="208"/>
    </row>
    <row r="330" spans="1:4" x14ac:dyDescent="0.2">
      <c r="A330" s="50"/>
      <c r="D330" s="208"/>
    </row>
    <row r="331" spans="1:4" x14ac:dyDescent="0.2">
      <c r="A331" s="50"/>
      <c r="D331" s="208"/>
    </row>
    <row r="332" spans="1:4" x14ac:dyDescent="0.2">
      <c r="A332" s="50"/>
      <c r="D332" s="208"/>
    </row>
    <row r="333" spans="1:4" x14ac:dyDescent="0.2">
      <c r="A333" s="50"/>
      <c r="D333" s="208"/>
    </row>
    <row r="334" spans="1:4" x14ac:dyDescent="0.2">
      <c r="A334" s="50"/>
      <c r="D334" s="208"/>
    </row>
    <row r="335" spans="1:4" x14ac:dyDescent="0.2">
      <c r="A335" s="50"/>
      <c r="D335" s="208"/>
    </row>
    <row r="336" spans="1:4" x14ac:dyDescent="0.2">
      <c r="A336" s="50"/>
      <c r="D336" s="208"/>
    </row>
    <row r="337" spans="1:4" x14ac:dyDescent="0.2">
      <c r="A337" s="50"/>
      <c r="D337" s="208"/>
    </row>
    <row r="338" spans="1:4" x14ac:dyDescent="0.2">
      <c r="A338" s="50"/>
      <c r="D338" s="208"/>
    </row>
    <row r="339" spans="1:4" x14ac:dyDescent="0.2">
      <c r="A339" s="50"/>
      <c r="D339" s="208"/>
    </row>
    <row r="340" spans="1:4" x14ac:dyDescent="0.2">
      <c r="A340" s="50"/>
      <c r="D340" s="208"/>
    </row>
    <row r="341" spans="1:4" x14ac:dyDescent="0.2">
      <c r="A341" s="50"/>
      <c r="D341" s="208"/>
    </row>
    <row r="342" spans="1:4" x14ac:dyDescent="0.2">
      <c r="A342" s="50"/>
      <c r="D342" s="208"/>
    </row>
    <row r="343" spans="1:4" x14ac:dyDescent="0.2">
      <c r="A343" s="50"/>
      <c r="D343" s="208"/>
    </row>
    <row r="344" spans="1:4" x14ac:dyDescent="0.2">
      <c r="A344" s="50"/>
      <c r="D344" s="208"/>
    </row>
    <row r="345" spans="1:4" x14ac:dyDescent="0.2">
      <c r="A345" s="50"/>
      <c r="D345" s="208"/>
    </row>
    <row r="346" spans="1:4" x14ac:dyDescent="0.2">
      <c r="A346" s="50"/>
      <c r="D346" s="208"/>
    </row>
    <row r="347" spans="1:4" x14ac:dyDescent="0.2">
      <c r="A347" s="50"/>
      <c r="D347" s="208"/>
    </row>
    <row r="348" spans="1:4" x14ac:dyDescent="0.2">
      <c r="A348" s="50"/>
      <c r="D348" s="208"/>
    </row>
    <row r="349" spans="1:4" x14ac:dyDescent="0.2">
      <c r="A349" s="50"/>
      <c r="D349" s="208"/>
    </row>
    <row r="350" spans="1:4" x14ac:dyDescent="0.2">
      <c r="A350" s="50"/>
      <c r="D350" s="208"/>
    </row>
    <row r="351" spans="1:4" x14ac:dyDescent="0.2">
      <c r="A351" s="50"/>
      <c r="D351" s="208"/>
    </row>
    <row r="352" spans="1:4" x14ac:dyDescent="0.2">
      <c r="A352" s="50"/>
      <c r="D352" s="208"/>
    </row>
    <row r="353" spans="1:4" x14ac:dyDescent="0.2">
      <c r="A353" s="50"/>
      <c r="D353" s="208"/>
    </row>
    <row r="354" spans="1:4" x14ac:dyDescent="0.2">
      <c r="A354" s="50"/>
      <c r="D354" s="208"/>
    </row>
    <row r="355" spans="1:4" x14ac:dyDescent="0.2">
      <c r="A355" s="50"/>
      <c r="D355" s="208"/>
    </row>
    <row r="356" spans="1:4" x14ac:dyDescent="0.2">
      <c r="A356" s="50"/>
      <c r="D356" s="208"/>
    </row>
    <row r="357" spans="1:4" x14ac:dyDescent="0.2">
      <c r="A357" s="50"/>
      <c r="D357" s="208"/>
    </row>
    <row r="358" spans="1:4" x14ac:dyDescent="0.2">
      <c r="A358" s="50"/>
      <c r="D358" s="208"/>
    </row>
    <row r="359" spans="1:4" x14ac:dyDescent="0.2">
      <c r="A359" s="50"/>
      <c r="D359" s="208"/>
    </row>
    <row r="360" spans="1:4" x14ac:dyDescent="0.2">
      <c r="A360" s="50"/>
      <c r="D360" s="208"/>
    </row>
    <row r="361" spans="1:4" x14ac:dyDescent="0.2">
      <c r="A361" s="50"/>
      <c r="D361" s="208"/>
    </row>
    <row r="362" spans="1:4" x14ac:dyDescent="0.2">
      <c r="A362" s="50"/>
      <c r="D362" s="208"/>
    </row>
    <row r="363" spans="1:4" x14ac:dyDescent="0.2">
      <c r="A363" s="50"/>
      <c r="D363" s="208"/>
    </row>
    <row r="364" spans="1:4" x14ac:dyDescent="0.2">
      <c r="A364" s="50"/>
      <c r="D364" s="208"/>
    </row>
    <row r="365" spans="1:4" x14ac:dyDescent="0.2">
      <c r="A365" s="50"/>
      <c r="D365" s="208"/>
    </row>
    <row r="366" spans="1:4" x14ac:dyDescent="0.2">
      <c r="A366" s="50"/>
      <c r="D366" s="208"/>
    </row>
    <row r="367" spans="1:4" x14ac:dyDescent="0.2">
      <c r="A367" s="50"/>
      <c r="D367" s="208"/>
    </row>
    <row r="368" spans="1:4" x14ac:dyDescent="0.2">
      <c r="A368" s="50"/>
      <c r="D368" s="208"/>
    </row>
    <row r="369" spans="1:4" x14ac:dyDescent="0.2">
      <c r="A369" s="50"/>
      <c r="D369" s="208"/>
    </row>
    <row r="370" spans="1:4" x14ac:dyDescent="0.2">
      <c r="A370" s="50"/>
      <c r="D370" s="208"/>
    </row>
    <row r="371" spans="1:4" x14ac:dyDescent="0.2">
      <c r="A371" s="50"/>
      <c r="D371" s="208"/>
    </row>
    <row r="372" spans="1:4" x14ac:dyDescent="0.2">
      <c r="A372" s="50"/>
      <c r="D372" s="208"/>
    </row>
    <row r="373" spans="1:4" x14ac:dyDescent="0.2">
      <c r="A373" s="50"/>
      <c r="D373" s="208"/>
    </row>
    <row r="374" spans="1:4" x14ac:dyDescent="0.2">
      <c r="A374" s="50"/>
      <c r="D374" s="208"/>
    </row>
    <row r="375" spans="1:4" x14ac:dyDescent="0.2">
      <c r="A375" s="50"/>
      <c r="D375" s="208"/>
    </row>
    <row r="376" spans="1:4" x14ac:dyDescent="0.2">
      <c r="A376" s="50"/>
      <c r="D376" s="208"/>
    </row>
    <row r="377" spans="1:4" x14ac:dyDescent="0.2">
      <c r="A377" s="50"/>
      <c r="D377" s="208"/>
    </row>
    <row r="378" spans="1:4" x14ac:dyDescent="0.2">
      <c r="A378" s="50"/>
      <c r="D378" s="208"/>
    </row>
    <row r="379" spans="1:4" x14ac:dyDescent="0.2">
      <c r="A379" s="50"/>
      <c r="D379" s="208"/>
    </row>
    <row r="380" spans="1:4" x14ac:dyDescent="0.2">
      <c r="A380" s="50"/>
      <c r="D380" s="208"/>
    </row>
    <row r="381" spans="1:4" x14ac:dyDescent="0.2">
      <c r="A381" s="50"/>
      <c r="D381" s="208"/>
    </row>
    <row r="382" spans="1:4" x14ac:dyDescent="0.2">
      <c r="A382" s="50"/>
      <c r="D382" s="208"/>
    </row>
    <row r="383" spans="1:4" x14ac:dyDescent="0.2">
      <c r="A383" s="50"/>
      <c r="D383" s="208"/>
    </row>
    <row r="384" spans="1:4" x14ac:dyDescent="0.2">
      <c r="A384" s="50"/>
      <c r="D384" s="208"/>
    </row>
    <row r="385" spans="1:4" x14ac:dyDescent="0.2">
      <c r="A385" s="50"/>
      <c r="D385" s="208"/>
    </row>
    <row r="386" spans="1:4" x14ac:dyDescent="0.2">
      <c r="A386" s="50"/>
      <c r="D386" s="208"/>
    </row>
    <row r="387" spans="1:4" x14ac:dyDescent="0.2">
      <c r="A387" s="50"/>
      <c r="D387" s="208"/>
    </row>
    <row r="388" spans="1:4" x14ac:dyDescent="0.2">
      <c r="A388" s="50"/>
      <c r="D388" s="208"/>
    </row>
    <row r="389" spans="1:4" x14ac:dyDescent="0.2">
      <c r="A389" s="50"/>
      <c r="D389" s="208"/>
    </row>
    <row r="390" spans="1:4" x14ac:dyDescent="0.2">
      <c r="A390" s="50"/>
      <c r="D390" s="208"/>
    </row>
    <row r="391" spans="1:4" x14ac:dyDescent="0.2">
      <c r="A391" s="50"/>
      <c r="D391" s="208"/>
    </row>
    <row r="392" spans="1:4" x14ac:dyDescent="0.2">
      <c r="A392" s="50"/>
      <c r="D392" s="208"/>
    </row>
    <row r="393" spans="1:4" x14ac:dyDescent="0.2">
      <c r="A393" s="50"/>
      <c r="D393" s="208"/>
    </row>
    <row r="394" spans="1:4" x14ac:dyDescent="0.2">
      <c r="A394" s="50"/>
      <c r="D394" s="208"/>
    </row>
    <row r="395" spans="1:4" x14ac:dyDescent="0.2">
      <c r="A395" s="50"/>
      <c r="D395" s="208"/>
    </row>
    <row r="396" spans="1:4" x14ac:dyDescent="0.2">
      <c r="A396" s="50"/>
      <c r="D396" s="208"/>
    </row>
    <row r="397" spans="1:4" x14ac:dyDescent="0.2">
      <c r="A397" s="50"/>
      <c r="D397" s="208"/>
    </row>
    <row r="398" spans="1:4" x14ac:dyDescent="0.2">
      <c r="A398" s="50"/>
      <c r="D398" s="208"/>
    </row>
    <row r="399" spans="1:4" x14ac:dyDescent="0.2">
      <c r="A399" s="50"/>
      <c r="D399" s="208"/>
    </row>
    <row r="400" spans="1:4" x14ac:dyDescent="0.2">
      <c r="A400" s="50"/>
      <c r="D400" s="208"/>
    </row>
    <row r="401" spans="1:4" x14ac:dyDescent="0.2">
      <c r="A401" s="50"/>
      <c r="D401" s="208"/>
    </row>
    <row r="402" spans="1:4" x14ac:dyDescent="0.2">
      <c r="A402" s="50"/>
      <c r="D402" s="208"/>
    </row>
    <row r="403" spans="1:4" x14ac:dyDescent="0.2">
      <c r="A403" s="50"/>
      <c r="D403" s="208"/>
    </row>
    <row r="404" spans="1:4" x14ac:dyDescent="0.2">
      <c r="A404" s="50"/>
      <c r="D404" s="208"/>
    </row>
    <row r="405" spans="1:4" x14ac:dyDescent="0.2">
      <c r="A405" s="50"/>
      <c r="D405" s="208"/>
    </row>
    <row r="406" spans="1:4" x14ac:dyDescent="0.2">
      <c r="A406" s="50"/>
      <c r="D406" s="208"/>
    </row>
    <row r="407" spans="1:4" x14ac:dyDescent="0.2">
      <c r="A407" s="50"/>
      <c r="D407" s="208"/>
    </row>
    <row r="408" spans="1:4" x14ac:dyDescent="0.2">
      <c r="A408" s="50"/>
      <c r="D408" s="208"/>
    </row>
    <row r="409" spans="1:4" x14ac:dyDescent="0.2">
      <c r="A409" s="50"/>
      <c r="D409" s="208"/>
    </row>
    <row r="410" spans="1:4" x14ac:dyDescent="0.2">
      <c r="A410" s="50"/>
      <c r="D410" s="208"/>
    </row>
    <row r="411" spans="1:4" x14ac:dyDescent="0.2">
      <c r="A411" s="50"/>
      <c r="D411" s="208"/>
    </row>
    <row r="412" spans="1:4" x14ac:dyDescent="0.2">
      <c r="A412" s="50"/>
      <c r="D412" s="208"/>
    </row>
    <row r="413" spans="1:4" x14ac:dyDescent="0.2">
      <c r="A413" s="50"/>
      <c r="D413" s="208"/>
    </row>
    <row r="414" spans="1:4" x14ac:dyDescent="0.2">
      <c r="A414" s="50"/>
      <c r="D414" s="208"/>
    </row>
    <row r="415" spans="1:4" x14ac:dyDescent="0.2">
      <c r="A415" s="50"/>
      <c r="D415" s="208"/>
    </row>
    <row r="416" spans="1:4" x14ac:dyDescent="0.2">
      <c r="A416" s="50"/>
      <c r="D416" s="208"/>
    </row>
    <row r="417" spans="1:4" x14ac:dyDescent="0.2">
      <c r="A417" s="50"/>
      <c r="D417" s="208"/>
    </row>
    <row r="418" spans="1:4" x14ac:dyDescent="0.2">
      <c r="A418" s="50"/>
      <c r="D418" s="208"/>
    </row>
    <row r="419" spans="1:4" x14ac:dyDescent="0.2">
      <c r="A419" s="50"/>
      <c r="D419" s="208"/>
    </row>
    <row r="420" spans="1:4" x14ac:dyDescent="0.2">
      <c r="A420" s="50"/>
      <c r="D420" s="208"/>
    </row>
    <row r="421" spans="1:4" x14ac:dyDescent="0.2">
      <c r="A421" s="50"/>
      <c r="D421" s="208"/>
    </row>
    <row r="422" spans="1:4" x14ac:dyDescent="0.2">
      <c r="A422" s="50"/>
      <c r="D422" s="208"/>
    </row>
    <row r="423" spans="1:4" x14ac:dyDescent="0.2">
      <c r="A423" s="50"/>
      <c r="D423" s="208"/>
    </row>
    <row r="424" spans="1:4" x14ac:dyDescent="0.2">
      <c r="A424" s="50"/>
      <c r="D424" s="208"/>
    </row>
    <row r="425" spans="1:4" x14ac:dyDescent="0.2">
      <c r="A425" s="50"/>
      <c r="D425" s="208"/>
    </row>
    <row r="426" spans="1:4" x14ac:dyDescent="0.2">
      <c r="A426" s="50"/>
      <c r="D426" s="208"/>
    </row>
    <row r="427" spans="1:4" x14ac:dyDescent="0.2">
      <c r="A427" s="50"/>
      <c r="D427" s="208"/>
    </row>
    <row r="428" spans="1:4" x14ac:dyDescent="0.2">
      <c r="A428" s="50"/>
      <c r="D428" s="208"/>
    </row>
    <row r="429" spans="1:4" x14ac:dyDescent="0.2">
      <c r="A429" s="50"/>
      <c r="D429" s="208"/>
    </row>
    <row r="430" spans="1:4" x14ac:dyDescent="0.2">
      <c r="A430" s="50"/>
      <c r="D430" s="208"/>
    </row>
    <row r="431" spans="1:4" x14ac:dyDescent="0.2">
      <c r="A431" s="50"/>
      <c r="D431" s="208"/>
    </row>
    <row r="432" spans="1:4" x14ac:dyDescent="0.2">
      <c r="A432" s="50"/>
      <c r="D432" s="208"/>
    </row>
    <row r="433" spans="1:4" x14ac:dyDescent="0.2">
      <c r="A433" s="50"/>
      <c r="D433" s="208"/>
    </row>
    <row r="434" spans="1:4" x14ac:dyDescent="0.2">
      <c r="A434" s="50"/>
      <c r="D434" s="208"/>
    </row>
    <row r="435" spans="1:4" x14ac:dyDescent="0.2">
      <c r="A435" s="50"/>
      <c r="D435" s="208"/>
    </row>
    <row r="436" spans="1:4" x14ac:dyDescent="0.2">
      <c r="A436" s="50"/>
      <c r="D436" s="208"/>
    </row>
    <row r="437" spans="1:4" x14ac:dyDescent="0.2">
      <c r="A437" s="50"/>
      <c r="D437" s="208"/>
    </row>
    <row r="438" spans="1:4" x14ac:dyDescent="0.2">
      <c r="A438" s="50"/>
      <c r="D438" s="208"/>
    </row>
    <row r="439" spans="1:4" x14ac:dyDescent="0.2">
      <c r="A439" s="50"/>
      <c r="D439" s="208"/>
    </row>
    <row r="440" spans="1:4" x14ac:dyDescent="0.2">
      <c r="A440" s="50"/>
      <c r="D440" s="208"/>
    </row>
    <row r="441" spans="1:4" x14ac:dyDescent="0.2">
      <c r="A441" s="50"/>
      <c r="D441" s="208"/>
    </row>
    <row r="442" spans="1:4" x14ac:dyDescent="0.2">
      <c r="A442" s="50"/>
      <c r="D442" s="208"/>
    </row>
    <row r="443" spans="1:4" x14ac:dyDescent="0.2">
      <c r="A443" s="50"/>
      <c r="D443" s="208"/>
    </row>
    <row r="444" spans="1:4" x14ac:dyDescent="0.2">
      <c r="A444" s="50"/>
      <c r="D444" s="208"/>
    </row>
    <row r="445" spans="1:4" x14ac:dyDescent="0.2">
      <c r="A445" s="50"/>
      <c r="D445" s="208"/>
    </row>
    <row r="446" spans="1:4" x14ac:dyDescent="0.2">
      <c r="A446" s="50"/>
      <c r="D446" s="208"/>
    </row>
    <row r="447" spans="1:4" x14ac:dyDescent="0.2">
      <c r="A447" s="50"/>
      <c r="D447" s="208"/>
    </row>
    <row r="448" spans="1:4" x14ac:dyDescent="0.2">
      <c r="A448" s="50"/>
      <c r="D448" s="208"/>
    </row>
    <row r="449" spans="1:4" x14ac:dyDescent="0.2">
      <c r="A449" s="50"/>
      <c r="D449" s="208"/>
    </row>
    <row r="450" spans="1:4" x14ac:dyDescent="0.2">
      <c r="A450" s="50"/>
      <c r="D450" s="208"/>
    </row>
    <row r="451" spans="1:4" x14ac:dyDescent="0.2">
      <c r="A451" s="50"/>
      <c r="D451" s="208"/>
    </row>
    <row r="452" spans="1:4" x14ac:dyDescent="0.2">
      <c r="A452" s="50"/>
      <c r="D452" s="208"/>
    </row>
    <row r="453" spans="1:4" x14ac:dyDescent="0.2">
      <c r="A453" s="50"/>
      <c r="D453" s="208"/>
    </row>
    <row r="454" spans="1:4" x14ac:dyDescent="0.2">
      <c r="A454" s="50"/>
      <c r="D454" s="208"/>
    </row>
    <row r="455" spans="1:4" x14ac:dyDescent="0.2">
      <c r="A455" s="50"/>
      <c r="D455" s="208"/>
    </row>
    <row r="456" spans="1:4" x14ac:dyDescent="0.2">
      <c r="A456" s="50"/>
      <c r="D456" s="208"/>
    </row>
    <row r="457" spans="1:4" x14ac:dyDescent="0.2">
      <c r="A457" s="50"/>
      <c r="D457" s="208"/>
    </row>
    <row r="458" spans="1:4" x14ac:dyDescent="0.2">
      <c r="A458" s="50"/>
      <c r="D458" s="208"/>
    </row>
    <row r="459" spans="1:4" x14ac:dyDescent="0.2">
      <c r="A459" s="50"/>
      <c r="D459" s="208"/>
    </row>
    <row r="460" spans="1:4" x14ac:dyDescent="0.2">
      <c r="A460" s="50"/>
      <c r="D460" s="208"/>
    </row>
    <row r="461" spans="1:4" x14ac:dyDescent="0.2">
      <c r="A461" s="50"/>
      <c r="D461" s="208"/>
    </row>
    <row r="462" spans="1:4" x14ac:dyDescent="0.2">
      <c r="A462" s="50"/>
      <c r="D462" s="208"/>
    </row>
    <row r="463" spans="1:4" x14ac:dyDescent="0.2">
      <c r="A463" s="50"/>
      <c r="D463" s="208"/>
    </row>
    <row r="464" spans="1:4" x14ac:dyDescent="0.2">
      <c r="A464" s="50"/>
      <c r="D464" s="208"/>
    </row>
    <row r="465" spans="1:4" x14ac:dyDescent="0.2">
      <c r="A465" s="50"/>
      <c r="D465" s="208"/>
    </row>
    <row r="466" spans="1:4" x14ac:dyDescent="0.2">
      <c r="A466" s="50"/>
      <c r="D466" s="208"/>
    </row>
    <row r="467" spans="1:4" x14ac:dyDescent="0.2">
      <c r="A467" s="50"/>
      <c r="D467" s="208"/>
    </row>
    <row r="468" spans="1:4" x14ac:dyDescent="0.2">
      <c r="A468" s="50"/>
      <c r="D468" s="208"/>
    </row>
    <row r="469" spans="1:4" x14ac:dyDescent="0.2">
      <c r="A469" s="50"/>
      <c r="D469" s="208"/>
    </row>
    <row r="470" spans="1:4" x14ac:dyDescent="0.2">
      <c r="A470" s="50"/>
      <c r="D470" s="208"/>
    </row>
    <row r="471" spans="1:4" x14ac:dyDescent="0.2">
      <c r="A471" s="50"/>
      <c r="D471" s="208"/>
    </row>
    <row r="472" spans="1:4" x14ac:dyDescent="0.2">
      <c r="A472" s="50"/>
      <c r="D472" s="208"/>
    </row>
    <row r="473" spans="1:4" x14ac:dyDescent="0.2">
      <c r="A473" s="50"/>
      <c r="D473" s="208"/>
    </row>
    <row r="474" spans="1:4" x14ac:dyDescent="0.2">
      <c r="A474" s="50"/>
      <c r="D474" s="208"/>
    </row>
    <row r="475" spans="1:4" x14ac:dyDescent="0.2">
      <c r="A475" s="50"/>
      <c r="D475" s="208"/>
    </row>
    <row r="476" spans="1:4" x14ac:dyDescent="0.2">
      <c r="A476" s="50"/>
      <c r="D476" s="208"/>
    </row>
    <row r="477" spans="1:4" x14ac:dyDescent="0.2">
      <c r="A477" s="50"/>
      <c r="D477" s="208"/>
    </row>
    <row r="478" spans="1:4" x14ac:dyDescent="0.2">
      <c r="A478" s="50"/>
      <c r="D478" s="208"/>
    </row>
    <row r="479" spans="1:4" x14ac:dyDescent="0.2">
      <c r="A479" s="50"/>
      <c r="D479" s="208"/>
    </row>
    <row r="480" spans="1:4" x14ac:dyDescent="0.2">
      <c r="A480" s="50"/>
      <c r="D480" s="208"/>
    </row>
    <row r="481" spans="1:4" x14ac:dyDescent="0.2">
      <c r="A481" s="50"/>
      <c r="D481" s="208"/>
    </row>
    <row r="482" spans="1:4" x14ac:dyDescent="0.2">
      <c r="A482" s="50"/>
      <c r="D482" s="208"/>
    </row>
    <row r="483" spans="1:4" x14ac:dyDescent="0.2">
      <c r="A483" s="50"/>
      <c r="D483" s="208"/>
    </row>
    <row r="484" spans="1:4" x14ac:dyDescent="0.2">
      <c r="A484" s="50"/>
      <c r="D484" s="208"/>
    </row>
    <row r="485" spans="1:4" x14ac:dyDescent="0.2">
      <c r="A485" s="50"/>
      <c r="D485" s="208"/>
    </row>
    <row r="486" spans="1:4" x14ac:dyDescent="0.2">
      <c r="A486" s="50"/>
      <c r="D486" s="208"/>
    </row>
    <row r="487" spans="1:4" x14ac:dyDescent="0.2">
      <c r="A487" s="50"/>
      <c r="D487" s="208"/>
    </row>
    <row r="488" spans="1:4" x14ac:dyDescent="0.2">
      <c r="A488" s="50"/>
      <c r="D488" s="208"/>
    </row>
    <row r="489" spans="1:4" x14ac:dyDescent="0.2">
      <c r="A489" s="50"/>
      <c r="D489" s="208"/>
    </row>
    <row r="490" spans="1:4" x14ac:dyDescent="0.2">
      <c r="A490" s="50"/>
      <c r="D490" s="208"/>
    </row>
    <row r="491" spans="1:4" x14ac:dyDescent="0.2">
      <c r="A491" s="50"/>
      <c r="D491" s="208"/>
    </row>
    <row r="492" spans="1:4" x14ac:dyDescent="0.2">
      <c r="A492" s="50"/>
      <c r="D492" s="208"/>
    </row>
    <row r="493" spans="1:4" x14ac:dyDescent="0.2">
      <c r="A493" s="50"/>
      <c r="D493" s="208"/>
    </row>
    <row r="494" spans="1:4" x14ac:dyDescent="0.2">
      <c r="A494" s="50"/>
      <c r="D494" s="208"/>
    </row>
    <row r="495" spans="1:4" x14ac:dyDescent="0.2">
      <c r="A495" s="50"/>
      <c r="D495" s="208"/>
    </row>
    <row r="496" spans="1:4" x14ac:dyDescent="0.2">
      <c r="A496" s="50"/>
      <c r="D496" s="208"/>
    </row>
    <row r="497" spans="1:4" x14ac:dyDescent="0.2">
      <c r="A497" s="50"/>
      <c r="D497" s="208"/>
    </row>
    <row r="498" spans="1:4" x14ac:dyDescent="0.2">
      <c r="A498" s="50"/>
      <c r="D498" s="208"/>
    </row>
    <row r="499" spans="1:4" x14ac:dyDescent="0.2">
      <c r="A499" s="50"/>
      <c r="D499" s="208"/>
    </row>
    <row r="500" spans="1:4" x14ac:dyDescent="0.2">
      <c r="A500" s="50"/>
      <c r="D500" s="208"/>
    </row>
    <row r="501" spans="1:4" x14ac:dyDescent="0.2">
      <c r="A501" s="50"/>
      <c r="D501" s="208"/>
    </row>
    <row r="502" spans="1:4" x14ac:dyDescent="0.2">
      <c r="A502" s="50"/>
      <c r="D502" s="208"/>
    </row>
    <row r="503" spans="1:4" x14ac:dyDescent="0.2">
      <c r="A503" s="50"/>
      <c r="D503" s="208"/>
    </row>
    <row r="504" spans="1:4" x14ac:dyDescent="0.2">
      <c r="A504" s="50"/>
      <c r="D504" s="208"/>
    </row>
    <row r="505" spans="1:4" x14ac:dyDescent="0.2">
      <c r="A505" s="50"/>
      <c r="D505" s="208"/>
    </row>
    <row r="506" spans="1:4" x14ac:dyDescent="0.2">
      <c r="A506" s="50"/>
      <c r="D506" s="208"/>
    </row>
    <row r="507" spans="1:4" x14ac:dyDescent="0.2">
      <c r="A507" s="50"/>
      <c r="D507" s="208"/>
    </row>
    <row r="508" spans="1:4" x14ac:dyDescent="0.2">
      <c r="A508" s="50"/>
      <c r="D508" s="208"/>
    </row>
    <row r="509" spans="1:4" x14ac:dyDescent="0.2">
      <c r="A509" s="50"/>
      <c r="D509" s="208"/>
    </row>
    <row r="510" spans="1:4" x14ac:dyDescent="0.2">
      <c r="A510" s="50"/>
      <c r="D510" s="208"/>
    </row>
    <row r="511" spans="1:4" x14ac:dyDescent="0.2">
      <c r="A511" s="50"/>
      <c r="D511" s="208"/>
    </row>
    <row r="512" spans="1:4" x14ac:dyDescent="0.2">
      <c r="A512" s="50"/>
      <c r="D512" s="208"/>
    </row>
    <row r="513" spans="1:4" x14ac:dyDescent="0.2">
      <c r="A513" s="50"/>
      <c r="D513" s="208"/>
    </row>
    <row r="514" spans="1:4" x14ac:dyDescent="0.2">
      <c r="A514" s="50"/>
      <c r="D514" s="208"/>
    </row>
    <row r="515" spans="1:4" x14ac:dyDescent="0.2">
      <c r="A515" s="50"/>
      <c r="D515" s="208"/>
    </row>
    <row r="516" spans="1:4" x14ac:dyDescent="0.2">
      <c r="A516" s="50"/>
      <c r="D516" s="208"/>
    </row>
    <row r="517" spans="1:4" x14ac:dyDescent="0.2">
      <c r="A517" s="50"/>
      <c r="D517" s="208"/>
    </row>
    <row r="518" spans="1:4" x14ac:dyDescent="0.2">
      <c r="A518" s="50"/>
      <c r="D518" s="208"/>
    </row>
    <row r="519" spans="1:4" x14ac:dyDescent="0.2">
      <c r="A519" s="50"/>
      <c r="D519" s="208"/>
    </row>
    <row r="520" spans="1:4" x14ac:dyDescent="0.2">
      <c r="A520" s="50"/>
      <c r="D520" s="208"/>
    </row>
    <row r="521" spans="1:4" x14ac:dyDescent="0.2">
      <c r="A521" s="50"/>
      <c r="D521" s="208"/>
    </row>
    <row r="522" spans="1:4" x14ac:dyDescent="0.2">
      <c r="A522" s="50"/>
      <c r="D522" s="208"/>
    </row>
    <row r="523" spans="1:4" x14ac:dyDescent="0.2">
      <c r="A523" s="50"/>
      <c r="D523" s="208"/>
    </row>
    <row r="524" spans="1:4" x14ac:dyDescent="0.2">
      <c r="A524" s="50"/>
      <c r="D524" s="208"/>
    </row>
    <row r="525" spans="1:4" x14ac:dyDescent="0.2">
      <c r="A525" s="50"/>
      <c r="D525" s="208"/>
    </row>
    <row r="526" spans="1:4" x14ac:dyDescent="0.2">
      <c r="A526" s="50"/>
      <c r="D526" s="208"/>
    </row>
    <row r="527" spans="1:4" x14ac:dyDescent="0.2">
      <c r="A527" s="50"/>
      <c r="D527" s="208"/>
    </row>
    <row r="528" spans="1:4" x14ac:dyDescent="0.2">
      <c r="A528" s="50"/>
      <c r="D528" s="208"/>
    </row>
    <row r="529" spans="1:4" x14ac:dyDescent="0.2">
      <c r="A529" s="50"/>
      <c r="D529" s="208"/>
    </row>
    <row r="530" spans="1:4" x14ac:dyDescent="0.2">
      <c r="A530" s="50"/>
      <c r="D530" s="208"/>
    </row>
    <row r="531" spans="1:4" x14ac:dyDescent="0.2">
      <c r="A531" s="50"/>
      <c r="D531" s="208"/>
    </row>
    <row r="532" spans="1:4" x14ac:dyDescent="0.2">
      <c r="A532" s="50"/>
      <c r="D532" s="208"/>
    </row>
    <row r="533" spans="1:4" x14ac:dyDescent="0.2">
      <c r="A533" s="50"/>
      <c r="D533" s="208"/>
    </row>
    <row r="534" spans="1:4" x14ac:dyDescent="0.2">
      <c r="A534" s="50"/>
      <c r="D534" s="208"/>
    </row>
    <row r="535" spans="1:4" x14ac:dyDescent="0.2">
      <c r="A535" s="50"/>
      <c r="D535" s="208"/>
    </row>
    <row r="536" spans="1:4" x14ac:dyDescent="0.2">
      <c r="A536" s="50"/>
      <c r="D536" s="208"/>
    </row>
    <row r="537" spans="1:4" x14ac:dyDescent="0.2">
      <c r="A537" s="50"/>
      <c r="D537" s="208"/>
    </row>
    <row r="538" spans="1:4" x14ac:dyDescent="0.2">
      <c r="A538" s="50"/>
      <c r="D538" s="208"/>
    </row>
    <row r="539" spans="1:4" x14ac:dyDescent="0.2">
      <c r="A539" s="50"/>
      <c r="D539" s="208"/>
    </row>
    <row r="540" spans="1:4" x14ac:dyDescent="0.2">
      <c r="A540" s="50"/>
      <c r="D540" s="208"/>
    </row>
    <row r="541" spans="1:4" x14ac:dyDescent="0.2">
      <c r="A541" s="50"/>
      <c r="D541" s="208"/>
    </row>
    <row r="542" spans="1:4" x14ac:dyDescent="0.2">
      <c r="A542" s="50"/>
      <c r="D542" s="208"/>
    </row>
    <row r="543" spans="1:4" x14ac:dyDescent="0.2">
      <c r="A543" s="50"/>
      <c r="D543" s="208"/>
    </row>
    <row r="544" spans="1:4" x14ac:dyDescent="0.2">
      <c r="A544" s="50"/>
      <c r="D544" s="208"/>
    </row>
    <row r="545" spans="1:4" x14ac:dyDescent="0.2">
      <c r="A545" s="50"/>
      <c r="D545" s="208"/>
    </row>
    <row r="546" spans="1:4" x14ac:dyDescent="0.2">
      <c r="A546" s="50"/>
      <c r="D546" s="208"/>
    </row>
    <row r="547" spans="1:4" x14ac:dyDescent="0.2">
      <c r="A547" s="50"/>
      <c r="D547" s="208"/>
    </row>
    <row r="548" spans="1:4" x14ac:dyDescent="0.2">
      <c r="A548" s="50"/>
      <c r="D548" s="208"/>
    </row>
    <row r="549" spans="1:4" x14ac:dyDescent="0.2">
      <c r="A549" s="50"/>
      <c r="D549" s="208"/>
    </row>
    <row r="550" spans="1:4" x14ac:dyDescent="0.2">
      <c r="A550" s="50"/>
      <c r="D550" s="208"/>
    </row>
    <row r="551" spans="1:4" x14ac:dyDescent="0.2">
      <c r="A551" s="50"/>
      <c r="D551" s="208"/>
    </row>
    <row r="552" spans="1:4" x14ac:dyDescent="0.2">
      <c r="A552" s="50"/>
      <c r="D552" s="208"/>
    </row>
    <row r="553" spans="1:4" x14ac:dyDescent="0.2">
      <c r="A553" s="50"/>
      <c r="D553" s="208"/>
    </row>
    <row r="554" spans="1:4" x14ac:dyDescent="0.2">
      <c r="A554" s="50"/>
      <c r="D554" s="208"/>
    </row>
    <row r="555" spans="1:4" x14ac:dyDescent="0.2">
      <c r="A555" s="50"/>
      <c r="D555" s="208"/>
    </row>
    <row r="556" spans="1:4" x14ac:dyDescent="0.2">
      <c r="A556" s="50"/>
      <c r="D556" s="208"/>
    </row>
    <row r="557" spans="1:4" x14ac:dyDescent="0.2">
      <c r="A557" s="50"/>
      <c r="D557" s="208"/>
    </row>
    <row r="558" spans="1:4" x14ac:dyDescent="0.2">
      <c r="A558" s="50"/>
      <c r="D558" s="208"/>
    </row>
    <row r="559" spans="1:4" x14ac:dyDescent="0.2">
      <c r="A559" s="50"/>
      <c r="D559" s="208"/>
    </row>
    <row r="560" spans="1:4" x14ac:dyDescent="0.2">
      <c r="A560" s="50"/>
      <c r="D560" s="208"/>
    </row>
    <row r="561" spans="1:4" x14ac:dyDescent="0.2">
      <c r="A561" s="50"/>
      <c r="D561" s="208"/>
    </row>
    <row r="562" spans="1:4" x14ac:dyDescent="0.2">
      <c r="A562" s="50"/>
      <c r="D562" s="208"/>
    </row>
    <row r="563" spans="1:4" x14ac:dyDescent="0.2">
      <c r="A563" s="50"/>
      <c r="D563" s="208"/>
    </row>
    <row r="564" spans="1:4" x14ac:dyDescent="0.2">
      <c r="A564" s="50"/>
      <c r="D564" s="208"/>
    </row>
    <row r="565" spans="1:4" x14ac:dyDescent="0.2">
      <c r="A565" s="50"/>
      <c r="D565" s="208"/>
    </row>
    <row r="566" spans="1:4" x14ac:dyDescent="0.2">
      <c r="A566" s="50"/>
      <c r="D566" s="208"/>
    </row>
    <row r="567" spans="1:4" x14ac:dyDescent="0.2">
      <c r="A567" s="50"/>
      <c r="D567" s="208"/>
    </row>
    <row r="568" spans="1:4" x14ac:dyDescent="0.2">
      <c r="A568" s="50"/>
      <c r="D568" s="208"/>
    </row>
    <row r="569" spans="1:4" x14ac:dyDescent="0.2">
      <c r="A569" s="50"/>
      <c r="D569" s="208"/>
    </row>
    <row r="570" spans="1:4" x14ac:dyDescent="0.2">
      <c r="A570" s="50"/>
      <c r="D570" s="208"/>
    </row>
    <row r="571" spans="1:4" x14ac:dyDescent="0.2">
      <c r="A571" s="50"/>
      <c r="D571" s="208"/>
    </row>
    <row r="572" spans="1:4" x14ac:dyDescent="0.2">
      <c r="A572" s="50"/>
      <c r="D572" s="208"/>
    </row>
    <row r="573" spans="1:4" x14ac:dyDescent="0.2">
      <c r="A573" s="50"/>
      <c r="D573" s="208"/>
    </row>
    <row r="574" spans="1:4" x14ac:dyDescent="0.2">
      <c r="A574" s="50"/>
      <c r="D574" s="208"/>
    </row>
    <row r="575" spans="1:4" x14ac:dyDescent="0.2">
      <c r="A575" s="50"/>
      <c r="D575" s="208"/>
    </row>
    <row r="576" spans="1:4" x14ac:dyDescent="0.2">
      <c r="A576" s="50"/>
      <c r="D576" s="208"/>
    </row>
    <row r="577" spans="1:4" x14ac:dyDescent="0.2">
      <c r="A577" s="50"/>
      <c r="D577" s="208"/>
    </row>
    <row r="578" spans="1:4" x14ac:dyDescent="0.2">
      <c r="A578" s="50"/>
      <c r="D578" s="208"/>
    </row>
    <row r="579" spans="1:4" x14ac:dyDescent="0.2">
      <c r="A579" s="50"/>
      <c r="D579" s="208"/>
    </row>
    <row r="580" spans="1:4" x14ac:dyDescent="0.2">
      <c r="A580" s="50"/>
      <c r="D580" s="208"/>
    </row>
    <row r="581" spans="1:4" x14ac:dyDescent="0.2">
      <c r="A581" s="50"/>
      <c r="D581" s="208"/>
    </row>
    <row r="582" spans="1:4" x14ac:dyDescent="0.2">
      <c r="A582" s="50"/>
      <c r="D582" s="208"/>
    </row>
    <row r="583" spans="1:4" x14ac:dyDescent="0.2">
      <c r="A583" s="50"/>
      <c r="D583" s="208"/>
    </row>
    <row r="584" spans="1:4" x14ac:dyDescent="0.2">
      <c r="A584" s="50"/>
      <c r="D584" s="208"/>
    </row>
    <row r="585" spans="1:4" x14ac:dyDescent="0.2">
      <c r="A585" s="50"/>
      <c r="D585" s="208"/>
    </row>
    <row r="586" spans="1:4" x14ac:dyDescent="0.2">
      <c r="A586" s="50"/>
      <c r="D586" s="208"/>
    </row>
    <row r="587" spans="1:4" x14ac:dyDescent="0.2">
      <c r="A587" s="50"/>
      <c r="D587" s="208"/>
    </row>
    <row r="588" spans="1:4" x14ac:dyDescent="0.2">
      <c r="A588" s="50"/>
      <c r="D588" s="208"/>
    </row>
    <row r="589" spans="1:4" x14ac:dyDescent="0.2">
      <c r="A589" s="50"/>
      <c r="D589" s="208"/>
    </row>
    <row r="590" spans="1:4" x14ac:dyDescent="0.2">
      <c r="A590" s="50"/>
      <c r="D590" s="208"/>
    </row>
    <row r="591" spans="1:4" x14ac:dyDescent="0.2">
      <c r="A591" s="50"/>
      <c r="D591" s="208"/>
    </row>
    <row r="592" spans="1:4" x14ac:dyDescent="0.2">
      <c r="A592" s="50"/>
      <c r="D592" s="208"/>
    </row>
    <row r="593" spans="1:4" x14ac:dyDescent="0.2">
      <c r="A593" s="50"/>
      <c r="D593" s="208"/>
    </row>
    <row r="594" spans="1:4" x14ac:dyDescent="0.2">
      <c r="A594" s="50"/>
      <c r="D594" s="208"/>
    </row>
    <row r="595" spans="1:4" x14ac:dyDescent="0.2">
      <c r="A595" s="50"/>
      <c r="D595" s="208"/>
    </row>
    <row r="596" spans="1:4" x14ac:dyDescent="0.2">
      <c r="A596" s="50"/>
      <c r="D596" s="208"/>
    </row>
    <row r="597" spans="1:4" x14ac:dyDescent="0.2">
      <c r="A597" s="50"/>
      <c r="D597" s="208"/>
    </row>
    <row r="598" spans="1:4" x14ac:dyDescent="0.2">
      <c r="A598" s="50"/>
      <c r="D598" s="208"/>
    </row>
    <row r="599" spans="1:4" x14ac:dyDescent="0.2">
      <c r="A599" s="50"/>
      <c r="D599" s="208"/>
    </row>
    <row r="600" spans="1:4" x14ac:dyDescent="0.2">
      <c r="A600" s="50"/>
      <c r="D600" s="208"/>
    </row>
    <row r="601" spans="1:4" x14ac:dyDescent="0.2">
      <c r="A601" s="50"/>
      <c r="D601" s="208"/>
    </row>
    <row r="602" spans="1:4" x14ac:dyDescent="0.2">
      <c r="A602" s="50"/>
      <c r="D602" s="208"/>
    </row>
    <row r="603" spans="1:4" x14ac:dyDescent="0.2">
      <c r="A603" s="50"/>
      <c r="D603" s="208"/>
    </row>
    <row r="604" spans="1:4" x14ac:dyDescent="0.2">
      <c r="A604" s="50"/>
      <c r="D604" s="208"/>
    </row>
    <row r="605" spans="1:4" x14ac:dyDescent="0.2">
      <c r="A605" s="50"/>
      <c r="D605" s="208"/>
    </row>
    <row r="606" spans="1:4" x14ac:dyDescent="0.2">
      <c r="A606" s="50"/>
      <c r="D606" s="208"/>
    </row>
    <row r="607" spans="1:4" x14ac:dyDescent="0.2">
      <c r="A607" s="50"/>
      <c r="D607" s="208"/>
    </row>
    <row r="608" spans="1:4" x14ac:dyDescent="0.2">
      <c r="A608" s="50"/>
      <c r="D608" s="208"/>
    </row>
    <row r="609" spans="1:4" x14ac:dyDescent="0.2">
      <c r="A609" s="50"/>
      <c r="D609" s="208"/>
    </row>
    <row r="610" spans="1:4" x14ac:dyDescent="0.2">
      <c r="A610" s="50"/>
      <c r="D610" s="208"/>
    </row>
    <row r="611" spans="1:4" x14ac:dyDescent="0.2">
      <c r="A611" s="50"/>
      <c r="D611" s="208"/>
    </row>
    <row r="612" spans="1:4" x14ac:dyDescent="0.2">
      <c r="A612" s="50"/>
      <c r="D612" s="208"/>
    </row>
    <row r="613" spans="1:4" x14ac:dyDescent="0.2">
      <c r="A613" s="50"/>
      <c r="D613" s="208"/>
    </row>
    <row r="614" spans="1:4" x14ac:dyDescent="0.2">
      <c r="A614" s="50"/>
      <c r="D614" s="208"/>
    </row>
    <row r="615" spans="1:4" x14ac:dyDescent="0.2">
      <c r="A615" s="50"/>
      <c r="D615" s="208"/>
    </row>
    <row r="616" spans="1:4" x14ac:dyDescent="0.2">
      <c r="A616" s="50"/>
      <c r="D616" s="208"/>
    </row>
    <row r="617" spans="1:4" x14ac:dyDescent="0.2">
      <c r="A617" s="50"/>
      <c r="D617" s="208"/>
    </row>
    <row r="618" spans="1:4" x14ac:dyDescent="0.2">
      <c r="A618" s="50"/>
      <c r="D618" s="208"/>
    </row>
    <row r="619" spans="1:4" x14ac:dyDescent="0.2">
      <c r="A619" s="50"/>
      <c r="D619" s="208"/>
    </row>
    <row r="620" spans="1:4" x14ac:dyDescent="0.2">
      <c r="A620" s="50"/>
      <c r="D620" s="208"/>
    </row>
    <row r="621" spans="1:4" x14ac:dyDescent="0.2">
      <c r="A621" s="50"/>
      <c r="D621" s="208"/>
    </row>
    <row r="622" spans="1:4" x14ac:dyDescent="0.2">
      <c r="A622" s="50"/>
      <c r="D622" s="208"/>
    </row>
    <row r="623" spans="1:4" x14ac:dyDescent="0.2">
      <c r="A623" s="50"/>
      <c r="D623" s="208"/>
    </row>
    <row r="624" spans="1:4" x14ac:dyDescent="0.2">
      <c r="A624" s="50"/>
      <c r="D624" s="208"/>
    </row>
    <row r="625" spans="1:4" x14ac:dyDescent="0.2">
      <c r="A625" s="50"/>
      <c r="D625" s="208"/>
    </row>
    <row r="626" spans="1:4" x14ac:dyDescent="0.2">
      <c r="A626" s="50"/>
      <c r="D626" s="208"/>
    </row>
    <row r="627" spans="1:4" x14ac:dyDescent="0.2">
      <c r="A627" s="50"/>
      <c r="D627" s="208"/>
    </row>
    <row r="628" spans="1:4" x14ac:dyDescent="0.2">
      <c r="A628" s="50"/>
      <c r="D628" s="208"/>
    </row>
    <row r="629" spans="1:4" x14ac:dyDescent="0.2">
      <c r="A629" s="50"/>
      <c r="D629" s="208"/>
    </row>
    <row r="630" spans="1:4" x14ac:dyDescent="0.2">
      <c r="A630" s="50"/>
      <c r="D630" s="208"/>
    </row>
    <row r="631" spans="1:4" x14ac:dyDescent="0.2">
      <c r="A631" s="50"/>
      <c r="D631" s="208"/>
    </row>
    <row r="632" spans="1:4" x14ac:dyDescent="0.2">
      <c r="A632" s="50"/>
      <c r="D632" s="208"/>
    </row>
    <row r="633" spans="1:4" x14ac:dyDescent="0.2">
      <c r="A633" s="50"/>
      <c r="D633" s="208"/>
    </row>
    <row r="634" spans="1:4" x14ac:dyDescent="0.2">
      <c r="A634" s="50"/>
      <c r="D634" s="208"/>
    </row>
    <row r="635" spans="1:4" x14ac:dyDescent="0.2">
      <c r="A635" s="50"/>
      <c r="D635" s="208"/>
    </row>
    <row r="636" spans="1:4" x14ac:dyDescent="0.2">
      <c r="A636" s="50"/>
      <c r="D636" s="208"/>
    </row>
    <row r="637" spans="1:4" x14ac:dyDescent="0.2">
      <c r="A637" s="50"/>
      <c r="D637" s="208"/>
    </row>
    <row r="638" spans="1:4" x14ac:dyDescent="0.2">
      <c r="A638" s="50"/>
      <c r="D638" s="208"/>
    </row>
    <row r="639" spans="1:4" x14ac:dyDescent="0.2">
      <c r="A639" s="50"/>
      <c r="D639" s="208"/>
    </row>
    <row r="640" spans="1:4" x14ac:dyDescent="0.2">
      <c r="A640" s="50"/>
      <c r="D640" s="208"/>
    </row>
    <row r="641" spans="1:4" x14ac:dyDescent="0.2">
      <c r="A641" s="50"/>
      <c r="D641" s="208"/>
    </row>
    <row r="642" spans="1:4" x14ac:dyDescent="0.2">
      <c r="A642" s="50"/>
      <c r="D642" s="208"/>
    </row>
    <row r="643" spans="1:4" x14ac:dyDescent="0.2">
      <c r="A643" s="50"/>
      <c r="D643" s="208"/>
    </row>
    <row r="644" spans="1:4" x14ac:dyDescent="0.2">
      <c r="A644" s="50"/>
      <c r="D644" s="208"/>
    </row>
    <row r="645" spans="1:4" x14ac:dyDescent="0.2">
      <c r="A645" s="50"/>
      <c r="D645" s="208"/>
    </row>
    <row r="646" spans="1:4" x14ac:dyDescent="0.2">
      <c r="A646" s="50"/>
      <c r="D646" s="208"/>
    </row>
    <row r="647" spans="1:4" x14ac:dyDescent="0.2">
      <c r="A647" s="50"/>
      <c r="D647" s="208"/>
    </row>
    <row r="648" spans="1:4" x14ac:dyDescent="0.2">
      <c r="A648" s="50"/>
      <c r="D648" s="208"/>
    </row>
    <row r="649" spans="1:4" x14ac:dyDescent="0.2">
      <c r="A649" s="50"/>
      <c r="D649" s="208"/>
    </row>
    <row r="650" spans="1:4" x14ac:dyDescent="0.2">
      <c r="A650" s="50"/>
      <c r="D650" s="208"/>
    </row>
    <row r="651" spans="1:4" x14ac:dyDescent="0.2">
      <c r="A651" s="50"/>
      <c r="D651" s="208"/>
    </row>
    <row r="652" spans="1:4" x14ac:dyDescent="0.2">
      <c r="A652" s="50"/>
      <c r="D652" s="208"/>
    </row>
    <row r="653" spans="1:4" x14ac:dyDescent="0.2">
      <c r="A653" s="50"/>
      <c r="D653" s="208"/>
    </row>
    <row r="654" spans="1:4" x14ac:dyDescent="0.2">
      <c r="A654" s="50"/>
      <c r="D654" s="208"/>
    </row>
    <row r="655" spans="1:4" x14ac:dyDescent="0.2">
      <c r="A655" s="50"/>
      <c r="D655" s="208"/>
    </row>
    <row r="656" spans="1:4" x14ac:dyDescent="0.2">
      <c r="A656" s="50"/>
      <c r="D656" s="208"/>
    </row>
    <row r="657" spans="1:4" x14ac:dyDescent="0.2">
      <c r="A657" s="50"/>
      <c r="D657" s="208"/>
    </row>
    <row r="658" spans="1:4" x14ac:dyDescent="0.2">
      <c r="A658" s="50"/>
      <c r="D658" s="208"/>
    </row>
    <row r="659" spans="1:4" x14ac:dyDescent="0.2">
      <c r="A659" s="50"/>
      <c r="D659" s="208"/>
    </row>
    <row r="660" spans="1:4" x14ac:dyDescent="0.2">
      <c r="A660" s="50"/>
      <c r="D660" s="208"/>
    </row>
  </sheetData>
  <mergeCells count="15">
    <mergeCell ref="A59:A61"/>
    <mergeCell ref="B59:B61"/>
    <mergeCell ref="C59:C61"/>
    <mergeCell ref="E5:E7"/>
    <mergeCell ref="A5:A7"/>
    <mergeCell ref="B5:B7"/>
    <mergeCell ref="C5:C7"/>
    <mergeCell ref="E59:E61"/>
    <mergeCell ref="D59:D61"/>
    <mergeCell ref="D5:D7"/>
    <mergeCell ref="A95:A97"/>
    <mergeCell ref="B95:B97"/>
    <mergeCell ref="C95:C97"/>
    <mergeCell ref="E95:E97"/>
    <mergeCell ref="D95:D97"/>
  </mergeCells>
  <phoneticPr fontId="20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S867"/>
  <sheetViews>
    <sheetView workbookViewId="0">
      <selection activeCell="B54" sqref="B54:N93"/>
    </sheetView>
  </sheetViews>
  <sheetFormatPr defaultColWidth="9.140625" defaultRowHeight="12.75" x14ac:dyDescent="0.2"/>
  <cols>
    <col min="1" max="1" width="17.85546875" style="41" customWidth="1"/>
    <col min="2" max="2" width="5.7109375" style="41" bestFit="1" customWidth="1"/>
    <col min="3" max="3" width="4.85546875" style="41" bestFit="1" customWidth="1"/>
    <col min="4" max="4" width="5.28515625" style="208" customWidth="1"/>
    <col min="5" max="6" width="5.28515625" style="41" customWidth="1"/>
    <col min="7" max="7" width="6.28515625" style="41" customWidth="1"/>
    <col min="8" max="8" width="5.7109375" style="41" bestFit="1" customWidth="1"/>
    <col min="9" max="9" width="5.7109375" style="41" customWidth="1"/>
    <col min="10" max="10" width="5.140625" style="41" customWidth="1"/>
    <col min="11" max="11" width="5.28515625" style="41" customWidth="1"/>
    <col min="12" max="13" width="5.28515625" style="208" customWidth="1"/>
    <col min="14" max="14" width="5.28515625" style="41" customWidth="1"/>
    <col min="15" max="24" width="6.7109375" style="41" customWidth="1"/>
    <col min="25" max="16384" width="9.140625" style="41"/>
  </cols>
  <sheetData>
    <row r="1" spans="1:17" ht="14.25" x14ac:dyDescent="0.2">
      <c r="A1" s="43" t="s">
        <v>100</v>
      </c>
      <c r="B1" s="43"/>
    </row>
    <row r="2" spans="1:17" s="53" customFormat="1" ht="12.75" customHeight="1" x14ac:dyDescent="0.2">
      <c r="A2" s="32" t="s">
        <v>477</v>
      </c>
      <c r="B2" s="52"/>
      <c r="C2" s="52"/>
      <c r="D2" s="52"/>
      <c r="E2" s="52"/>
      <c r="F2" s="52"/>
      <c r="G2" s="52"/>
      <c r="H2" s="52"/>
      <c r="I2" s="52"/>
      <c r="J2" s="2" t="s">
        <v>95</v>
      </c>
      <c r="N2" s="44" t="s">
        <v>111</v>
      </c>
    </row>
    <row r="3" spans="1:17" s="44" customFormat="1" x14ac:dyDescent="0.2">
      <c r="A3" s="54"/>
      <c r="B3" s="23" t="s">
        <v>101</v>
      </c>
      <c r="C3" s="5" t="s">
        <v>102</v>
      </c>
      <c r="D3" s="23" t="s">
        <v>408</v>
      </c>
      <c r="E3" s="5" t="s">
        <v>103</v>
      </c>
      <c r="F3" s="23" t="s">
        <v>104</v>
      </c>
      <c r="G3" s="23" t="s">
        <v>250</v>
      </c>
      <c r="H3" s="5" t="s">
        <v>251</v>
      </c>
      <c r="I3" s="5" t="s">
        <v>253</v>
      </c>
      <c r="J3" s="23" t="s">
        <v>105</v>
      </c>
      <c r="K3" s="23" t="s">
        <v>106</v>
      </c>
      <c r="L3" s="23" t="s">
        <v>410</v>
      </c>
      <c r="M3" s="23" t="s">
        <v>411</v>
      </c>
      <c r="N3" s="5" t="s">
        <v>107</v>
      </c>
    </row>
    <row r="4" spans="1:17" s="44" customFormat="1" x14ac:dyDescent="0.2">
      <c r="A4" s="33" t="s">
        <v>5</v>
      </c>
      <c r="B4" s="194">
        <v>12</v>
      </c>
      <c r="C4" s="34">
        <v>1</v>
      </c>
      <c r="D4" s="34">
        <v>1869</v>
      </c>
      <c r="E4" s="194">
        <v>1009</v>
      </c>
      <c r="F4" s="194">
        <v>40</v>
      </c>
      <c r="G4" s="34">
        <v>43635</v>
      </c>
      <c r="H4" s="35">
        <v>13716</v>
      </c>
      <c r="I4" s="34">
        <v>211</v>
      </c>
      <c r="J4" s="194">
        <v>0</v>
      </c>
      <c r="K4" s="194">
        <v>0</v>
      </c>
      <c r="L4" s="194">
        <v>3735</v>
      </c>
      <c r="M4" s="194">
        <v>0</v>
      </c>
      <c r="N4" s="34">
        <v>8</v>
      </c>
      <c r="O4" s="182"/>
      <c r="P4" s="182"/>
      <c r="Q4" s="182"/>
    </row>
    <row r="5" spans="1:17" x14ac:dyDescent="0.2">
      <c r="A5" s="36" t="s">
        <v>6</v>
      </c>
      <c r="B5" s="196">
        <v>0</v>
      </c>
      <c r="C5" s="197">
        <v>0</v>
      </c>
      <c r="D5" s="197">
        <v>1</v>
      </c>
      <c r="E5" s="196">
        <v>14</v>
      </c>
      <c r="F5" s="196">
        <v>12</v>
      </c>
      <c r="G5" s="197">
        <v>54</v>
      </c>
      <c r="H5" s="197">
        <v>55</v>
      </c>
      <c r="I5" s="197">
        <v>0</v>
      </c>
      <c r="J5" s="196">
        <v>0</v>
      </c>
      <c r="K5" s="196">
        <v>0</v>
      </c>
      <c r="L5" s="204">
        <v>12</v>
      </c>
      <c r="M5" s="204">
        <v>0</v>
      </c>
      <c r="N5" s="197">
        <v>0</v>
      </c>
    </row>
    <row r="6" spans="1:17" x14ac:dyDescent="0.2">
      <c r="A6" s="28" t="s">
        <v>7</v>
      </c>
      <c r="B6" s="198">
        <v>0</v>
      </c>
      <c r="C6" s="199">
        <v>0</v>
      </c>
      <c r="D6" s="199">
        <v>0</v>
      </c>
      <c r="E6" s="198">
        <v>3</v>
      </c>
      <c r="F6" s="198">
        <v>0</v>
      </c>
      <c r="G6" s="199">
        <v>0</v>
      </c>
      <c r="H6" s="199">
        <v>0</v>
      </c>
      <c r="I6" s="199">
        <v>0</v>
      </c>
      <c r="J6" s="198">
        <v>0</v>
      </c>
      <c r="K6" s="198">
        <v>0</v>
      </c>
      <c r="L6" s="198">
        <v>0</v>
      </c>
      <c r="M6" s="198">
        <v>0</v>
      </c>
      <c r="N6" s="199">
        <v>0</v>
      </c>
    </row>
    <row r="7" spans="1:17" x14ac:dyDescent="0.2">
      <c r="A7" s="28" t="s">
        <v>8</v>
      </c>
      <c r="B7" s="198">
        <v>0</v>
      </c>
      <c r="C7" s="199">
        <v>0</v>
      </c>
      <c r="D7" s="199">
        <v>0</v>
      </c>
      <c r="E7" s="198">
        <v>2</v>
      </c>
      <c r="F7" s="198">
        <v>0</v>
      </c>
      <c r="G7" s="199">
        <v>0</v>
      </c>
      <c r="H7" s="199">
        <v>1</v>
      </c>
      <c r="I7" s="199">
        <v>0</v>
      </c>
      <c r="J7" s="198">
        <v>0</v>
      </c>
      <c r="K7" s="198">
        <v>0</v>
      </c>
      <c r="L7" s="198">
        <v>0</v>
      </c>
      <c r="M7" s="198">
        <v>0</v>
      </c>
      <c r="N7" s="199">
        <v>0</v>
      </c>
    </row>
    <row r="8" spans="1:17" x14ac:dyDescent="0.2">
      <c r="A8" s="28" t="s">
        <v>9</v>
      </c>
      <c r="B8" s="198">
        <v>0</v>
      </c>
      <c r="C8" s="199">
        <v>0</v>
      </c>
      <c r="D8" s="199">
        <v>0</v>
      </c>
      <c r="E8" s="198">
        <v>4</v>
      </c>
      <c r="F8" s="198">
        <v>0</v>
      </c>
      <c r="G8" s="199">
        <v>0</v>
      </c>
      <c r="H8" s="199">
        <v>0</v>
      </c>
      <c r="I8" s="199">
        <v>0</v>
      </c>
      <c r="J8" s="198">
        <v>0</v>
      </c>
      <c r="K8" s="198">
        <v>0</v>
      </c>
      <c r="L8" s="198">
        <v>0</v>
      </c>
      <c r="M8" s="198">
        <v>0</v>
      </c>
      <c r="N8" s="199">
        <v>0</v>
      </c>
    </row>
    <row r="9" spans="1:17" x14ac:dyDescent="0.2">
      <c r="A9" s="28" t="s">
        <v>10</v>
      </c>
      <c r="B9" s="198">
        <v>0</v>
      </c>
      <c r="C9" s="199">
        <v>0</v>
      </c>
      <c r="D9" s="199">
        <v>0</v>
      </c>
      <c r="E9" s="198">
        <v>2</v>
      </c>
      <c r="F9" s="198">
        <v>0</v>
      </c>
      <c r="G9" s="199">
        <v>0</v>
      </c>
      <c r="H9" s="199">
        <v>7</v>
      </c>
      <c r="I9" s="199">
        <v>0</v>
      </c>
      <c r="J9" s="198">
        <v>0</v>
      </c>
      <c r="K9" s="198">
        <v>0</v>
      </c>
      <c r="L9" s="198">
        <v>2</v>
      </c>
      <c r="M9" s="198">
        <v>0</v>
      </c>
      <c r="N9" s="199">
        <v>0</v>
      </c>
    </row>
    <row r="10" spans="1:17" x14ac:dyDescent="0.2">
      <c r="A10" s="28" t="s">
        <v>11</v>
      </c>
      <c r="B10" s="198">
        <v>0</v>
      </c>
      <c r="C10" s="199">
        <v>0</v>
      </c>
      <c r="D10" s="199">
        <v>1</v>
      </c>
      <c r="E10" s="198">
        <v>0</v>
      </c>
      <c r="F10" s="198">
        <v>0</v>
      </c>
      <c r="G10" s="199">
        <v>0</v>
      </c>
      <c r="H10" s="199">
        <v>6</v>
      </c>
      <c r="I10" s="199">
        <v>0</v>
      </c>
      <c r="J10" s="198">
        <v>0</v>
      </c>
      <c r="K10" s="198">
        <v>0</v>
      </c>
      <c r="L10" s="198">
        <v>4</v>
      </c>
      <c r="M10" s="198">
        <v>0</v>
      </c>
      <c r="N10" s="199">
        <v>0</v>
      </c>
    </row>
    <row r="11" spans="1:17" x14ac:dyDescent="0.2">
      <c r="A11" s="28" t="s">
        <v>12</v>
      </c>
      <c r="B11" s="198">
        <v>0</v>
      </c>
      <c r="C11" s="199">
        <v>0</v>
      </c>
      <c r="D11" s="199">
        <v>0</v>
      </c>
      <c r="E11" s="198">
        <v>0</v>
      </c>
      <c r="F11" s="198">
        <v>0</v>
      </c>
      <c r="G11" s="199">
        <v>21</v>
      </c>
      <c r="H11" s="199">
        <v>17</v>
      </c>
      <c r="I11" s="199">
        <v>0</v>
      </c>
      <c r="J11" s="198">
        <v>0</v>
      </c>
      <c r="K11" s="198">
        <v>0</v>
      </c>
      <c r="L11" s="198">
        <v>6</v>
      </c>
      <c r="M11" s="198">
        <v>0</v>
      </c>
      <c r="N11" s="199">
        <v>0</v>
      </c>
    </row>
    <row r="12" spans="1:17" x14ac:dyDescent="0.2">
      <c r="A12" s="28" t="s">
        <v>13</v>
      </c>
      <c r="B12" s="198">
        <v>0</v>
      </c>
      <c r="C12" s="199">
        <v>0</v>
      </c>
      <c r="D12" s="199">
        <v>0</v>
      </c>
      <c r="E12" s="198">
        <v>2</v>
      </c>
      <c r="F12" s="198">
        <v>8</v>
      </c>
      <c r="G12" s="199">
        <v>29</v>
      </c>
      <c r="H12" s="199">
        <v>24</v>
      </c>
      <c r="I12" s="199">
        <v>0</v>
      </c>
      <c r="J12" s="198">
        <v>0</v>
      </c>
      <c r="K12" s="198">
        <v>0</v>
      </c>
      <c r="L12" s="198">
        <v>0</v>
      </c>
      <c r="M12" s="198">
        <v>0</v>
      </c>
      <c r="N12" s="199">
        <v>0</v>
      </c>
    </row>
    <row r="13" spans="1:17" x14ac:dyDescent="0.2">
      <c r="A13" s="28" t="s">
        <v>14</v>
      </c>
      <c r="B13" s="198">
        <v>0</v>
      </c>
      <c r="C13" s="199">
        <v>0</v>
      </c>
      <c r="D13" s="199">
        <v>0</v>
      </c>
      <c r="E13" s="198">
        <v>1</v>
      </c>
      <c r="F13" s="198">
        <v>4</v>
      </c>
      <c r="G13" s="199">
        <v>4</v>
      </c>
      <c r="H13" s="199">
        <v>0</v>
      </c>
      <c r="I13" s="199">
        <v>0</v>
      </c>
      <c r="J13" s="198">
        <v>0</v>
      </c>
      <c r="K13" s="198">
        <v>0</v>
      </c>
      <c r="L13" s="198">
        <v>0</v>
      </c>
      <c r="M13" s="198">
        <v>0</v>
      </c>
      <c r="N13" s="199">
        <v>0</v>
      </c>
    </row>
    <row r="14" spans="1:17" x14ac:dyDescent="0.2">
      <c r="A14" s="37" t="s">
        <v>15</v>
      </c>
      <c r="B14" s="196">
        <v>1</v>
      </c>
      <c r="C14" s="201">
        <v>0</v>
      </c>
      <c r="D14" s="201">
        <v>81</v>
      </c>
      <c r="E14" s="196">
        <v>29</v>
      </c>
      <c r="F14" s="196">
        <v>2</v>
      </c>
      <c r="G14" s="201">
        <v>433</v>
      </c>
      <c r="H14" s="201">
        <v>262</v>
      </c>
      <c r="I14" s="201">
        <v>0</v>
      </c>
      <c r="J14" s="196">
        <v>0</v>
      </c>
      <c r="K14" s="196">
        <v>0</v>
      </c>
      <c r="L14" s="196">
        <v>200</v>
      </c>
      <c r="M14" s="196">
        <v>0</v>
      </c>
      <c r="N14" s="201">
        <v>1</v>
      </c>
    </row>
    <row r="15" spans="1:17" x14ac:dyDescent="0.2">
      <c r="A15" s="28" t="s">
        <v>16</v>
      </c>
      <c r="B15" s="198">
        <v>1</v>
      </c>
      <c r="C15" s="199">
        <v>0</v>
      </c>
      <c r="D15" s="199">
        <v>22</v>
      </c>
      <c r="E15" s="198">
        <v>7</v>
      </c>
      <c r="F15" s="198">
        <v>0</v>
      </c>
      <c r="G15" s="199">
        <v>206</v>
      </c>
      <c r="H15" s="199">
        <v>120</v>
      </c>
      <c r="I15" s="199">
        <v>0</v>
      </c>
      <c r="J15" s="198">
        <v>0</v>
      </c>
      <c r="K15" s="198">
        <v>0</v>
      </c>
      <c r="L15" s="198">
        <v>30</v>
      </c>
      <c r="M15" s="198">
        <v>0</v>
      </c>
      <c r="N15" s="199">
        <v>0</v>
      </c>
    </row>
    <row r="16" spans="1:17" x14ac:dyDescent="0.2">
      <c r="A16" s="28" t="s">
        <v>17</v>
      </c>
      <c r="B16" s="198">
        <v>0</v>
      </c>
      <c r="C16" s="199">
        <v>0</v>
      </c>
      <c r="D16" s="199">
        <v>13</v>
      </c>
      <c r="E16" s="198">
        <v>9</v>
      </c>
      <c r="F16" s="198">
        <v>1</v>
      </c>
      <c r="G16" s="199">
        <v>2</v>
      </c>
      <c r="H16" s="199">
        <v>18</v>
      </c>
      <c r="I16" s="199">
        <v>0</v>
      </c>
      <c r="J16" s="198">
        <v>0</v>
      </c>
      <c r="K16" s="198">
        <v>0</v>
      </c>
      <c r="L16" s="198">
        <v>10</v>
      </c>
      <c r="M16" s="198">
        <v>0</v>
      </c>
      <c r="N16" s="199">
        <v>1</v>
      </c>
    </row>
    <row r="17" spans="1:14" x14ac:dyDescent="0.2">
      <c r="A17" s="28" t="s">
        <v>18</v>
      </c>
      <c r="B17" s="198">
        <v>0</v>
      </c>
      <c r="C17" s="199">
        <v>0</v>
      </c>
      <c r="D17" s="199">
        <v>0</v>
      </c>
      <c r="E17" s="198">
        <v>5</v>
      </c>
      <c r="F17" s="198">
        <v>0</v>
      </c>
      <c r="G17" s="199">
        <v>31</v>
      </c>
      <c r="H17" s="199">
        <v>27</v>
      </c>
      <c r="I17" s="199">
        <v>0</v>
      </c>
      <c r="J17" s="198">
        <v>0</v>
      </c>
      <c r="K17" s="198">
        <v>0</v>
      </c>
      <c r="L17" s="198">
        <v>32</v>
      </c>
      <c r="M17" s="198">
        <v>0</v>
      </c>
      <c r="N17" s="199">
        <v>0</v>
      </c>
    </row>
    <row r="18" spans="1:14" x14ac:dyDescent="0.2">
      <c r="A18" s="28" t="s">
        <v>19</v>
      </c>
      <c r="B18" s="198">
        <v>0</v>
      </c>
      <c r="C18" s="199">
        <v>0</v>
      </c>
      <c r="D18" s="199">
        <v>0</v>
      </c>
      <c r="E18" s="198">
        <v>3</v>
      </c>
      <c r="F18" s="198">
        <v>0</v>
      </c>
      <c r="G18" s="199">
        <v>26</v>
      </c>
      <c r="H18" s="199">
        <v>19</v>
      </c>
      <c r="I18" s="199">
        <v>0</v>
      </c>
      <c r="J18" s="198">
        <v>0</v>
      </c>
      <c r="K18" s="198">
        <v>0</v>
      </c>
      <c r="L18" s="198">
        <v>26</v>
      </c>
      <c r="M18" s="198">
        <v>0</v>
      </c>
      <c r="N18" s="199">
        <v>0</v>
      </c>
    </row>
    <row r="19" spans="1:14" x14ac:dyDescent="0.2">
      <c r="A19" s="28" t="s">
        <v>20</v>
      </c>
      <c r="B19" s="198">
        <v>0</v>
      </c>
      <c r="C19" s="199">
        <v>0</v>
      </c>
      <c r="D19" s="199">
        <v>16</v>
      </c>
      <c r="E19" s="198">
        <v>2</v>
      </c>
      <c r="F19" s="198">
        <v>0</v>
      </c>
      <c r="G19" s="199">
        <v>71</v>
      </c>
      <c r="H19" s="199">
        <v>37</v>
      </c>
      <c r="I19" s="199">
        <v>0</v>
      </c>
      <c r="J19" s="198">
        <v>0</v>
      </c>
      <c r="K19" s="198">
        <v>0</v>
      </c>
      <c r="L19" s="198">
        <v>50</v>
      </c>
      <c r="M19" s="198">
        <v>0</v>
      </c>
      <c r="N19" s="199">
        <v>0</v>
      </c>
    </row>
    <row r="20" spans="1:14" x14ac:dyDescent="0.2">
      <c r="A20" s="28" t="s">
        <v>21</v>
      </c>
      <c r="B20" s="198">
        <v>0</v>
      </c>
      <c r="C20" s="199">
        <v>0</v>
      </c>
      <c r="D20" s="199">
        <v>17</v>
      </c>
      <c r="E20" s="198">
        <v>1</v>
      </c>
      <c r="F20" s="198">
        <v>0</v>
      </c>
      <c r="G20" s="199">
        <v>83</v>
      </c>
      <c r="H20" s="199">
        <v>35</v>
      </c>
      <c r="I20" s="199">
        <v>0</v>
      </c>
      <c r="J20" s="198">
        <v>0</v>
      </c>
      <c r="K20" s="198">
        <v>0</v>
      </c>
      <c r="L20" s="198">
        <v>39</v>
      </c>
      <c r="M20" s="198">
        <v>0</v>
      </c>
      <c r="N20" s="199">
        <v>0</v>
      </c>
    </row>
    <row r="21" spans="1:14" x14ac:dyDescent="0.2">
      <c r="A21" s="28" t="s">
        <v>22</v>
      </c>
      <c r="B21" s="198">
        <v>0</v>
      </c>
      <c r="C21" s="199">
        <v>0</v>
      </c>
      <c r="D21" s="199">
        <v>13</v>
      </c>
      <c r="E21" s="198">
        <v>2</v>
      </c>
      <c r="F21" s="198">
        <v>1</v>
      </c>
      <c r="G21" s="199">
        <v>14</v>
      </c>
      <c r="H21" s="199">
        <v>6</v>
      </c>
      <c r="I21" s="199">
        <v>0</v>
      </c>
      <c r="J21" s="198">
        <v>0</v>
      </c>
      <c r="K21" s="198">
        <v>0</v>
      </c>
      <c r="L21" s="198">
        <v>13</v>
      </c>
      <c r="M21" s="198">
        <v>0</v>
      </c>
      <c r="N21" s="199">
        <v>0</v>
      </c>
    </row>
    <row r="22" spans="1:14" x14ac:dyDescent="0.2">
      <c r="A22" s="37" t="s">
        <v>23</v>
      </c>
      <c r="B22" s="196">
        <v>0</v>
      </c>
      <c r="C22" s="201">
        <v>0</v>
      </c>
      <c r="D22" s="201">
        <v>135</v>
      </c>
      <c r="E22" s="196">
        <v>67</v>
      </c>
      <c r="F22" s="196">
        <v>0</v>
      </c>
      <c r="G22" s="201">
        <v>827</v>
      </c>
      <c r="H22" s="201">
        <v>702</v>
      </c>
      <c r="I22" s="201">
        <v>0</v>
      </c>
      <c r="J22" s="196">
        <v>0</v>
      </c>
      <c r="K22" s="196">
        <v>0</v>
      </c>
      <c r="L22" s="196">
        <v>311</v>
      </c>
      <c r="M22" s="196">
        <v>0</v>
      </c>
      <c r="N22" s="201">
        <v>0</v>
      </c>
    </row>
    <row r="23" spans="1:14" x14ac:dyDescent="0.2">
      <c r="A23" s="28" t="s">
        <v>24</v>
      </c>
      <c r="B23" s="198">
        <v>0</v>
      </c>
      <c r="C23" s="199">
        <v>0</v>
      </c>
      <c r="D23" s="199">
        <v>5</v>
      </c>
      <c r="E23" s="198">
        <v>2</v>
      </c>
      <c r="F23" s="198">
        <v>0</v>
      </c>
      <c r="G23" s="199">
        <v>96</v>
      </c>
      <c r="H23" s="199">
        <v>97</v>
      </c>
      <c r="I23" s="199">
        <v>0</v>
      </c>
      <c r="J23" s="198">
        <v>0</v>
      </c>
      <c r="K23" s="198">
        <v>0</v>
      </c>
      <c r="L23" s="198">
        <v>23</v>
      </c>
      <c r="M23" s="198">
        <v>0</v>
      </c>
      <c r="N23" s="199">
        <v>0</v>
      </c>
    </row>
    <row r="24" spans="1:14" x14ac:dyDescent="0.2">
      <c r="A24" s="28" t="s">
        <v>25</v>
      </c>
      <c r="B24" s="198">
        <v>0</v>
      </c>
      <c r="C24" s="199">
        <v>0</v>
      </c>
      <c r="D24" s="199">
        <v>16</v>
      </c>
      <c r="E24" s="198">
        <v>11</v>
      </c>
      <c r="F24" s="198">
        <v>0</v>
      </c>
      <c r="G24" s="199">
        <v>19</v>
      </c>
      <c r="H24" s="199">
        <v>15</v>
      </c>
      <c r="I24" s="199">
        <v>0</v>
      </c>
      <c r="J24" s="198">
        <v>0</v>
      </c>
      <c r="K24" s="198">
        <v>0</v>
      </c>
      <c r="L24" s="198">
        <v>36</v>
      </c>
      <c r="M24" s="198">
        <v>0</v>
      </c>
      <c r="N24" s="199">
        <v>0</v>
      </c>
    </row>
    <row r="25" spans="1:14" x14ac:dyDescent="0.2">
      <c r="A25" s="28" t="s">
        <v>26</v>
      </c>
      <c r="B25" s="198">
        <v>0</v>
      </c>
      <c r="C25" s="199">
        <v>0</v>
      </c>
      <c r="D25" s="199">
        <v>8</v>
      </c>
      <c r="E25" s="198">
        <v>3</v>
      </c>
      <c r="F25" s="198">
        <v>0</v>
      </c>
      <c r="G25" s="199">
        <v>13</v>
      </c>
      <c r="H25" s="199">
        <v>16</v>
      </c>
      <c r="I25" s="199">
        <v>0</v>
      </c>
      <c r="J25" s="198">
        <v>0</v>
      </c>
      <c r="K25" s="198">
        <v>0</v>
      </c>
      <c r="L25" s="198">
        <v>16</v>
      </c>
      <c r="M25" s="198">
        <v>0</v>
      </c>
      <c r="N25" s="199">
        <v>0</v>
      </c>
    </row>
    <row r="26" spans="1:14" x14ac:dyDescent="0.2">
      <c r="A26" s="28" t="s">
        <v>27</v>
      </c>
      <c r="B26" s="198">
        <v>0</v>
      </c>
      <c r="C26" s="199">
        <v>0</v>
      </c>
      <c r="D26" s="199">
        <v>4</v>
      </c>
      <c r="E26" s="198">
        <v>2</v>
      </c>
      <c r="F26" s="198">
        <v>0</v>
      </c>
      <c r="G26" s="199">
        <v>117</v>
      </c>
      <c r="H26" s="199">
        <v>41</v>
      </c>
      <c r="I26" s="199">
        <v>0</v>
      </c>
      <c r="J26" s="198">
        <v>0</v>
      </c>
      <c r="K26" s="198">
        <v>0</v>
      </c>
      <c r="L26" s="198">
        <v>6</v>
      </c>
      <c r="M26" s="198">
        <v>0</v>
      </c>
      <c r="N26" s="199">
        <v>0</v>
      </c>
    </row>
    <row r="27" spans="1:14" x14ac:dyDescent="0.2">
      <c r="A27" s="28" t="s">
        <v>28</v>
      </c>
      <c r="B27" s="198">
        <v>0</v>
      </c>
      <c r="C27" s="199">
        <v>0</v>
      </c>
      <c r="D27" s="199">
        <v>10</v>
      </c>
      <c r="E27" s="198">
        <v>9</v>
      </c>
      <c r="F27" s="198">
        <v>0</v>
      </c>
      <c r="G27" s="199">
        <v>121</v>
      </c>
      <c r="H27" s="199">
        <v>80</v>
      </c>
      <c r="I27" s="199">
        <v>0</v>
      </c>
      <c r="J27" s="198">
        <v>0</v>
      </c>
      <c r="K27" s="198">
        <v>0</v>
      </c>
      <c r="L27" s="198">
        <v>32</v>
      </c>
      <c r="M27" s="198">
        <v>0</v>
      </c>
      <c r="N27" s="199">
        <v>0</v>
      </c>
    </row>
    <row r="28" spans="1:14" x14ac:dyDescent="0.2">
      <c r="A28" s="28" t="s">
        <v>29</v>
      </c>
      <c r="B28" s="198">
        <v>0</v>
      </c>
      <c r="C28" s="199">
        <v>0</v>
      </c>
      <c r="D28" s="199">
        <v>33</v>
      </c>
      <c r="E28" s="198">
        <v>8</v>
      </c>
      <c r="F28" s="198">
        <v>0</v>
      </c>
      <c r="G28" s="199">
        <v>82</v>
      </c>
      <c r="H28" s="199">
        <v>60</v>
      </c>
      <c r="I28" s="199">
        <v>0</v>
      </c>
      <c r="J28" s="198">
        <v>0</v>
      </c>
      <c r="K28" s="198">
        <v>0</v>
      </c>
      <c r="L28" s="198">
        <v>58</v>
      </c>
      <c r="M28" s="198">
        <v>0</v>
      </c>
      <c r="N28" s="199">
        <v>0</v>
      </c>
    </row>
    <row r="29" spans="1:14" x14ac:dyDescent="0.2">
      <c r="A29" s="28" t="s">
        <v>30</v>
      </c>
      <c r="B29" s="198">
        <v>0</v>
      </c>
      <c r="C29" s="199">
        <v>0</v>
      </c>
      <c r="D29" s="199">
        <v>39</v>
      </c>
      <c r="E29" s="198">
        <v>20</v>
      </c>
      <c r="F29" s="198">
        <v>0</v>
      </c>
      <c r="G29" s="199">
        <v>271</v>
      </c>
      <c r="H29" s="199">
        <v>326</v>
      </c>
      <c r="I29" s="199">
        <v>0</v>
      </c>
      <c r="J29" s="198">
        <v>0</v>
      </c>
      <c r="K29" s="198">
        <v>0</v>
      </c>
      <c r="L29" s="198">
        <v>87</v>
      </c>
      <c r="M29" s="198">
        <v>0</v>
      </c>
      <c r="N29" s="199">
        <v>0</v>
      </c>
    </row>
    <row r="30" spans="1:14" x14ac:dyDescent="0.2">
      <c r="A30" s="28" t="s">
        <v>31</v>
      </c>
      <c r="B30" s="198">
        <v>0</v>
      </c>
      <c r="C30" s="199">
        <v>0</v>
      </c>
      <c r="D30" s="199">
        <v>8</v>
      </c>
      <c r="E30" s="198">
        <v>5</v>
      </c>
      <c r="F30" s="198">
        <v>0</v>
      </c>
      <c r="G30" s="199">
        <v>38</v>
      </c>
      <c r="H30" s="199">
        <v>26</v>
      </c>
      <c r="I30" s="199">
        <v>0</v>
      </c>
      <c r="J30" s="198">
        <v>0</v>
      </c>
      <c r="K30" s="198">
        <v>0</v>
      </c>
      <c r="L30" s="198">
        <v>26</v>
      </c>
      <c r="M30" s="198">
        <v>0</v>
      </c>
      <c r="N30" s="199">
        <v>0</v>
      </c>
    </row>
    <row r="31" spans="1:14" x14ac:dyDescent="0.2">
      <c r="A31" s="36" t="s">
        <v>32</v>
      </c>
      <c r="B31" s="198">
        <v>0</v>
      </c>
      <c r="C31" s="197">
        <v>0</v>
      </c>
      <c r="D31" s="199">
        <v>12</v>
      </c>
      <c r="E31" s="198">
        <v>7</v>
      </c>
      <c r="F31" s="198">
        <v>0</v>
      </c>
      <c r="G31" s="197">
        <v>70</v>
      </c>
      <c r="H31" s="197">
        <v>41</v>
      </c>
      <c r="I31" s="199">
        <v>0</v>
      </c>
      <c r="J31" s="198">
        <v>0</v>
      </c>
      <c r="K31" s="198">
        <v>0</v>
      </c>
      <c r="L31" s="198">
        <v>27</v>
      </c>
      <c r="M31" s="198">
        <v>0</v>
      </c>
      <c r="N31" s="197">
        <v>0</v>
      </c>
    </row>
    <row r="32" spans="1:14" x14ac:dyDescent="0.2">
      <c r="A32" s="37" t="s">
        <v>33</v>
      </c>
      <c r="B32" s="196">
        <v>1</v>
      </c>
      <c r="C32" s="201">
        <v>0</v>
      </c>
      <c r="D32" s="201">
        <v>227</v>
      </c>
      <c r="E32" s="196">
        <v>77</v>
      </c>
      <c r="F32" s="196">
        <v>2</v>
      </c>
      <c r="G32" s="201">
        <v>3130</v>
      </c>
      <c r="H32" s="201">
        <v>1110</v>
      </c>
      <c r="I32" s="201">
        <v>1</v>
      </c>
      <c r="J32" s="196">
        <v>0</v>
      </c>
      <c r="K32" s="196">
        <v>0</v>
      </c>
      <c r="L32" s="196">
        <v>406</v>
      </c>
      <c r="M32" s="196">
        <v>0</v>
      </c>
      <c r="N32" s="201">
        <v>0</v>
      </c>
    </row>
    <row r="33" spans="1:19" x14ac:dyDescent="0.2">
      <c r="A33" s="25" t="s">
        <v>34</v>
      </c>
      <c r="B33" s="202">
        <v>0</v>
      </c>
      <c r="C33" s="203">
        <v>0</v>
      </c>
      <c r="D33" s="203">
        <v>34</v>
      </c>
      <c r="E33" s="202">
        <v>6</v>
      </c>
      <c r="F33" s="202">
        <v>1</v>
      </c>
      <c r="G33" s="203">
        <v>688</v>
      </c>
      <c r="H33" s="203">
        <v>218</v>
      </c>
      <c r="I33" s="203">
        <v>0</v>
      </c>
      <c r="J33" s="202">
        <v>0</v>
      </c>
      <c r="K33" s="202">
        <v>0</v>
      </c>
      <c r="L33" s="202">
        <v>76</v>
      </c>
      <c r="M33" s="202">
        <v>0</v>
      </c>
      <c r="N33" s="203">
        <v>0</v>
      </c>
    </row>
    <row r="34" spans="1:19" x14ac:dyDescent="0.2">
      <c r="A34" s="28" t="s">
        <v>35</v>
      </c>
      <c r="B34" s="198">
        <v>0</v>
      </c>
      <c r="C34" s="199">
        <v>0</v>
      </c>
      <c r="D34" s="199">
        <v>85</v>
      </c>
      <c r="E34" s="198">
        <v>18</v>
      </c>
      <c r="F34" s="198">
        <v>0</v>
      </c>
      <c r="G34" s="199">
        <v>1179</v>
      </c>
      <c r="H34" s="199">
        <v>295</v>
      </c>
      <c r="I34" s="199">
        <v>0</v>
      </c>
      <c r="J34" s="198">
        <v>0</v>
      </c>
      <c r="K34" s="198">
        <v>0</v>
      </c>
      <c r="L34" s="198">
        <v>114</v>
      </c>
      <c r="M34" s="198">
        <v>0</v>
      </c>
      <c r="N34" s="199">
        <v>0</v>
      </c>
    </row>
    <row r="35" spans="1:19" x14ac:dyDescent="0.2">
      <c r="A35" s="28" t="s">
        <v>36</v>
      </c>
      <c r="B35" s="198">
        <v>1</v>
      </c>
      <c r="C35" s="199">
        <v>0</v>
      </c>
      <c r="D35" s="199">
        <v>24</v>
      </c>
      <c r="E35" s="198">
        <v>11</v>
      </c>
      <c r="F35" s="198">
        <v>0</v>
      </c>
      <c r="G35" s="199">
        <v>341</v>
      </c>
      <c r="H35" s="199">
        <v>162</v>
      </c>
      <c r="I35" s="199">
        <v>0</v>
      </c>
      <c r="J35" s="198">
        <v>0</v>
      </c>
      <c r="K35" s="198">
        <v>0</v>
      </c>
      <c r="L35" s="198">
        <v>48</v>
      </c>
      <c r="M35" s="198">
        <v>0</v>
      </c>
      <c r="N35" s="199">
        <v>0</v>
      </c>
    </row>
    <row r="36" spans="1:19" ht="12" customHeight="1" x14ac:dyDescent="0.2">
      <c r="A36" s="28" t="s">
        <v>37</v>
      </c>
      <c r="B36" s="198">
        <v>0</v>
      </c>
      <c r="C36" s="199">
        <v>0</v>
      </c>
      <c r="D36" s="199">
        <v>36</v>
      </c>
      <c r="E36" s="198">
        <v>18</v>
      </c>
      <c r="F36" s="198">
        <v>1</v>
      </c>
      <c r="G36" s="199">
        <v>553</v>
      </c>
      <c r="H36" s="199">
        <v>272</v>
      </c>
      <c r="I36" s="199">
        <v>0</v>
      </c>
      <c r="J36" s="198">
        <v>0</v>
      </c>
      <c r="K36" s="198">
        <v>0</v>
      </c>
      <c r="L36" s="198">
        <v>79</v>
      </c>
      <c r="M36" s="198">
        <v>0</v>
      </c>
      <c r="N36" s="199">
        <v>0</v>
      </c>
      <c r="S36" s="44">
        <v>12</v>
      </c>
    </row>
    <row r="37" spans="1:19" ht="12.75" customHeight="1" x14ac:dyDescent="0.2">
      <c r="A37" s="28" t="s">
        <v>38</v>
      </c>
      <c r="B37" s="198">
        <v>0</v>
      </c>
      <c r="C37" s="199">
        <v>0</v>
      </c>
      <c r="D37" s="199">
        <v>7</v>
      </c>
      <c r="E37" s="198">
        <v>4</v>
      </c>
      <c r="F37" s="198">
        <v>0</v>
      </c>
      <c r="G37" s="199">
        <v>55</v>
      </c>
      <c r="H37" s="199">
        <v>32</v>
      </c>
      <c r="I37" s="199">
        <v>0</v>
      </c>
      <c r="J37" s="198">
        <v>0</v>
      </c>
      <c r="K37" s="198">
        <v>0</v>
      </c>
      <c r="L37" s="198">
        <v>9</v>
      </c>
      <c r="M37" s="198">
        <v>0</v>
      </c>
      <c r="N37" s="199">
        <v>0</v>
      </c>
    </row>
    <row r="38" spans="1:19" x14ac:dyDescent="0.2">
      <c r="A38" s="28" t="s">
        <v>39</v>
      </c>
      <c r="B38" s="198">
        <v>0</v>
      </c>
      <c r="C38" s="199">
        <v>0</v>
      </c>
      <c r="D38" s="199">
        <v>27</v>
      </c>
      <c r="E38" s="198">
        <v>12</v>
      </c>
      <c r="F38" s="198">
        <v>0</v>
      </c>
      <c r="G38" s="199">
        <v>111</v>
      </c>
      <c r="H38" s="199">
        <v>74</v>
      </c>
      <c r="I38" s="199">
        <v>0</v>
      </c>
      <c r="J38" s="198">
        <v>0</v>
      </c>
      <c r="K38" s="198">
        <v>0</v>
      </c>
      <c r="L38" s="198">
        <v>49</v>
      </c>
      <c r="M38" s="198">
        <v>0</v>
      </c>
      <c r="N38" s="199">
        <v>0</v>
      </c>
    </row>
    <row r="39" spans="1:19" x14ac:dyDescent="0.2">
      <c r="A39" s="36" t="s">
        <v>40</v>
      </c>
      <c r="B39" s="204">
        <v>0</v>
      </c>
      <c r="C39" s="197">
        <v>0</v>
      </c>
      <c r="D39" s="197">
        <v>14</v>
      </c>
      <c r="E39" s="204">
        <v>8</v>
      </c>
      <c r="F39" s="204">
        <v>0</v>
      </c>
      <c r="G39" s="197">
        <v>203</v>
      </c>
      <c r="H39" s="197">
        <v>57</v>
      </c>
      <c r="I39" s="197">
        <v>1</v>
      </c>
      <c r="J39" s="204">
        <v>0</v>
      </c>
      <c r="K39" s="204">
        <v>0</v>
      </c>
      <c r="L39" s="204">
        <v>31</v>
      </c>
      <c r="M39" s="204">
        <v>0</v>
      </c>
      <c r="N39" s="197">
        <v>0</v>
      </c>
    </row>
    <row r="40" spans="1:19" x14ac:dyDescent="0.2">
      <c r="A40" s="37" t="s">
        <v>41</v>
      </c>
      <c r="B40" s="196">
        <v>0</v>
      </c>
      <c r="C40" s="201">
        <v>0</v>
      </c>
      <c r="D40" s="201">
        <v>211</v>
      </c>
      <c r="E40" s="196">
        <v>77</v>
      </c>
      <c r="F40" s="196">
        <v>0</v>
      </c>
      <c r="G40" s="201">
        <v>1386</v>
      </c>
      <c r="H40" s="201">
        <v>826</v>
      </c>
      <c r="I40" s="201">
        <v>4</v>
      </c>
      <c r="J40" s="196">
        <v>0</v>
      </c>
      <c r="K40" s="196">
        <v>0</v>
      </c>
      <c r="L40" s="196">
        <v>498</v>
      </c>
      <c r="M40" s="196">
        <v>0</v>
      </c>
      <c r="N40" s="201">
        <v>1</v>
      </c>
    </row>
    <row r="41" spans="1:19" x14ac:dyDescent="0.2">
      <c r="A41" s="28" t="s">
        <v>42</v>
      </c>
      <c r="B41" s="198">
        <v>0</v>
      </c>
      <c r="C41" s="199">
        <v>0</v>
      </c>
      <c r="D41" s="199">
        <v>15</v>
      </c>
      <c r="E41" s="198">
        <v>6</v>
      </c>
      <c r="F41" s="198">
        <v>0</v>
      </c>
      <c r="G41" s="199">
        <v>60</v>
      </c>
      <c r="H41" s="199">
        <v>51</v>
      </c>
      <c r="I41" s="199">
        <v>0</v>
      </c>
      <c r="J41" s="198">
        <v>0</v>
      </c>
      <c r="K41" s="198">
        <v>0</v>
      </c>
      <c r="L41" s="198">
        <v>35</v>
      </c>
      <c r="M41" s="198">
        <v>0</v>
      </c>
      <c r="N41" s="199">
        <v>0</v>
      </c>
    </row>
    <row r="42" spans="1:19" x14ac:dyDescent="0.2">
      <c r="A42" s="28" t="s">
        <v>43</v>
      </c>
      <c r="B42" s="198">
        <v>0</v>
      </c>
      <c r="C42" s="199">
        <v>0</v>
      </c>
      <c r="D42" s="199">
        <v>25</v>
      </c>
      <c r="E42" s="198">
        <v>9</v>
      </c>
      <c r="F42" s="198">
        <v>0</v>
      </c>
      <c r="G42" s="199">
        <v>180</v>
      </c>
      <c r="H42" s="199">
        <v>45</v>
      </c>
      <c r="I42" s="199">
        <v>0</v>
      </c>
      <c r="J42" s="198">
        <v>0</v>
      </c>
      <c r="K42" s="198">
        <v>0</v>
      </c>
      <c r="L42" s="198">
        <v>45</v>
      </c>
      <c r="M42" s="198">
        <v>0</v>
      </c>
      <c r="N42" s="199">
        <v>0</v>
      </c>
    </row>
    <row r="43" spans="1:19" x14ac:dyDescent="0.2">
      <c r="A43" s="28" t="s">
        <v>44</v>
      </c>
      <c r="B43" s="198">
        <v>0</v>
      </c>
      <c r="C43" s="199">
        <v>0</v>
      </c>
      <c r="D43" s="199">
        <v>19</v>
      </c>
      <c r="E43" s="198">
        <v>11</v>
      </c>
      <c r="F43" s="198">
        <v>0</v>
      </c>
      <c r="G43" s="199">
        <v>66</v>
      </c>
      <c r="H43" s="199">
        <v>58</v>
      </c>
      <c r="I43" s="199">
        <v>0</v>
      </c>
      <c r="J43" s="198">
        <v>0</v>
      </c>
      <c r="K43" s="198">
        <v>0</v>
      </c>
      <c r="L43" s="198">
        <v>55</v>
      </c>
      <c r="M43" s="198">
        <v>0</v>
      </c>
      <c r="N43" s="199">
        <v>0</v>
      </c>
    </row>
    <row r="44" spans="1:19" x14ac:dyDescent="0.2">
      <c r="A44" s="28" t="s">
        <v>45</v>
      </c>
      <c r="B44" s="198">
        <v>0</v>
      </c>
      <c r="C44" s="199">
        <v>0</v>
      </c>
      <c r="D44" s="199">
        <v>4</v>
      </c>
      <c r="E44" s="198">
        <v>4</v>
      </c>
      <c r="F44" s="198">
        <v>0</v>
      </c>
      <c r="G44" s="199">
        <v>130</v>
      </c>
      <c r="H44" s="199">
        <v>13</v>
      </c>
      <c r="I44" s="199">
        <v>0</v>
      </c>
      <c r="J44" s="198">
        <v>0</v>
      </c>
      <c r="K44" s="198">
        <v>0</v>
      </c>
      <c r="L44" s="198">
        <v>21</v>
      </c>
      <c r="M44" s="198">
        <v>0</v>
      </c>
      <c r="N44" s="199">
        <v>0</v>
      </c>
    </row>
    <row r="45" spans="1:19" x14ac:dyDescent="0.2">
      <c r="A45" s="28" t="s">
        <v>46</v>
      </c>
      <c r="B45" s="198">
        <v>0</v>
      </c>
      <c r="C45" s="199">
        <v>0</v>
      </c>
      <c r="D45" s="199">
        <v>18</v>
      </c>
      <c r="E45" s="198">
        <v>8</v>
      </c>
      <c r="F45" s="198">
        <v>0</v>
      </c>
      <c r="G45" s="199">
        <v>295</v>
      </c>
      <c r="H45" s="199">
        <v>174</v>
      </c>
      <c r="I45" s="199">
        <v>0</v>
      </c>
      <c r="J45" s="198">
        <v>0</v>
      </c>
      <c r="K45" s="198">
        <v>0</v>
      </c>
      <c r="L45" s="198">
        <v>73</v>
      </c>
      <c r="M45" s="198">
        <v>0</v>
      </c>
      <c r="N45" s="199">
        <v>0</v>
      </c>
    </row>
    <row r="46" spans="1:19" x14ac:dyDescent="0.2">
      <c r="A46" s="28" t="s">
        <v>47</v>
      </c>
      <c r="B46" s="198">
        <v>0</v>
      </c>
      <c r="C46" s="199">
        <v>0</v>
      </c>
      <c r="D46" s="199">
        <v>16</v>
      </c>
      <c r="E46" s="198">
        <v>12</v>
      </c>
      <c r="F46" s="198">
        <v>0</v>
      </c>
      <c r="G46" s="199">
        <v>131</v>
      </c>
      <c r="H46" s="199">
        <v>51</v>
      </c>
      <c r="I46" s="199">
        <v>0</v>
      </c>
      <c r="J46" s="198">
        <v>0</v>
      </c>
      <c r="K46" s="198">
        <v>0</v>
      </c>
      <c r="L46" s="198">
        <v>67</v>
      </c>
      <c r="M46" s="198">
        <v>0</v>
      </c>
      <c r="N46" s="199">
        <v>0</v>
      </c>
    </row>
    <row r="47" spans="1:19" x14ac:dyDescent="0.2">
      <c r="A47" s="28" t="s">
        <v>48</v>
      </c>
      <c r="B47" s="198">
        <v>0</v>
      </c>
      <c r="C47" s="199">
        <v>0</v>
      </c>
      <c r="D47" s="199">
        <v>49</v>
      </c>
      <c r="E47" s="198">
        <v>4</v>
      </c>
      <c r="F47" s="198">
        <v>0</v>
      </c>
      <c r="G47" s="199">
        <v>69</v>
      </c>
      <c r="H47" s="199">
        <v>17</v>
      </c>
      <c r="I47" s="199">
        <v>0</v>
      </c>
      <c r="J47" s="198">
        <v>0</v>
      </c>
      <c r="K47" s="198">
        <v>0</v>
      </c>
      <c r="L47" s="198">
        <v>48</v>
      </c>
      <c r="M47" s="198">
        <v>0</v>
      </c>
      <c r="N47" s="199">
        <v>0</v>
      </c>
    </row>
    <row r="48" spans="1:19" x14ac:dyDescent="0.2">
      <c r="A48" s="28" t="s">
        <v>49</v>
      </c>
      <c r="B48" s="198">
        <v>0</v>
      </c>
      <c r="C48" s="199">
        <v>0</v>
      </c>
      <c r="D48" s="199">
        <v>20</v>
      </c>
      <c r="E48" s="198">
        <v>5</v>
      </c>
      <c r="F48" s="198">
        <v>0</v>
      </c>
      <c r="G48" s="199">
        <v>144</v>
      </c>
      <c r="H48" s="199">
        <v>211</v>
      </c>
      <c r="I48" s="199">
        <v>0</v>
      </c>
      <c r="J48" s="198">
        <v>0</v>
      </c>
      <c r="K48" s="198">
        <v>0</v>
      </c>
      <c r="L48" s="198">
        <v>45</v>
      </c>
      <c r="M48" s="198">
        <v>0</v>
      </c>
      <c r="N48" s="199">
        <v>0</v>
      </c>
    </row>
    <row r="49" spans="1:14" x14ac:dyDescent="0.2">
      <c r="A49" s="28" t="s">
        <v>50</v>
      </c>
      <c r="B49" s="198">
        <v>0</v>
      </c>
      <c r="C49" s="199">
        <v>0</v>
      </c>
      <c r="D49" s="199">
        <v>11</v>
      </c>
      <c r="E49" s="198">
        <v>1</v>
      </c>
      <c r="F49" s="198">
        <v>0</v>
      </c>
      <c r="G49" s="199">
        <v>86</v>
      </c>
      <c r="H49" s="199">
        <v>57</v>
      </c>
      <c r="I49" s="199">
        <v>0</v>
      </c>
      <c r="J49" s="198">
        <v>0</v>
      </c>
      <c r="K49" s="198">
        <v>0</v>
      </c>
      <c r="L49" s="198">
        <v>16</v>
      </c>
      <c r="M49" s="198">
        <v>0</v>
      </c>
      <c r="N49" s="199">
        <v>0</v>
      </c>
    </row>
    <row r="50" spans="1:14" x14ac:dyDescent="0.2">
      <c r="A50" s="28" t="s">
        <v>51</v>
      </c>
      <c r="B50" s="198">
        <v>0</v>
      </c>
      <c r="C50" s="199">
        <v>0</v>
      </c>
      <c r="D50" s="199">
        <v>20</v>
      </c>
      <c r="E50" s="198">
        <v>2</v>
      </c>
      <c r="F50" s="198">
        <v>0</v>
      </c>
      <c r="G50" s="199">
        <v>22</v>
      </c>
      <c r="H50" s="199">
        <v>57</v>
      </c>
      <c r="I50" s="199">
        <v>0</v>
      </c>
      <c r="J50" s="198">
        <v>0</v>
      </c>
      <c r="K50" s="198">
        <v>0</v>
      </c>
      <c r="L50" s="198">
        <v>28</v>
      </c>
      <c r="M50" s="198">
        <v>0</v>
      </c>
      <c r="N50" s="199">
        <v>0</v>
      </c>
    </row>
    <row r="51" spans="1:14" ht="12" customHeight="1" x14ac:dyDescent="0.2">
      <c r="A51" s="36" t="s">
        <v>52</v>
      </c>
      <c r="B51" s="204">
        <v>0</v>
      </c>
      <c r="C51" s="197">
        <v>0</v>
      </c>
      <c r="D51" s="197">
        <v>14</v>
      </c>
      <c r="E51" s="204">
        <v>15</v>
      </c>
      <c r="F51" s="204">
        <v>0</v>
      </c>
      <c r="G51" s="197">
        <v>203</v>
      </c>
      <c r="H51" s="197">
        <v>92</v>
      </c>
      <c r="I51" s="197">
        <v>4</v>
      </c>
      <c r="J51" s="204">
        <v>0</v>
      </c>
      <c r="K51" s="204">
        <v>0</v>
      </c>
      <c r="L51" s="204">
        <v>65</v>
      </c>
      <c r="M51" s="204">
        <v>0</v>
      </c>
      <c r="N51" s="197">
        <v>1</v>
      </c>
    </row>
    <row r="52" spans="1:14" ht="12" customHeight="1" x14ac:dyDescent="0.2">
      <c r="A52" s="60"/>
      <c r="B52" s="38"/>
      <c r="C52" s="61"/>
      <c r="D52" s="61"/>
      <c r="E52" s="38"/>
      <c r="F52" s="38"/>
      <c r="G52" s="61"/>
      <c r="H52" s="61"/>
      <c r="I52" s="61"/>
      <c r="J52" s="38"/>
      <c r="K52" s="38"/>
      <c r="L52" s="38"/>
      <c r="M52" s="38"/>
      <c r="N52" s="61"/>
    </row>
    <row r="53" spans="1:14" s="44" customFormat="1" x14ac:dyDescent="0.2">
      <c r="A53" s="54"/>
      <c r="B53" s="23" t="s">
        <v>101</v>
      </c>
      <c r="C53" s="5" t="s">
        <v>102</v>
      </c>
      <c r="D53" s="23" t="s">
        <v>408</v>
      </c>
      <c r="E53" s="5" t="s">
        <v>103</v>
      </c>
      <c r="F53" s="23" t="s">
        <v>104</v>
      </c>
      <c r="G53" s="23" t="s">
        <v>250</v>
      </c>
      <c r="H53" s="5" t="s">
        <v>251</v>
      </c>
      <c r="I53" s="5" t="s">
        <v>253</v>
      </c>
      <c r="J53" s="23" t="s">
        <v>105</v>
      </c>
      <c r="K53" s="23" t="s">
        <v>106</v>
      </c>
      <c r="L53" s="23" t="s">
        <v>410</v>
      </c>
      <c r="M53" s="23" t="s">
        <v>411</v>
      </c>
      <c r="N53" s="5" t="s">
        <v>107</v>
      </c>
    </row>
    <row r="54" spans="1:14" x14ac:dyDescent="0.2">
      <c r="A54" s="37" t="s">
        <v>99</v>
      </c>
      <c r="B54" s="204">
        <v>4</v>
      </c>
      <c r="C54" s="205">
        <v>1</v>
      </c>
      <c r="D54" s="205">
        <v>273</v>
      </c>
      <c r="E54" s="205">
        <v>138</v>
      </c>
      <c r="F54" s="204">
        <v>13</v>
      </c>
      <c r="G54" s="205">
        <v>13497</v>
      </c>
      <c r="H54" s="205">
        <v>3596</v>
      </c>
      <c r="I54" s="205">
        <v>74</v>
      </c>
      <c r="J54" s="205">
        <v>0</v>
      </c>
      <c r="K54" s="204">
        <v>0</v>
      </c>
      <c r="L54" s="204">
        <v>702</v>
      </c>
      <c r="M54" s="204">
        <v>0</v>
      </c>
      <c r="N54" s="205">
        <v>2</v>
      </c>
    </row>
    <row r="55" spans="1:14" s="55" customFormat="1" ht="12" customHeight="1" x14ac:dyDescent="0.2">
      <c r="A55" s="28" t="s">
        <v>54</v>
      </c>
      <c r="B55" s="198">
        <v>0</v>
      </c>
      <c r="C55" s="206">
        <v>0</v>
      </c>
      <c r="D55" s="206">
        <v>2</v>
      </c>
      <c r="E55" s="206">
        <v>9</v>
      </c>
      <c r="F55" s="198">
        <v>0</v>
      </c>
      <c r="G55" s="206">
        <v>85</v>
      </c>
      <c r="H55" s="206">
        <v>92</v>
      </c>
      <c r="I55" s="206">
        <v>0</v>
      </c>
      <c r="J55" s="206">
        <v>0</v>
      </c>
      <c r="K55" s="198">
        <v>0</v>
      </c>
      <c r="L55" s="198">
        <v>40</v>
      </c>
      <c r="M55" s="198">
        <v>0</v>
      </c>
      <c r="N55" s="206">
        <v>0</v>
      </c>
    </row>
    <row r="56" spans="1:14" s="55" customFormat="1" ht="12" customHeight="1" x14ac:dyDescent="0.2">
      <c r="A56" s="28" t="s">
        <v>55</v>
      </c>
      <c r="B56" s="198">
        <v>0</v>
      </c>
      <c r="C56" s="206">
        <v>0</v>
      </c>
      <c r="D56" s="206">
        <v>23</v>
      </c>
      <c r="E56" s="206">
        <v>6</v>
      </c>
      <c r="F56" s="198">
        <v>0</v>
      </c>
      <c r="G56" s="206">
        <v>102</v>
      </c>
      <c r="H56" s="206">
        <v>79</v>
      </c>
      <c r="I56" s="206">
        <v>0</v>
      </c>
      <c r="J56" s="206">
        <v>0</v>
      </c>
      <c r="K56" s="198">
        <v>0</v>
      </c>
      <c r="L56" s="198">
        <v>38</v>
      </c>
      <c r="M56" s="198">
        <v>0</v>
      </c>
      <c r="N56" s="206">
        <v>0</v>
      </c>
    </row>
    <row r="57" spans="1:14" s="55" customFormat="1" ht="12" customHeight="1" x14ac:dyDescent="0.2">
      <c r="A57" s="28" t="s">
        <v>56</v>
      </c>
      <c r="B57" s="198">
        <v>0</v>
      </c>
      <c r="C57" s="206">
        <v>0</v>
      </c>
      <c r="D57" s="206">
        <v>15</v>
      </c>
      <c r="E57" s="206">
        <v>10</v>
      </c>
      <c r="F57" s="198">
        <v>0</v>
      </c>
      <c r="G57" s="206">
        <v>268</v>
      </c>
      <c r="H57" s="206">
        <v>554</v>
      </c>
      <c r="I57" s="206">
        <v>0</v>
      </c>
      <c r="J57" s="206">
        <v>0</v>
      </c>
      <c r="K57" s="198">
        <v>0</v>
      </c>
      <c r="L57" s="198">
        <v>35</v>
      </c>
      <c r="M57" s="198">
        <v>0</v>
      </c>
      <c r="N57" s="206">
        <v>0</v>
      </c>
    </row>
    <row r="58" spans="1:14" x14ac:dyDescent="0.2">
      <c r="A58" s="28" t="s">
        <v>57</v>
      </c>
      <c r="B58" s="198">
        <v>0</v>
      </c>
      <c r="C58" s="206">
        <v>0</v>
      </c>
      <c r="D58" s="206">
        <v>5</v>
      </c>
      <c r="E58" s="206">
        <v>11</v>
      </c>
      <c r="F58" s="198">
        <v>0</v>
      </c>
      <c r="G58" s="206">
        <v>331</v>
      </c>
      <c r="H58" s="206">
        <v>109</v>
      </c>
      <c r="I58" s="206">
        <v>0</v>
      </c>
      <c r="J58" s="206">
        <v>0</v>
      </c>
      <c r="K58" s="198">
        <v>0</v>
      </c>
      <c r="L58" s="198">
        <v>32</v>
      </c>
      <c r="M58" s="198">
        <v>0</v>
      </c>
      <c r="N58" s="206">
        <v>0</v>
      </c>
    </row>
    <row r="59" spans="1:14" s="55" customFormat="1" ht="12" customHeight="1" x14ac:dyDescent="0.2">
      <c r="A59" s="28" t="s">
        <v>58</v>
      </c>
      <c r="B59" s="198">
        <v>0</v>
      </c>
      <c r="C59" s="206">
        <v>0</v>
      </c>
      <c r="D59" s="206">
        <v>1</v>
      </c>
      <c r="E59" s="206">
        <v>5</v>
      </c>
      <c r="F59" s="198">
        <v>0</v>
      </c>
      <c r="G59" s="206">
        <v>406</v>
      </c>
      <c r="H59" s="206">
        <v>89</v>
      </c>
      <c r="I59" s="206">
        <v>0</v>
      </c>
      <c r="J59" s="206">
        <v>0</v>
      </c>
      <c r="K59" s="198">
        <v>0</v>
      </c>
      <c r="L59" s="198">
        <v>26</v>
      </c>
      <c r="M59" s="198">
        <v>0</v>
      </c>
      <c r="N59" s="206">
        <v>0</v>
      </c>
    </row>
    <row r="60" spans="1:14" s="55" customFormat="1" ht="12" customHeight="1" x14ac:dyDescent="0.2">
      <c r="A60" s="28" t="s">
        <v>59</v>
      </c>
      <c r="B60" s="198">
        <v>2</v>
      </c>
      <c r="C60" s="206">
        <v>0</v>
      </c>
      <c r="D60" s="206">
        <v>38</v>
      </c>
      <c r="E60" s="206">
        <v>12</v>
      </c>
      <c r="F60" s="198">
        <v>0</v>
      </c>
      <c r="G60" s="206">
        <v>1973</v>
      </c>
      <c r="H60" s="206">
        <v>443</v>
      </c>
      <c r="I60" s="206">
        <v>0</v>
      </c>
      <c r="J60" s="206">
        <v>0</v>
      </c>
      <c r="K60" s="198">
        <v>0</v>
      </c>
      <c r="L60" s="198">
        <v>91</v>
      </c>
      <c r="M60" s="198">
        <v>0</v>
      </c>
      <c r="N60" s="206">
        <v>0</v>
      </c>
    </row>
    <row r="61" spans="1:14" s="44" customFormat="1" x14ac:dyDescent="0.2">
      <c r="A61" s="28" t="s">
        <v>60</v>
      </c>
      <c r="B61" s="198">
        <v>0</v>
      </c>
      <c r="C61" s="206">
        <v>0</v>
      </c>
      <c r="D61" s="206">
        <v>0</v>
      </c>
      <c r="E61" s="206">
        <v>14</v>
      </c>
      <c r="F61" s="198">
        <v>0</v>
      </c>
      <c r="G61" s="206">
        <v>557</v>
      </c>
      <c r="H61" s="206">
        <v>96</v>
      </c>
      <c r="I61" s="206">
        <v>51</v>
      </c>
      <c r="J61" s="206">
        <v>0</v>
      </c>
      <c r="K61" s="198">
        <v>0</v>
      </c>
      <c r="L61" s="198">
        <v>43</v>
      </c>
      <c r="M61" s="198">
        <v>0</v>
      </c>
      <c r="N61" s="206">
        <v>0</v>
      </c>
    </row>
    <row r="62" spans="1:14" x14ac:dyDescent="0.2">
      <c r="A62" s="28" t="s">
        <v>61</v>
      </c>
      <c r="B62" s="198">
        <v>0</v>
      </c>
      <c r="C62" s="206">
        <v>0</v>
      </c>
      <c r="D62" s="206">
        <v>86</v>
      </c>
      <c r="E62" s="206">
        <v>12</v>
      </c>
      <c r="F62" s="198">
        <v>0</v>
      </c>
      <c r="G62" s="206">
        <v>2014</v>
      </c>
      <c r="H62" s="206">
        <v>705</v>
      </c>
      <c r="I62" s="206">
        <v>0</v>
      </c>
      <c r="J62" s="206">
        <v>0</v>
      </c>
      <c r="K62" s="198">
        <v>0</v>
      </c>
      <c r="L62" s="198">
        <v>105</v>
      </c>
      <c r="M62" s="198">
        <v>0</v>
      </c>
      <c r="N62" s="206">
        <v>0</v>
      </c>
    </row>
    <row r="63" spans="1:14" x14ac:dyDescent="0.2">
      <c r="A63" s="28" t="s">
        <v>62</v>
      </c>
      <c r="B63" s="198">
        <v>1</v>
      </c>
      <c r="C63" s="206">
        <v>0</v>
      </c>
      <c r="D63" s="206">
        <v>45</v>
      </c>
      <c r="E63" s="206">
        <v>15</v>
      </c>
      <c r="F63" s="198">
        <v>1</v>
      </c>
      <c r="G63" s="206">
        <v>5891</v>
      </c>
      <c r="H63" s="206">
        <v>979</v>
      </c>
      <c r="I63" s="206">
        <v>23</v>
      </c>
      <c r="J63" s="206">
        <v>0</v>
      </c>
      <c r="K63" s="198">
        <v>0</v>
      </c>
      <c r="L63" s="198">
        <v>142</v>
      </c>
      <c r="M63" s="198">
        <v>0</v>
      </c>
      <c r="N63" s="206">
        <v>0</v>
      </c>
    </row>
    <row r="64" spans="1:14" x14ac:dyDescent="0.2">
      <c r="A64" s="28" t="s">
        <v>63</v>
      </c>
      <c r="B64" s="198">
        <v>0</v>
      </c>
      <c r="C64" s="206">
        <v>1</v>
      </c>
      <c r="D64" s="206">
        <v>18</v>
      </c>
      <c r="E64" s="206">
        <v>19</v>
      </c>
      <c r="F64" s="198">
        <v>12</v>
      </c>
      <c r="G64" s="206">
        <v>1151</v>
      </c>
      <c r="H64" s="206">
        <v>208</v>
      </c>
      <c r="I64" s="206">
        <v>0</v>
      </c>
      <c r="J64" s="206">
        <v>0</v>
      </c>
      <c r="K64" s="198">
        <v>0</v>
      </c>
      <c r="L64" s="198">
        <v>53</v>
      </c>
      <c r="M64" s="198">
        <v>0</v>
      </c>
      <c r="N64" s="206">
        <v>0</v>
      </c>
    </row>
    <row r="65" spans="1:19" x14ac:dyDescent="0.2">
      <c r="A65" s="28" t="s">
        <v>64</v>
      </c>
      <c r="B65" s="198">
        <v>0</v>
      </c>
      <c r="C65" s="206">
        <v>0</v>
      </c>
      <c r="D65" s="206">
        <v>25</v>
      </c>
      <c r="E65" s="206">
        <v>4</v>
      </c>
      <c r="F65" s="198">
        <v>0</v>
      </c>
      <c r="G65" s="206">
        <v>329</v>
      </c>
      <c r="H65" s="206">
        <v>40</v>
      </c>
      <c r="I65" s="206">
        <v>0</v>
      </c>
      <c r="J65" s="206">
        <v>0</v>
      </c>
      <c r="K65" s="198">
        <v>0</v>
      </c>
      <c r="L65" s="198">
        <v>32</v>
      </c>
      <c r="M65" s="198">
        <v>0</v>
      </c>
      <c r="N65" s="206">
        <v>0</v>
      </c>
    </row>
    <row r="66" spans="1:19" x14ac:dyDescent="0.2">
      <c r="A66" s="28" t="s">
        <v>65</v>
      </c>
      <c r="B66" s="198">
        <v>0</v>
      </c>
      <c r="C66" s="206">
        <v>0</v>
      </c>
      <c r="D66" s="206">
        <v>4</v>
      </c>
      <c r="E66" s="206">
        <v>12</v>
      </c>
      <c r="F66" s="198">
        <v>0</v>
      </c>
      <c r="G66" s="206">
        <v>200</v>
      </c>
      <c r="H66" s="206">
        <v>68</v>
      </c>
      <c r="I66" s="206">
        <v>0</v>
      </c>
      <c r="J66" s="206">
        <v>0</v>
      </c>
      <c r="K66" s="198">
        <v>0</v>
      </c>
      <c r="L66" s="198">
        <v>35</v>
      </c>
      <c r="M66" s="198">
        <v>0</v>
      </c>
      <c r="N66" s="206">
        <v>2</v>
      </c>
    </row>
    <row r="67" spans="1:19" x14ac:dyDescent="0.2">
      <c r="A67" s="28" t="s">
        <v>66</v>
      </c>
      <c r="B67" s="198">
        <v>1</v>
      </c>
      <c r="C67" s="206">
        <v>0</v>
      </c>
      <c r="D67" s="206">
        <v>11</v>
      </c>
      <c r="E67" s="206">
        <v>9</v>
      </c>
      <c r="F67" s="198">
        <v>0</v>
      </c>
      <c r="G67" s="206">
        <v>190</v>
      </c>
      <c r="H67" s="206">
        <v>134</v>
      </c>
      <c r="I67" s="206">
        <v>0</v>
      </c>
      <c r="J67" s="206">
        <v>0</v>
      </c>
      <c r="K67" s="198">
        <v>0</v>
      </c>
      <c r="L67" s="198">
        <v>30</v>
      </c>
      <c r="M67" s="198">
        <v>0</v>
      </c>
      <c r="N67" s="206">
        <v>0</v>
      </c>
    </row>
    <row r="68" spans="1:19" x14ac:dyDescent="0.2">
      <c r="A68" s="37" t="s">
        <v>67</v>
      </c>
      <c r="B68" s="196">
        <v>0</v>
      </c>
      <c r="C68" s="205">
        <v>0</v>
      </c>
      <c r="D68" s="205">
        <v>531</v>
      </c>
      <c r="E68" s="205">
        <v>259</v>
      </c>
      <c r="F68" s="196">
        <v>6</v>
      </c>
      <c r="G68" s="205">
        <v>13005</v>
      </c>
      <c r="H68" s="205">
        <v>3130</v>
      </c>
      <c r="I68" s="205">
        <v>113</v>
      </c>
      <c r="J68" s="205">
        <v>0</v>
      </c>
      <c r="K68" s="196">
        <v>0</v>
      </c>
      <c r="L68" s="196">
        <v>783</v>
      </c>
      <c r="M68" s="196">
        <v>0</v>
      </c>
      <c r="N68" s="205">
        <v>2</v>
      </c>
    </row>
    <row r="69" spans="1:19" x14ac:dyDescent="0.2">
      <c r="A69" s="25" t="s">
        <v>68</v>
      </c>
      <c r="B69" s="202">
        <v>0</v>
      </c>
      <c r="C69" s="39">
        <v>0</v>
      </c>
      <c r="D69" s="206">
        <v>93</v>
      </c>
      <c r="E69" s="206">
        <v>7</v>
      </c>
      <c r="F69" s="202">
        <v>0</v>
      </c>
      <c r="G69" s="39">
        <v>1634</v>
      </c>
      <c r="H69" s="206">
        <v>169</v>
      </c>
      <c r="I69" s="206">
        <v>11</v>
      </c>
      <c r="J69" s="206">
        <v>0</v>
      </c>
      <c r="K69" s="202">
        <v>0</v>
      </c>
      <c r="L69" s="202">
        <v>77</v>
      </c>
      <c r="M69" s="202">
        <v>0</v>
      </c>
      <c r="N69" s="39">
        <v>0</v>
      </c>
    </row>
    <row r="70" spans="1:19" x14ac:dyDescent="0.2">
      <c r="A70" s="28" t="s">
        <v>69</v>
      </c>
      <c r="B70" s="198">
        <v>0</v>
      </c>
      <c r="C70" s="206">
        <v>0</v>
      </c>
      <c r="D70" s="206">
        <v>27</v>
      </c>
      <c r="E70" s="206">
        <v>24</v>
      </c>
      <c r="F70" s="198">
        <v>0</v>
      </c>
      <c r="G70" s="206">
        <v>461</v>
      </c>
      <c r="H70" s="206">
        <v>141</v>
      </c>
      <c r="I70" s="206">
        <v>0</v>
      </c>
      <c r="J70" s="206">
        <v>0</v>
      </c>
      <c r="K70" s="198">
        <v>0</v>
      </c>
      <c r="L70" s="198">
        <v>79</v>
      </c>
      <c r="M70" s="198">
        <v>0</v>
      </c>
      <c r="N70" s="206">
        <v>0</v>
      </c>
    </row>
    <row r="71" spans="1:19" x14ac:dyDescent="0.2">
      <c r="A71" s="28" t="s">
        <v>70</v>
      </c>
      <c r="B71" s="198">
        <v>0</v>
      </c>
      <c r="C71" s="206">
        <v>0</v>
      </c>
      <c r="D71" s="206">
        <v>49</v>
      </c>
      <c r="E71" s="206">
        <v>8</v>
      </c>
      <c r="F71" s="198">
        <v>1</v>
      </c>
      <c r="G71" s="206">
        <v>1516</v>
      </c>
      <c r="H71" s="206">
        <v>525</v>
      </c>
      <c r="I71" s="206">
        <v>20</v>
      </c>
      <c r="J71" s="206">
        <v>0</v>
      </c>
      <c r="K71" s="198">
        <v>0</v>
      </c>
      <c r="L71" s="198">
        <v>44</v>
      </c>
      <c r="M71" s="198">
        <v>0</v>
      </c>
      <c r="N71" s="206">
        <v>0</v>
      </c>
    </row>
    <row r="72" spans="1:19" x14ac:dyDescent="0.2">
      <c r="A72" s="28" t="s">
        <v>71</v>
      </c>
      <c r="B72" s="198">
        <v>0</v>
      </c>
      <c r="C72" s="206">
        <v>0</v>
      </c>
      <c r="D72" s="206">
        <v>32</v>
      </c>
      <c r="E72" s="206">
        <v>58</v>
      </c>
      <c r="F72" s="198">
        <v>1</v>
      </c>
      <c r="G72" s="206">
        <v>291</v>
      </c>
      <c r="H72" s="206">
        <v>236</v>
      </c>
      <c r="I72" s="206">
        <v>1</v>
      </c>
      <c r="J72" s="206">
        <v>0</v>
      </c>
      <c r="K72" s="198">
        <v>0</v>
      </c>
      <c r="L72" s="198">
        <v>65</v>
      </c>
      <c r="M72" s="198">
        <v>0</v>
      </c>
      <c r="N72" s="206">
        <v>0</v>
      </c>
      <c r="S72" s="44">
        <v>13</v>
      </c>
    </row>
    <row r="73" spans="1:19" x14ac:dyDescent="0.2">
      <c r="A73" s="28" t="s">
        <v>72</v>
      </c>
      <c r="B73" s="198">
        <v>0</v>
      </c>
      <c r="C73" s="206">
        <v>0</v>
      </c>
      <c r="D73" s="206">
        <v>11</v>
      </c>
      <c r="E73" s="206">
        <v>7</v>
      </c>
      <c r="F73" s="198">
        <v>1</v>
      </c>
      <c r="G73" s="206">
        <v>225</v>
      </c>
      <c r="H73" s="206">
        <v>110</v>
      </c>
      <c r="I73" s="206">
        <v>4</v>
      </c>
      <c r="J73" s="206">
        <v>0</v>
      </c>
      <c r="K73" s="198">
        <v>0</v>
      </c>
      <c r="L73" s="198">
        <v>12</v>
      </c>
      <c r="M73" s="198">
        <v>0</v>
      </c>
      <c r="N73" s="206">
        <v>0</v>
      </c>
    </row>
    <row r="74" spans="1:19" x14ac:dyDescent="0.2">
      <c r="A74" s="28" t="s">
        <v>73</v>
      </c>
      <c r="B74" s="198">
        <v>0</v>
      </c>
      <c r="C74" s="206">
        <v>0</v>
      </c>
      <c r="D74" s="206">
        <v>32</v>
      </c>
      <c r="E74" s="206">
        <v>26</v>
      </c>
      <c r="F74" s="198">
        <v>1</v>
      </c>
      <c r="G74" s="206">
        <v>275</v>
      </c>
      <c r="H74" s="206">
        <v>507</v>
      </c>
      <c r="I74" s="206">
        <v>10</v>
      </c>
      <c r="J74" s="206">
        <v>0</v>
      </c>
      <c r="K74" s="198">
        <v>0</v>
      </c>
      <c r="L74" s="198">
        <v>77</v>
      </c>
      <c r="M74" s="198">
        <v>0</v>
      </c>
      <c r="N74" s="206">
        <v>0</v>
      </c>
    </row>
    <row r="75" spans="1:19" x14ac:dyDescent="0.2">
      <c r="A75" s="28" t="s">
        <v>74</v>
      </c>
      <c r="B75" s="198">
        <v>0</v>
      </c>
      <c r="C75" s="206">
        <v>0</v>
      </c>
      <c r="D75" s="206">
        <v>33</v>
      </c>
      <c r="E75" s="206">
        <v>23</v>
      </c>
      <c r="F75" s="198">
        <v>0</v>
      </c>
      <c r="G75" s="206">
        <v>2652</v>
      </c>
      <c r="H75" s="206">
        <v>95</v>
      </c>
      <c r="I75" s="206">
        <v>29</v>
      </c>
      <c r="J75" s="206">
        <v>0</v>
      </c>
      <c r="K75" s="198">
        <v>0</v>
      </c>
      <c r="L75" s="198">
        <v>120</v>
      </c>
      <c r="M75" s="198">
        <v>0</v>
      </c>
      <c r="N75" s="206">
        <v>0</v>
      </c>
    </row>
    <row r="76" spans="1:19" x14ac:dyDescent="0.2">
      <c r="A76" s="28" t="s">
        <v>75</v>
      </c>
      <c r="B76" s="198">
        <v>0</v>
      </c>
      <c r="C76" s="206">
        <v>0</v>
      </c>
      <c r="D76" s="206">
        <v>39</v>
      </c>
      <c r="E76" s="206">
        <v>9</v>
      </c>
      <c r="F76" s="198">
        <v>0</v>
      </c>
      <c r="G76" s="206">
        <v>1713</v>
      </c>
      <c r="H76" s="206">
        <v>303</v>
      </c>
      <c r="I76" s="206">
        <v>22</v>
      </c>
      <c r="J76" s="206">
        <v>0</v>
      </c>
      <c r="K76" s="198">
        <v>0</v>
      </c>
      <c r="L76" s="198">
        <v>37</v>
      </c>
      <c r="M76" s="198">
        <v>0</v>
      </c>
      <c r="N76" s="206">
        <v>0</v>
      </c>
    </row>
    <row r="77" spans="1:19" x14ac:dyDescent="0.2">
      <c r="A77" s="28" t="s">
        <v>76</v>
      </c>
      <c r="B77" s="198">
        <v>0</v>
      </c>
      <c r="C77" s="206">
        <v>0</v>
      </c>
      <c r="D77" s="206">
        <v>49</v>
      </c>
      <c r="E77" s="206">
        <v>22</v>
      </c>
      <c r="F77" s="198">
        <v>1</v>
      </c>
      <c r="G77" s="206">
        <v>596</v>
      </c>
      <c r="H77" s="206">
        <v>75</v>
      </c>
      <c r="I77" s="206">
        <v>0</v>
      </c>
      <c r="J77" s="206">
        <v>0</v>
      </c>
      <c r="K77" s="198">
        <v>0</v>
      </c>
      <c r="L77" s="198">
        <v>77</v>
      </c>
      <c r="M77" s="198">
        <v>0</v>
      </c>
      <c r="N77" s="206">
        <v>1</v>
      </c>
    </row>
    <row r="78" spans="1:19" x14ac:dyDescent="0.2">
      <c r="A78" s="28" t="s">
        <v>77</v>
      </c>
      <c r="B78" s="198">
        <v>0</v>
      </c>
      <c r="C78" s="206">
        <v>0</v>
      </c>
      <c r="D78" s="206">
        <v>42</v>
      </c>
      <c r="E78" s="206">
        <v>5</v>
      </c>
      <c r="F78" s="198">
        <v>0</v>
      </c>
      <c r="G78" s="206">
        <v>148</v>
      </c>
      <c r="H78" s="206">
        <v>289</v>
      </c>
      <c r="I78" s="206">
        <v>6</v>
      </c>
      <c r="J78" s="206">
        <v>0</v>
      </c>
      <c r="K78" s="198">
        <v>0</v>
      </c>
      <c r="L78" s="198">
        <v>33</v>
      </c>
      <c r="M78" s="198">
        <v>0</v>
      </c>
      <c r="N78" s="206">
        <v>1</v>
      </c>
    </row>
    <row r="79" spans="1:19" x14ac:dyDescent="0.2">
      <c r="A79" s="28" t="s">
        <v>78</v>
      </c>
      <c r="B79" s="198">
        <v>0</v>
      </c>
      <c r="C79" s="206">
        <v>0</v>
      </c>
      <c r="D79" s="206">
        <v>21</v>
      </c>
      <c r="E79" s="206">
        <v>15</v>
      </c>
      <c r="F79" s="198">
        <v>0</v>
      </c>
      <c r="G79" s="206">
        <v>526</v>
      </c>
      <c r="H79" s="206">
        <v>169</v>
      </c>
      <c r="I79" s="206">
        <v>0</v>
      </c>
      <c r="J79" s="206">
        <v>0</v>
      </c>
      <c r="K79" s="198">
        <v>0</v>
      </c>
      <c r="L79" s="198">
        <v>24</v>
      </c>
      <c r="M79" s="198">
        <v>0</v>
      </c>
      <c r="N79" s="206">
        <v>0</v>
      </c>
    </row>
    <row r="80" spans="1:19" x14ac:dyDescent="0.2">
      <c r="A80" s="28" t="s">
        <v>79</v>
      </c>
      <c r="B80" s="198">
        <v>0</v>
      </c>
      <c r="C80" s="206">
        <v>0</v>
      </c>
      <c r="D80" s="206">
        <v>21</v>
      </c>
      <c r="E80" s="206">
        <v>13</v>
      </c>
      <c r="F80" s="198">
        <v>0</v>
      </c>
      <c r="G80" s="206">
        <v>953</v>
      </c>
      <c r="H80" s="206">
        <v>196</v>
      </c>
      <c r="I80" s="206">
        <v>0</v>
      </c>
      <c r="J80" s="206">
        <v>0</v>
      </c>
      <c r="K80" s="198">
        <v>0</v>
      </c>
      <c r="L80" s="198">
        <v>29</v>
      </c>
      <c r="M80" s="198">
        <v>0</v>
      </c>
      <c r="N80" s="206">
        <v>0</v>
      </c>
    </row>
    <row r="81" spans="1:14" x14ac:dyDescent="0.2">
      <c r="A81" s="36" t="s">
        <v>80</v>
      </c>
      <c r="B81" s="198">
        <v>0</v>
      </c>
      <c r="C81" s="207">
        <v>0</v>
      </c>
      <c r="D81" s="207">
        <v>82</v>
      </c>
      <c r="E81" s="207">
        <v>42</v>
      </c>
      <c r="F81" s="198">
        <v>1</v>
      </c>
      <c r="G81" s="207">
        <v>2015</v>
      </c>
      <c r="H81" s="207">
        <v>315</v>
      </c>
      <c r="I81" s="207">
        <v>10</v>
      </c>
      <c r="J81" s="207">
        <v>0</v>
      </c>
      <c r="K81" s="198">
        <v>0</v>
      </c>
      <c r="L81" s="198">
        <v>109</v>
      </c>
      <c r="M81" s="198">
        <v>0</v>
      </c>
      <c r="N81" s="207">
        <v>0</v>
      </c>
    </row>
    <row r="82" spans="1:14" x14ac:dyDescent="0.2">
      <c r="A82" s="37" t="s">
        <v>81</v>
      </c>
      <c r="B82" s="196">
        <v>6</v>
      </c>
      <c r="C82" s="205">
        <v>0</v>
      </c>
      <c r="D82" s="205">
        <v>410</v>
      </c>
      <c r="E82" s="205">
        <v>348</v>
      </c>
      <c r="F82" s="196">
        <v>5</v>
      </c>
      <c r="G82" s="205">
        <v>11303</v>
      </c>
      <c r="H82" s="205">
        <v>4035</v>
      </c>
      <c r="I82" s="205">
        <v>19</v>
      </c>
      <c r="J82" s="205">
        <v>0</v>
      </c>
      <c r="K82" s="196">
        <v>0</v>
      </c>
      <c r="L82" s="196">
        <v>823</v>
      </c>
      <c r="M82" s="196">
        <v>0</v>
      </c>
      <c r="N82" s="205">
        <v>2</v>
      </c>
    </row>
    <row r="83" spans="1:14" x14ac:dyDescent="0.2">
      <c r="A83" s="28" t="s">
        <v>82</v>
      </c>
      <c r="B83" s="198">
        <v>0</v>
      </c>
      <c r="C83" s="206">
        <v>0</v>
      </c>
      <c r="D83" s="206">
        <v>12</v>
      </c>
      <c r="E83" s="206">
        <v>12</v>
      </c>
      <c r="F83" s="198">
        <v>0</v>
      </c>
      <c r="G83" s="206">
        <v>225</v>
      </c>
      <c r="H83" s="206">
        <v>396</v>
      </c>
      <c r="I83" s="206">
        <v>10</v>
      </c>
      <c r="J83" s="206">
        <v>0</v>
      </c>
      <c r="K83" s="198">
        <v>0</v>
      </c>
      <c r="L83" s="198">
        <v>33</v>
      </c>
      <c r="M83" s="198">
        <v>0</v>
      </c>
      <c r="N83" s="206">
        <v>0</v>
      </c>
    </row>
    <row r="84" spans="1:14" x14ac:dyDescent="0.2">
      <c r="A84" s="28" t="s">
        <v>83</v>
      </c>
      <c r="B84" s="198">
        <v>0</v>
      </c>
      <c r="C84" s="206">
        <v>0</v>
      </c>
      <c r="D84" s="206">
        <v>8</v>
      </c>
      <c r="E84" s="206">
        <v>12</v>
      </c>
      <c r="F84" s="198">
        <v>0</v>
      </c>
      <c r="G84" s="206">
        <v>126</v>
      </c>
      <c r="H84" s="206">
        <v>17</v>
      </c>
      <c r="I84" s="206">
        <v>0</v>
      </c>
      <c r="J84" s="206">
        <v>0</v>
      </c>
      <c r="K84" s="198">
        <v>0</v>
      </c>
      <c r="L84" s="198">
        <v>43</v>
      </c>
      <c r="M84" s="198">
        <v>0</v>
      </c>
      <c r="N84" s="206">
        <v>0</v>
      </c>
    </row>
    <row r="85" spans="1:14" x14ac:dyDescent="0.2">
      <c r="A85" s="28" t="s">
        <v>84</v>
      </c>
      <c r="B85" s="198">
        <v>1</v>
      </c>
      <c r="C85" s="206">
        <v>0</v>
      </c>
      <c r="D85" s="206">
        <v>8</v>
      </c>
      <c r="E85" s="206">
        <v>27</v>
      </c>
      <c r="F85" s="198">
        <v>0</v>
      </c>
      <c r="G85" s="206">
        <v>157</v>
      </c>
      <c r="H85" s="206">
        <v>87</v>
      </c>
      <c r="I85" s="206">
        <v>0</v>
      </c>
      <c r="J85" s="206">
        <v>0</v>
      </c>
      <c r="K85" s="198">
        <v>0</v>
      </c>
      <c r="L85" s="198">
        <v>30</v>
      </c>
      <c r="M85" s="198">
        <v>0</v>
      </c>
      <c r="N85" s="206">
        <v>2</v>
      </c>
    </row>
    <row r="86" spans="1:14" x14ac:dyDescent="0.2">
      <c r="A86" s="28" t="s">
        <v>85</v>
      </c>
      <c r="B86" s="198">
        <v>0</v>
      </c>
      <c r="C86" s="206">
        <v>0</v>
      </c>
      <c r="D86" s="206">
        <v>1</v>
      </c>
      <c r="E86" s="206">
        <v>12</v>
      </c>
      <c r="F86" s="198">
        <v>0</v>
      </c>
      <c r="G86" s="206">
        <v>16</v>
      </c>
      <c r="H86" s="206">
        <v>28</v>
      </c>
      <c r="I86" s="206">
        <v>0</v>
      </c>
      <c r="J86" s="206">
        <v>0</v>
      </c>
      <c r="K86" s="198">
        <v>0</v>
      </c>
      <c r="L86" s="198">
        <v>8</v>
      </c>
      <c r="M86" s="198">
        <v>0</v>
      </c>
      <c r="N86" s="206">
        <v>0</v>
      </c>
    </row>
    <row r="87" spans="1:14" x14ac:dyDescent="0.2">
      <c r="A87" s="28" t="s">
        <v>86</v>
      </c>
      <c r="B87" s="198">
        <v>0</v>
      </c>
      <c r="C87" s="206">
        <v>0</v>
      </c>
      <c r="D87" s="206">
        <v>10</v>
      </c>
      <c r="E87" s="206">
        <v>15</v>
      </c>
      <c r="F87" s="198">
        <v>0</v>
      </c>
      <c r="G87" s="206">
        <v>13</v>
      </c>
      <c r="H87" s="206">
        <v>57</v>
      </c>
      <c r="I87" s="206">
        <v>1</v>
      </c>
      <c r="J87" s="206">
        <v>0</v>
      </c>
      <c r="K87" s="198">
        <v>0</v>
      </c>
      <c r="L87" s="198">
        <v>34</v>
      </c>
      <c r="M87" s="198">
        <v>0</v>
      </c>
      <c r="N87" s="206">
        <v>0</v>
      </c>
    </row>
    <row r="88" spans="1:14" x14ac:dyDescent="0.2">
      <c r="A88" s="28" t="s">
        <v>87</v>
      </c>
      <c r="B88" s="198">
        <v>0</v>
      </c>
      <c r="C88" s="206">
        <v>0</v>
      </c>
      <c r="D88" s="206">
        <v>58</v>
      </c>
      <c r="E88" s="206">
        <v>37</v>
      </c>
      <c r="F88" s="198">
        <v>1</v>
      </c>
      <c r="G88" s="206">
        <v>2400</v>
      </c>
      <c r="H88" s="206">
        <v>427</v>
      </c>
      <c r="I88" s="206">
        <v>0</v>
      </c>
      <c r="J88" s="206">
        <v>0</v>
      </c>
      <c r="K88" s="198">
        <v>0</v>
      </c>
      <c r="L88" s="198">
        <v>113</v>
      </c>
      <c r="M88" s="198">
        <v>0</v>
      </c>
      <c r="N88" s="206">
        <v>0</v>
      </c>
    </row>
    <row r="89" spans="1:14" x14ac:dyDescent="0.2">
      <c r="A89" s="28" t="s">
        <v>88</v>
      </c>
      <c r="B89" s="198">
        <v>2</v>
      </c>
      <c r="C89" s="206">
        <v>0</v>
      </c>
      <c r="D89" s="206">
        <v>54</v>
      </c>
      <c r="E89" s="206">
        <v>83</v>
      </c>
      <c r="F89" s="198">
        <v>3</v>
      </c>
      <c r="G89" s="206">
        <v>1857</v>
      </c>
      <c r="H89" s="206">
        <v>399</v>
      </c>
      <c r="I89" s="206">
        <v>1</v>
      </c>
      <c r="J89" s="206">
        <v>0</v>
      </c>
      <c r="K89" s="198">
        <v>0</v>
      </c>
      <c r="L89" s="198">
        <v>158</v>
      </c>
      <c r="M89" s="198">
        <v>0</v>
      </c>
      <c r="N89" s="206">
        <v>0</v>
      </c>
    </row>
    <row r="90" spans="1:14" x14ac:dyDescent="0.2">
      <c r="A90" s="28" t="s">
        <v>89</v>
      </c>
      <c r="B90" s="198">
        <v>2</v>
      </c>
      <c r="C90" s="206">
        <v>0</v>
      </c>
      <c r="D90" s="206">
        <v>50</v>
      </c>
      <c r="E90" s="206">
        <v>55</v>
      </c>
      <c r="F90" s="198">
        <v>1</v>
      </c>
      <c r="G90" s="206">
        <v>2387</v>
      </c>
      <c r="H90" s="206">
        <v>997</v>
      </c>
      <c r="I90" s="206">
        <v>6</v>
      </c>
      <c r="J90" s="206">
        <v>0</v>
      </c>
      <c r="K90" s="198">
        <v>0</v>
      </c>
      <c r="L90" s="198">
        <v>127</v>
      </c>
      <c r="M90" s="198">
        <v>0</v>
      </c>
      <c r="N90" s="206">
        <v>0</v>
      </c>
    </row>
    <row r="91" spans="1:14" x14ac:dyDescent="0.2">
      <c r="A91" s="28" t="s">
        <v>90</v>
      </c>
      <c r="B91" s="198">
        <v>0</v>
      </c>
      <c r="C91" s="206">
        <v>0</v>
      </c>
      <c r="D91" s="206">
        <v>41</v>
      </c>
      <c r="E91" s="206">
        <v>28</v>
      </c>
      <c r="F91" s="198">
        <v>0</v>
      </c>
      <c r="G91" s="206">
        <v>671</v>
      </c>
      <c r="H91" s="206">
        <v>179</v>
      </c>
      <c r="I91" s="206">
        <v>0</v>
      </c>
      <c r="J91" s="206">
        <v>0</v>
      </c>
      <c r="K91" s="198">
        <v>0</v>
      </c>
      <c r="L91" s="198">
        <v>43</v>
      </c>
      <c r="M91" s="198">
        <v>0</v>
      </c>
      <c r="N91" s="206">
        <v>0</v>
      </c>
    </row>
    <row r="92" spans="1:14" x14ac:dyDescent="0.2">
      <c r="A92" s="28" t="s">
        <v>91</v>
      </c>
      <c r="B92" s="198">
        <v>0</v>
      </c>
      <c r="C92" s="206">
        <v>0</v>
      </c>
      <c r="D92" s="206">
        <v>48</v>
      </c>
      <c r="E92" s="206">
        <v>28</v>
      </c>
      <c r="F92" s="198">
        <v>0</v>
      </c>
      <c r="G92" s="206">
        <v>472</v>
      </c>
      <c r="H92" s="206">
        <v>532</v>
      </c>
      <c r="I92" s="206">
        <v>1</v>
      </c>
      <c r="J92" s="206">
        <v>0</v>
      </c>
      <c r="K92" s="198">
        <v>0</v>
      </c>
      <c r="L92" s="198">
        <v>79</v>
      </c>
      <c r="M92" s="198">
        <v>0</v>
      </c>
      <c r="N92" s="206">
        <v>0</v>
      </c>
    </row>
    <row r="93" spans="1:14" x14ac:dyDescent="0.2">
      <c r="A93" s="36" t="s">
        <v>92</v>
      </c>
      <c r="B93" s="204">
        <v>1</v>
      </c>
      <c r="C93" s="207">
        <v>0</v>
      </c>
      <c r="D93" s="207">
        <v>120</v>
      </c>
      <c r="E93" s="207">
        <v>39</v>
      </c>
      <c r="F93" s="204">
        <v>0</v>
      </c>
      <c r="G93" s="207">
        <v>2979</v>
      </c>
      <c r="H93" s="207">
        <v>916</v>
      </c>
      <c r="I93" s="207">
        <v>0</v>
      </c>
      <c r="J93" s="207">
        <v>0</v>
      </c>
      <c r="K93" s="204">
        <v>0</v>
      </c>
      <c r="L93" s="204">
        <v>155</v>
      </c>
      <c r="M93" s="204">
        <v>0</v>
      </c>
      <c r="N93" s="207">
        <v>0</v>
      </c>
    </row>
    <row r="94" spans="1:14" x14ac:dyDescent="0.2">
      <c r="A94" s="271" t="s">
        <v>437</v>
      </c>
      <c r="B94" s="271"/>
      <c r="C94" s="271"/>
      <c r="D94" s="271"/>
      <c r="E94" s="271"/>
      <c r="F94" s="271"/>
      <c r="G94" s="271"/>
      <c r="H94" s="271"/>
      <c r="I94" s="271"/>
      <c r="J94" s="271"/>
      <c r="K94" s="271"/>
      <c r="L94" s="271"/>
      <c r="M94" s="271"/>
      <c r="N94" s="271"/>
    </row>
    <row r="95" spans="1:14" x14ac:dyDescent="0.2">
      <c r="A95" s="271" t="s">
        <v>465</v>
      </c>
      <c r="B95" s="271"/>
      <c r="C95" s="271"/>
      <c r="D95" s="271"/>
      <c r="E95" s="271"/>
      <c r="F95" s="271"/>
      <c r="G95" s="271"/>
      <c r="H95" s="271"/>
      <c r="I95" s="271"/>
      <c r="J95" s="271"/>
      <c r="K95" s="271"/>
      <c r="L95" s="271"/>
      <c r="M95" s="271"/>
      <c r="N95" s="271"/>
    </row>
    <row r="96" spans="1:14" s="208" customFormat="1" x14ac:dyDescent="0.2">
      <c r="A96" s="271" t="s">
        <v>409</v>
      </c>
      <c r="B96" s="271"/>
      <c r="C96" s="271"/>
      <c r="D96" s="271"/>
      <c r="E96" s="271"/>
      <c r="F96" s="271"/>
      <c r="G96" s="271"/>
      <c r="H96" s="271"/>
      <c r="I96" s="271"/>
      <c r="J96" s="271"/>
      <c r="K96" s="271"/>
      <c r="L96" s="271"/>
      <c r="M96" s="271"/>
      <c r="N96" s="271"/>
    </row>
    <row r="97" spans="1:15" x14ac:dyDescent="0.2">
      <c r="A97" s="271" t="s">
        <v>438</v>
      </c>
      <c r="B97" s="271"/>
      <c r="C97" s="271"/>
      <c r="D97" s="271"/>
      <c r="E97" s="271"/>
      <c r="F97" s="271"/>
      <c r="G97" s="271"/>
      <c r="H97" s="271"/>
      <c r="I97" s="271"/>
      <c r="J97" s="271"/>
      <c r="K97" s="271"/>
      <c r="L97" s="271"/>
      <c r="M97" s="271"/>
      <c r="N97" s="271"/>
    </row>
    <row r="98" spans="1:15" x14ac:dyDescent="0.2">
      <c r="A98" s="271" t="s">
        <v>439</v>
      </c>
      <c r="B98" s="271"/>
      <c r="C98" s="271"/>
      <c r="D98" s="271"/>
      <c r="E98" s="271"/>
      <c r="F98" s="271"/>
      <c r="G98" s="271"/>
      <c r="H98" s="271"/>
      <c r="I98" s="271"/>
      <c r="J98" s="271"/>
      <c r="K98" s="271"/>
      <c r="L98" s="271"/>
      <c r="M98" s="271"/>
      <c r="N98" s="271"/>
    </row>
    <row r="99" spans="1:15" x14ac:dyDescent="0.2">
      <c r="A99" s="271" t="s">
        <v>440</v>
      </c>
      <c r="B99" s="271"/>
      <c r="C99" s="271"/>
      <c r="D99" s="271"/>
      <c r="E99" s="271"/>
      <c r="F99" s="271"/>
      <c r="G99" s="271"/>
      <c r="H99" s="271"/>
      <c r="I99" s="271"/>
      <c r="J99" s="271"/>
      <c r="K99" s="271"/>
      <c r="L99" s="271"/>
      <c r="M99" s="271"/>
      <c r="N99" s="271"/>
    </row>
    <row r="100" spans="1:15" x14ac:dyDescent="0.2">
      <c r="A100" s="271" t="s">
        <v>441</v>
      </c>
      <c r="B100" s="271"/>
      <c r="C100" s="271"/>
      <c r="D100" s="271"/>
      <c r="E100" s="271"/>
      <c r="F100" s="271"/>
      <c r="G100" s="271"/>
      <c r="H100" s="271"/>
      <c r="I100" s="271"/>
      <c r="J100" s="271"/>
      <c r="K100" s="271"/>
      <c r="L100" s="271"/>
      <c r="M100" s="271"/>
      <c r="N100" s="271"/>
    </row>
    <row r="101" spans="1:15" x14ac:dyDescent="0.2">
      <c r="A101" s="245" t="s">
        <v>442</v>
      </c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</row>
    <row r="102" spans="1:15" x14ac:dyDescent="0.2">
      <c r="A102" s="271" t="s">
        <v>443</v>
      </c>
      <c r="B102" s="271"/>
      <c r="C102" s="271"/>
      <c r="D102" s="271"/>
      <c r="E102" s="271"/>
      <c r="F102" s="271"/>
      <c r="G102" s="271"/>
      <c r="H102" s="271"/>
      <c r="I102" s="271"/>
      <c r="J102" s="271"/>
      <c r="K102" s="271"/>
      <c r="L102" s="271"/>
      <c r="M102" s="271"/>
      <c r="N102" s="271"/>
    </row>
    <row r="103" spans="1:15" x14ac:dyDescent="0.2">
      <c r="A103" s="271" t="s">
        <v>444</v>
      </c>
      <c r="B103" s="271"/>
      <c r="C103" s="271"/>
      <c r="D103" s="271"/>
      <c r="E103" s="271"/>
      <c r="F103" s="271"/>
      <c r="G103" s="271"/>
      <c r="H103" s="271"/>
      <c r="I103" s="271"/>
      <c r="J103" s="271"/>
      <c r="K103" s="271"/>
      <c r="L103" s="271"/>
      <c r="M103" s="271"/>
      <c r="N103" s="271"/>
    </row>
    <row r="104" spans="1:15" s="208" customFormat="1" x14ac:dyDescent="0.2">
      <c r="A104" s="271" t="s">
        <v>413</v>
      </c>
      <c r="B104" s="271"/>
      <c r="C104" s="271"/>
      <c r="D104" s="271"/>
      <c r="E104" s="271"/>
      <c r="F104" s="271"/>
      <c r="G104" s="271"/>
      <c r="H104" s="271"/>
      <c r="I104" s="271"/>
      <c r="J104" s="271"/>
      <c r="K104" s="271"/>
      <c r="L104" s="271"/>
      <c r="M104" s="271"/>
      <c r="N104" s="271"/>
    </row>
    <row r="105" spans="1:15" s="208" customFormat="1" x14ac:dyDescent="0.2">
      <c r="A105" s="271" t="s">
        <v>412</v>
      </c>
      <c r="B105" s="271"/>
      <c r="C105" s="271"/>
      <c r="D105" s="271"/>
      <c r="E105" s="271"/>
      <c r="F105" s="271"/>
      <c r="G105" s="271"/>
      <c r="H105" s="271"/>
      <c r="I105" s="271"/>
      <c r="J105" s="271"/>
      <c r="K105" s="271"/>
      <c r="L105" s="271"/>
      <c r="M105" s="271"/>
      <c r="N105" s="271"/>
    </row>
    <row r="106" spans="1:15" x14ac:dyDescent="0.2">
      <c r="A106" s="271" t="s">
        <v>445</v>
      </c>
      <c r="B106" s="271"/>
      <c r="C106" s="271"/>
      <c r="D106" s="271"/>
      <c r="E106" s="271"/>
      <c r="F106" s="271"/>
      <c r="G106" s="271"/>
      <c r="H106" s="271"/>
      <c r="I106" s="271"/>
      <c r="J106" s="271"/>
      <c r="K106" s="271"/>
      <c r="L106" s="271"/>
      <c r="M106" s="271"/>
      <c r="N106" s="271"/>
    </row>
    <row r="107" spans="1:15" x14ac:dyDescent="0.2">
      <c r="O107" s="44"/>
    </row>
    <row r="224" spans="2:14" x14ac:dyDescent="0.2">
      <c r="B224" s="44"/>
      <c r="C224" s="44"/>
      <c r="D224" s="44"/>
      <c r="E224" s="44"/>
      <c r="F224" s="44"/>
      <c r="G224" s="44"/>
      <c r="H224" s="44"/>
      <c r="I224" s="44"/>
      <c r="J224" s="44"/>
      <c r="N224" s="44"/>
    </row>
    <row r="225" spans="2:14" x14ac:dyDescent="0.2">
      <c r="B225" s="44"/>
      <c r="C225" s="44"/>
      <c r="D225" s="44"/>
      <c r="E225" s="44"/>
      <c r="F225" s="44"/>
      <c r="G225" s="44"/>
      <c r="H225" s="44"/>
      <c r="I225" s="44"/>
      <c r="J225" s="44"/>
      <c r="N225" s="44"/>
    </row>
    <row r="226" spans="2:14" x14ac:dyDescent="0.2">
      <c r="B226" s="44"/>
      <c r="C226" s="44"/>
      <c r="D226" s="44"/>
      <c r="E226" s="44"/>
      <c r="F226" s="44"/>
      <c r="G226" s="44"/>
      <c r="H226" s="44"/>
      <c r="I226" s="44"/>
      <c r="J226" s="44"/>
      <c r="N226" s="44"/>
    </row>
    <row r="227" spans="2:14" x14ac:dyDescent="0.2">
      <c r="B227" s="44"/>
      <c r="C227" s="44"/>
      <c r="D227" s="44"/>
      <c r="E227" s="44"/>
      <c r="F227" s="44"/>
      <c r="G227" s="44"/>
      <c r="H227" s="44"/>
      <c r="I227" s="44"/>
      <c r="J227" s="44"/>
      <c r="N227" s="44"/>
    </row>
    <row r="228" spans="2:14" x14ac:dyDescent="0.2">
      <c r="B228" s="44"/>
      <c r="C228" s="44"/>
      <c r="D228" s="44"/>
      <c r="E228" s="44"/>
      <c r="F228" s="44"/>
      <c r="G228" s="44"/>
      <c r="H228" s="44"/>
      <c r="I228" s="44"/>
      <c r="J228" s="44"/>
      <c r="N228" s="44"/>
    </row>
    <row r="229" spans="2:14" x14ac:dyDescent="0.2">
      <c r="B229" s="44"/>
      <c r="C229" s="44"/>
      <c r="D229" s="44"/>
      <c r="E229" s="44"/>
      <c r="F229" s="44"/>
      <c r="G229" s="44"/>
      <c r="H229" s="44"/>
      <c r="I229" s="44"/>
      <c r="J229" s="44"/>
      <c r="N229" s="44"/>
    </row>
    <row r="230" spans="2:14" x14ac:dyDescent="0.2">
      <c r="B230" s="44"/>
      <c r="C230" s="44"/>
      <c r="D230" s="44"/>
      <c r="E230" s="44"/>
      <c r="F230" s="44"/>
      <c r="G230" s="44"/>
      <c r="H230" s="44"/>
      <c r="I230" s="44"/>
      <c r="J230" s="44"/>
      <c r="N230" s="44"/>
    </row>
    <row r="231" spans="2:14" x14ac:dyDescent="0.2">
      <c r="B231" s="44"/>
      <c r="C231" s="44"/>
      <c r="D231" s="44"/>
      <c r="E231" s="44"/>
      <c r="F231" s="44"/>
      <c r="G231" s="44"/>
      <c r="H231" s="44"/>
      <c r="I231" s="44"/>
      <c r="J231" s="44"/>
      <c r="N231" s="44"/>
    </row>
    <row r="232" spans="2:14" x14ac:dyDescent="0.2">
      <c r="B232" s="44"/>
      <c r="C232" s="44"/>
      <c r="D232" s="44"/>
      <c r="E232" s="44"/>
      <c r="F232" s="44"/>
      <c r="G232" s="44"/>
      <c r="H232" s="44"/>
      <c r="I232" s="44"/>
      <c r="J232" s="44"/>
      <c r="N232" s="44"/>
    </row>
    <row r="233" spans="2:14" x14ac:dyDescent="0.2">
      <c r="B233" s="44"/>
      <c r="C233" s="44"/>
      <c r="D233" s="44"/>
      <c r="E233" s="44"/>
      <c r="F233" s="44"/>
      <c r="G233" s="44"/>
      <c r="H233" s="44"/>
      <c r="I233" s="44"/>
      <c r="J233" s="44"/>
      <c r="N233" s="44"/>
    </row>
    <row r="234" spans="2:14" x14ac:dyDescent="0.2">
      <c r="B234" s="44"/>
      <c r="C234" s="44"/>
      <c r="D234" s="44"/>
      <c r="E234" s="44"/>
      <c r="F234" s="44"/>
      <c r="G234" s="44"/>
      <c r="H234" s="44"/>
      <c r="I234" s="44"/>
      <c r="J234" s="44"/>
      <c r="N234" s="44"/>
    </row>
    <row r="235" spans="2:14" x14ac:dyDescent="0.2">
      <c r="B235" s="44"/>
      <c r="C235" s="44"/>
      <c r="D235" s="44"/>
      <c r="E235" s="44"/>
      <c r="F235" s="44"/>
      <c r="G235" s="44"/>
      <c r="H235" s="44"/>
      <c r="I235" s="44"/>
      <c r="J235" s="44"/>
      <c r="N235" s="44"/>
    </row>
    <row r="236" spans="2:14" x14ac:dyDescent="0.2">
      <c r="B236" s="44"/>
      <c r="C236" s="44"/>
      <c r="D236" s="44"/>
      <c r="E236" s="44"/>
      <c r="F236" s="44"/>
      <c r="G236" s="44"/>
      <c r="H236" s="44"/>
      <c r="I236" s="44"/>
      <c r="J236" s="44"/>
      <c r="N236" s="44"/>
    </row>
    <row r="237" spans="2:14" x14ac:dyDescent="0.2">
      <c r="B237" s="44"/>
      <c r="C237" s="44"/>
      <c r="D237" s="44"/>
      <c r="E237" s="44"/>
      <c r="F237" s="44"/>
      <c r="G237" s="44"/>
      <c r="H237" s="44"/>
      <c r="I237" s="44"/>
      <c r="J237" s="44"/>
      <c r="N237" s="44"/>
    </row>
    <row r="238" spans="2:14" x14ac:dyDescent="0.2">
      <c r="B238" s="44"/>
      <c r="C238" s="44"/>
      <c r="D238" s="44"/>
      <c r="E238" s="44"/>
      <c r="F238" s="44"/>
      <c r="G238" s="44"/>
      <c r="H238" s="44"/>
      <c r="I238" s="44"/>
      <c r="J238" s="44"/>
      <c r="N238" s="44"/>
    </row>
    <row r="239" spans="2:14" x14ac:dyDescent="0.2">
      <c r="B239" s="44"/>
      <c r="C239" s="44"/>
      <c r="D239" s="44"/>
      <c r="E239" s="44"/>
      <c r="F239" s="44"/>
      <c r="G239" s="44"/>
      <c r="H239" s="44"/>
      <c r="I239" s="44"/>
      <c r="J239" s="44"/>
      <c r="N239" s="44"/>
    </row>
    <row r="240" spans="2:14" x14ac:dyDescent="0.2">
      <c r="B240" s="44"/>
      <c r="C240" s="44"/>
      <c r="D240" s="44"/>
      <c r="E240" s="44"/>
      <c r="F240" s="44"/>
      <c r="G240" s="44"/>
      <c r="H240" s="44"/>
      <c r="I240" s="44"/>
      <c r="J240" s="44"/>
      <c r="N240" s="44"/>
    </row>
    <row r="241" spans="2:14" x14ac:dyDescent="0.2">
      <c r="B241" s="44"/>
      <c r="C241" s="44"/>
      <c r="D241" s="44"/>
      <c r="E241" s="44"/>
      <c r="F241" s="44"/>
      <c r="G241" s="44"/>
      <c r="H241" s="44"/>
      <c r="I241" s="44"/>
      <c r="J241" s="44"/>
      <c r="N241" s="44"/>
    </row>
    <row r="242" spans="2:14" x14ac:dyDescent="0.2">
      <c r="B242" s="44"/>
      <c r="C242" s="44"/>
      <c r="D242" s="44"/>
      <c r="E242" s="44"/>
      <c r="F242" s="44"/>
      <c r="G242" s="44"/>
      <c r="H242" s="44"/>
      <c r="I242" s="44"/>
      <c r="J242" s="44"/>
      <c r="N242" s="44"/>
    </row>
    <row r="243" spans="2:14" x14ac:dyDescent="0.2">
      <c r="B243" s="44"/>
      <c r="C243" s="44"/>
      <c r="D243" s="44"/>
      <c r="E243" s="44"/>
      <c r="F243" s="44"/>
      <c r="G243" s="44"/>
      <c r="H243" s="44"/>
      <c r="I243" s="44"/>
      <c r="J243" s="44"/>
      <c r="N243" s="44"/>
    </row>
    <row r="244" spans="2:14" x14ac:dyDescent="0.2">
      <c r="B244" s="44"/>
      <c r="C244" s="44"/>
      <c r="D244" s="44"/>
      <c r="E244" s="44"/>
      <c r="F244" s="44"/>
      <c r="G244" s="44"/>
      <c r="H244" s="44"/>
      <c r="I244" s="44"/>
      <c r="J244" s="44"/>
      <c r="N244" s="44"/>
    </row>
    <row r="245" spans="2:14" x14ac:dyDescent="0.2">
      <c r="B245" s="44"/>
      <c r="C245" s="44"/>
      <c r="D245" s="44"/>
      <c r="E245" s="44"/>
      <c r="F245" s="44"/>
      <c r="G245" s="44"/>
      <c r="H245" s="44"/>
      <c r="I245" s="44"/>
      <c r="J245" s="44"/>
      <c r="N245" s="44"/>
    </row>
    <row r="246" spans="2:14" x14ac:dyDescent="0.2">
      <c r="B246" s="44"/>
      <c r="C246" s="44"/>
      <c r="D246" s="44"/>
      <c r="E246" s="44"/>
      <c r="F246" s="44"/>
      <c r="G246" s="44"/>
      <c r="H246" s="44"/>
      <c r="I246" s="44"/>
      <c r="J246" s="44"/>
      <c r="N246" s="44"/>
    </row>
    <row r="247" spans="2:14" x14ac:dyDescent="0.2">
      <c r="B247" s="44"/>
      <c r="C247" s="44"/>
      <c r="D247" s="44"/>
      <c r="E247" s="44"/>
      <c r="F247" s="44"/>
      <c r="G247" s="44"/>
      <c r="H247" s="44"/>
      <c r="I247" s="44"/>
      <c r="J247" s="44"/>
      <c r="N247" s="44"/>
    </row>
    <row r="248" spans="2:14" x14ac:dyDescent="0.2">
      <c r="B248" s="44"/>
      <c r="C248" s="44"/>
      <c r="D248" s="44"/>
      <c r="E248" s="44"/>
      <c r="F248" s="44"/>
      <c r="G248" s="44"/>
      <c r="H248" s="44"/>
      <c r="I248" s="44"/>
      <c r="J248" s="44"/>
      <c r="N248" s="44"/>
    </row>
    <row r="249" spans="2:14" x14ac:dyDescent="0.2">
      <c r="B249" s="44"/>
      <c r="C249" s="44"/>
      <c r="D249" s="44"/>
      <c r="E249" s="44"/>
      <c r="F249" s="44"/>
      <c r="G249" s="44"/>
      <c r="H249" s="44"/>
      <c r="I249" s="44"/>
      <c r="J249" s="44"/>
      <c r="N249" s="44"/>
    </row>
    <row r="250" spans="2:14" x14ac:dyDescent="0.2">
      <c r="B250" s="44"/>
      <c r="C250" s="44"/>
      <c r="D250" s="44"/>
      <c r="E250" s="44"/>
      <c r="F250" s="44"/>
      <c r="G250" s="44"/>
      <c r="H250" s="44"/>
      <c r="I250" s="44"/>
      <c r="J250" s="44"/>
      <c r="N250" s="44"/>
    </row>
    <row r="251" spans="2:14" x14ac:dyDescent="0.2">
      <c r="B251" s="44"/>
      <c r="C251" s="44"/>
      <c r="D251" s="44"/>
      <c r="E251" s="44"/>
      <c r="F251" s="44"/>
      <c r="G251" s="44"/>
      <c r="H251" s="44"/>
      <c r="I251" s="44"/>
      <c r="J251" s="44"/>
      <c r="N251" s="44"/>
    </row>
    <row r="252" spans="2:14" x14ac:dyDescent="0.2">
      <c r="B252" s="44"/>
      <c r="C252" s="44"/>
      <c r="D252" s="44"/>
      <c r="E252" s="44"/>
      <c r="F252" s="44"/>
      <c r="G252" s="44"/>
      <c r="H252" s="44"/>
      <c r="I252" s="44"/>
      <c r="J252" s="44"/>
      <c r="N252" s="44"/>
    </row>
    <row r="253" spans="2:14" x14ac:dyDescent="0.2">
      <c r="B253" s="44"/>
      <c r="C253" s="44"/>
      <c r="D253" s="44"/>
      <c r="E253" s="44"/>
      <c r="F253" s="44"/>
      <c r="G253" s="44"/>
      <c r="H253" s="44"/>
      <c r="I253" s="44"/>
      <c r="J253" s="44"/>
      <c r="N253" s="44"/>
    </row>
    <row r="254" spans="2:14" x14ac:dyDescent="0.2">
      <c r="B254" s="44"/>
      <c r="C254" s="44"/>
      <c r="D254" s="44"/>
      <c r="E254" s="44"/>
      <c r="F254" s="44"/>
      <c r="G254" s="44"/>
      <c r="H254" s="44"/>
      <c r="I254" s="44"/>
      <c r="J254" s="44"/>
      <c r="N254" s="44"/>
    </row>
    <row r="255" spans="2:14" x14ac:dyDescent="0.2">
      <c r="B255" s="44"/>
      <c r="C255" s="44"/>
      <c r="D255" s="44"/>
      <c r="E255" s="44"/>
      <c r="F255" s="44"/>
      <c r="G255" s="44"/>
      <c r="H255" s="44"/>
      <c r="I255" s="44"/>
      <c r="J255" s="44"/>
      <c r="N255" s="44"/>
    </row>
    <row r="256" spans="2:14" x14ac:dyDescent="0.2">
      <c r="B256" s="44"/>
      <c r="C256" s="44"/>
      <c r="D256" s="44"/>
      <c r="E256" s="44"/>
      <c r="F256" s="44"/>
      <c r="G256" s="44"/>
      <c r="H256" s="44"/>
      <c r="I256" s="44"/>
      <c r="J256" s="44"/>
      <c r="N256" s="44"/>
    </row>
    <row r="257" spans="2:14" x14ac:dyDescent="0.2">
      <c r="B257" s="44"/>
      <c r="C257" s="44"/>
      <c r="D257" s="44"/>
      <c r="E257" s="44"/>
      <c r="F257" s="44"/>
      <c r="G257" s="44"/>
      <c r="H257" s="44"/>
      <c r="I257" s="44"/>
      <c r="J257" s="44"/>
      <c r="N257" s="44"/>
    </row>
    <row r="258" spans="2:14" x14ac:dyDescent="0.2">
      <c r="B258" s="44"/>
      <c r="C258" s="44"/>
      <c r="D258" s="44"/>
      <c r="E258" s="44"/>
      <c r="F258" s="44"/>
      <c r="G258" s="44"/>
      <c r="H258" s="44"/>
      <c r="I258" s="44"/>
      <c r="J258" s="44"/>
      <c r="N258" s="44"/>
    </row>
    <row r="259" spans="2:14" x14ac:dyDescent="0.2">
      <c r="B259" s="44"/>
      <c r="C259" s="44"/>
      <c r="D259" s="44"/>
      <c r="E259" s="44"/>
      <c r="F259" s="44"/>
      <c r="G259" s="44"/>
      <c r="H259" s="44"/>
      <c r="I259" s="44"/>
      <c r="J259" s="44"/>
      <c r="N259" s="44"/>
    </row>
    <row r="260" spans="2:14" x14ac:dyDescent="0.2">
      <c r="B260" s="44"/>
      <c r="C260" s="44"/>
      <c r="D260" s="44"/>
      <c r="E260" s="44"/>
      <c r="F260" s="44"/>
      <c r="G260" s="44"/>
      <c r="H260" s="44"/>
      <c r="I260" s="44"/>
      <c r="J260" s="44"/>
      <c r="N260" s="44"/>
    </row>
    <row r="261" spans="2:14" x14ac:dyDescent="0.2">
      <c r="B261" s="44"/>
      <c r="C261" s="44"/>
      <c r="D261" s="44"/>
      <c r="E261" s="44"/>
      <c r="F261" s="44"/>
      <c r="G261" s="44"/>
      <c r="H261" s="44"/>
      <c r="I261" s="44"/>
      <c r="J261" s="44"/>
      <c r="N261" s="44"/>
    </row>
    <row r="262" spans="2:14" x14ac:dyDescent="0.2">
      <c r="B262" s="44"/>
      <c r="C262" s="44"/>
      <c r="D262" s="44"/>
      <c r="E262" s="44"/>
      <c r="F262" s="44"/>
      <c r="G262" s="44"/>
      <c r="H262" s="44"/>
      <c r="I262" s="44"/>
      <c r="J262" s="44"/>
      <c r="N262" s="44"/>
    </row>
    <row r="263" spans="2:14" x14ac:dyDescent="0.2">
      <c r="B263" s="44"/>
      <c r="C263" s="44"/>
      <c r="D263" s="44"/>
      <c r="E263" s="44"/>
      <c r="F263" s="44"/>
      <c r="G263" s="44"/>
      <c r="H263" s="44"/>
      <c r="I263" s="44"/>
      <c r="J263" s="44"/>
      <c r="N263" s="44"/>
    </row>
    <row r="264" spans="2:14" x14ac:dyDescent="0.2">
      <c r="B264" s="44"/>
      <c r="C264" s="44"/>
      <c r="D264" s="44"/>
      <c r="E264" s="44"/>
      <c r="F264" s="44"/>
      <c r="G264" s="44"/>
      <c r="H264" s="44"/>
      <c r="I264" s="44"/>
      <c r="J264" s="44"/>
      <c r="N264" s="44"/>
    </row>
    <row r="265" spans="2:14" x14ac:dyDescent="0.2">
      <c r="B265" s="44"/>
      <c r="C265" s="44"/>
      <c r="D265" s="44"/>
      <c r="E265" s="44"/>
      <c r="F265" s="44"/>
      <c r="G265" s="44"/>
      <c r="H265" s="44"/>
      <c r="I265" s="44"/>
      <c r="J265" s="44"/>
      <c r="N265" s="44"/>
    </row>
    <row r="266" spans="2:14" x14ac:dyDescent="0.2">
      <c r="B266" s="44"/>
      <c r="C266" s="44"/>
      <c r="D266" s="44"/>
      <c r="E266" s="44"/>
      <c r="F266" s="44"/>
      <c r="G266" s="44"/>
      <c r="H266" s="44"/>
      <c r="I266" s="44"/>
      <c r="J266" s="44"/>
      <c r="N266" s="44"/>
    </row>
    <row r="267" spans="2:14" x14ac:dyDescent="0.2">
      <c r="B267" s="44"/>
      <c r="C267" s="44"/>
      <c r="D267" s="44"/>
      <c r="E267" s="44"/>
      <c r="F267" s="44"/>
      <c r="G267" s="44"/>
      <c r="H267" s="44"/>
      <c r="I267" s="44"/>
      <c r="J267" s="44"/>
      <c r="N267" s="44"/>
    </row>
    <row r="268" spans="2:14" x14ac:dyDescent="0.2">
      <c r="B268" s="44"/>
      <c r="C268" s="44"/>
      <c r="D268" s="44"/>
      <c r="E268" s="44"/>
      <c r="F268" s="44"/>
      <c r="G268" s="44"/>
      <c r="H268" s="44"/>
      <c r="I268" s="44"/>
      <c r="J268" s="44"/>
      <c r="N268" s="44"/>
    </row>
    <row r="269" spans="2:14" x14ac:dyDescent="0.2">
      <c r="B269" s="44"/>
      <c r="C269" s="44"/>
      <c r="D269" s="44"/>
      <c r="E269" s="44"/>
      <c r="F269" s="44"/>
      <c r="G269" s="44"/>
      <c r="H269" s="44"/>
      <c r="I269" s="44"/>
      <c r="J269" s="44"/>
      <c r="N269" s="44"/>
    </row>
    <row r="270" spans="2:14" x14ac:dyDescent="0.2">
      <c r="B270" s="44"/>
      <c r="C270" s="44"/>
      <c r="D270" s="44"/>
      <c r="E270" s="44"/>
      <c r="F270" s="44"/>
      <c r="G270" s="44"/>
      <c r="H270" s="44"/>
      <c r="I270" s="44"/>
      <c r="J270" s="44"/>
      <c r="N270" s="44"/>
    </row>
    <row r="271" spans="2:14" x14ac:dyDescent="0.2">
      <c r="B271" s="44"/>
      <c r="C271" s="44"/>
      <c r="D271" s="44"/>
      <c r="E271" s="44"/>
      <c r="F271" s="44"/>
      <c r="G271" s="44"/>
      <c r="H271" s="44"/>
      <c r="I271" s="44"/>
      <c r="J271" s="44"/>
      <c r="N271" s="44"/>
    </row>
    <row r="272" spans="2:14" x14ac:dyDescent="0.2">
      <c r="B272" s="44"/>
      <c r="C272" s="44"/>
      <c r="D272" s="44"/>
      <c r="E272" s="44"/>
      <c r="F272" s="44"/>
      <c r="G272" s="44"/>
      <c r="H272" s="44"/>
      <c r="I272" s="44"/>
      <c r="J272" s="44"/>
      <c r="N272" s="44"/>
    </row>
    <row r="273" spans="2:14" x14ac:dyDescent="0.2">
      <c r="B273" s="44"/>
      <c r="C273" s="44"/>
      <c r="D273" s="44"/>
      <c r="E273" s="44"/>
      <c r="F273" s="44"/>
      <c r="G273" s="44"/>
      <c r="H273" s="44"/>
      <c r="I273" s="44"/>
      <c r="J273" s="44"/>
      <c r="N273" s="44"/>
    </row>
    <row r="274" spans="2:14" x14ac:dyDescent="0.2">
      <c r="B274" s="44"/>
      <c r="C274" s="44"/>
      <c r="D274" s="44"/>
      <c r="E274" s="44"/>
      <c r="F274" s="44"/>
      <c r="G274" s="44"/>
      <c r="H274" s="44"/>
      <c r="I274" s="44"/>
      <c r="J274" s="44"/>
      <c r="N274" s="44"/>
    </row>
    <row r="275" spans="2:14" x14ac:dyDescent="0.2">
      <c r="B275" s="44"/>
      <c r="C275" s="44"/>
      <c r="D275" s="44"/>
      <c r="E275" s="44"/>
      <c r="F275" s="44"/>
      <c r="G275" s="44"/>
      <c r="H275" s="44"/>
      <c r="I275" s="44"/>
      <c r="J275" s="44"/>
      <c r="N275" s="44"/>
    </row>
    <row r="276" spans="2:14" x14ac:dyDescent="0.2">
      <c r="B276" s="44"/>
      <c r="C276" s="44"/>
      <c r="D276" s="44"/>
      <c r="E276" s="44"/>
      <c r="F276" s="44"/>
      <c r="G276" s="44"/>
      <c r="H276" s="44"/>
      <c r="I276" s="44"/>
      <c r="J276" s="44"/>
      <c r="N276" s="44"/>
    </row>
    <row r="277" spans="2:14" x14ac:dyDescent="0.2">
      <c r="B277" s="44"/>
      <c r="C277" s="44"/>
      <c r="D277" s="44"/>
      <c r="E277" s="44"/>
      <c r="F277" s="44"/>
      <c r="G277" s="44"/>
      <c r="H277" s="44"/>
      <c r="I277" s="44"/>
      <c r="J277" s="44"/>
      <c r="N277" s="44"/>
    </row>
    <row r="278" spans="2:14" x14ac:dyDescent="0.2">
      <c r="B278" s="44"/>
      <c r="C278" s="44"/>
      <c r="D278" s="44"/>
      <c r="E278" s="44"/>
      <c r="F278" s="44"/>
      <c r="G278" s="44"/>
      <c r="H278" s="44"/>
      <c r="I278" s="44"/>
      <c r="J278" s="44"/>
      <c r="N278" s="44"/>
    </row>
    <row r="279" spans="2:14" x14ac:dyDescent="0.2">
      <c r="B279" s="44"/>
      <c r="C279" s="44"/>
      <c r="D279" s="44"/>
      <c r="E279" s="44"/>
      <c r="F279" s="44"/>
      <c r="G279" s="44"/>
      <c r="H279" s="44"/>
      <c r="I279" s="44"/>
      <c r="J279" s="44"/>
      <c r="N279" s="44"/>
    </row>
    <row r="280" spans="2:14" x14ac:dyDescent="0.2">
      <c r="B280" s="44"/>
      <c r="C280" s="44"/>
      <c r="D280" s="44"/>
      <c r="E280" s="44"/>
      <c r="F280" s="44"/>
      <c r="G280" s="44"/>
      <c r="H280" s="44"/>
      <c r="I280" s="44"/>
      <c r="J280" s="44"/>
      <c r="N280" s="44"/>
    </row>
    <row r="281" spans="2:14" x14ac:dyDescent="0.2">
      <c r="B281" s="44"/>
      <c r="C281" s="44"/>
      <c r="D281" s="44"/>
      <c r="E281" s="44"/>
      <c r="F281" s="44"/>
      <c r="G281" s="44"/>
      <c r="H281" s="44"/>
      <c r="I281" s="44"/>
      <c r="J281" s="44"/>
      <c r="N281" s="44"/>
    </row>
    <row r="282" spans="2:14" x14ac:dyDescent="0.2">
      <c r="B282" s="44"/>
      <c r="C282" s="44"/>
      <c r="D282" s="44"/>
      <c r="E282" s="44"/>
      <c r="F282" s="44"/>
      <c r="G282" s="44"/>
      <c r="H282" s="44"/>
      <c r="I282" s="44"/>
      <c r="J282" s="44"/>
      <c r="N282" s="44"/>
    </row>
    <row r="283" spans="2:14" x14ac:dyDescent="0.2">
      <c r="B283" s="44"/>
      <c r="C283" s="44"/>
      <c r="D283" s="44"/>
      <c r="E283" s="44"/>
      <c r="F283" s="44"/>
      <c r="G283" s="44"/>
      <c r="H283" s="44"/>
      <c r="I283" s="44"/>
      <c r="J283" s="44"/>
      <c r="N283" s="44"/>
    </row>
    <row r="284" spans="2:14" x14ac:dyDescent="0.2">
      <c r="B284" s="44"/>
      <c r="C284" s="44"/>
      <c r="D284" s="44"/>
      <c r="E284" s="44"/>
      <c r="F284" s="44"/>
      <c r="G284" s="44"/>
      <c r="H284" s="44"/>
      <c r="I284" s="44"/>
      <c r="J284" s="44"/>
      <c r="N284" s="44"/>
    </row>
    <row r="285" spans="2:14" x14ac:dyDescent="0.2">
      <c r="B285" s="44"/>
      <c r="C285" s="44"/>
      <c r="D285" s="44"/>
      <c r="E285" s="44"/>
      <c r="F285" s="44"/>
      <c r="G285" s="44"/>
      <c r="H285" s="44"/>
      <c r="I285" s="44"/>
      <c r="J285" s="44"/>
      <c r="N285" s="44"/>
    </row>
    <row r="286" spans="2:14" x14ac:dyDescent="0.2">
      <c r="B286" s="44"/>
      <c r="C286" s="44"/>
      <c r="D286" s="44"/>
      <c r="E286" s="44"/>
      <c r="F286" s="44"/>
      <c r="G286" s="44"/>
      <c r="H286" s="44"/>
      <c r="I286" s="44"/>
      <c r="J286" s="44"/>
      <c r="N286" s="44"/>
    </row>
    <row r="287" spans="2:14" x14ac:dyDescent="0.2">
      <c r="B287" s="44"/>
      <c r="C287" s="44"/>
      <c r="D287" s="44"/>
      <c r="E287" s="44"/>
      <c r="F287" s="44"/>
      <c r="G287" s="44"/>
      <c r="H287" s="44"/>
      <c r="I287" s="44"/>
      <c r="J287" s="44"/>
      <c r="N287" s="44"/>
    </row>
    <row r="288" spans="2:14" x14ac:dyDescent="0.2">
      <c r="B288" s="44"/>
      <c r="C288" s="44"/>
      <c r="D288" s="44"/>
      <c r="E288" s="44"/>
      <c r="F288" s="44"/>
      <c r="G288" s="44"/>
      <c r="H288" s="44"/>
      <c r="I288" s="44"/>
      <c r="J288" s="44"/>
      <c r="N288" s="44"/>
    </row>
    <row r="289" spans="2:14" x14ac:dyDescent="0.2">
      <c r="B289" s="44"/>
      <c r="C289" s="44"/>
      <c r="D289" s="44"/>
      <c r="E289" s="44"/>
      <c r="F289" s="44"/>
      <c r="G289" s="44"/>
      <c r="H289" s="44"/>
      <c r="I289" s="44"/>
      <c r="J289" s="44"/>
      <c r="N289" s="44"/>
    </row>
    <row r="290" spans="2:14" x14ac:dyDescent="0.2">
      <c r="B290" s="44"/>
      <c r="C290" s="44"/>
      <c r="D290" s="44"/>
      <c r="E290" s="44"/>
      <c r="F290" s="44"/>
      <c r="G290" s="44"/>
      <c r="H290" s="44"/>
      <c r="I290" s="44"/>
      <c r="J290" s="44"/>
      <c r="N290" s="44"/>
    </row>
    <row r="291" spans="2:14" x14ac:dyDescent="0.2">
      <c r="B291" s="44"/>
      <c r="C291" s="44"/>
      <c r="D291" s="44"/>
      <c r="E291" s="44"/>
      <c r="F291" s="44"/>
      <c r="G291" s="44"/>
      <c r="H291" s="44"/>
      <c r="I291" s="44"/>
      <c r="J291" s="44"/>
      <c r="N291" s="44"/>
    </row>
    <row r="292" spans="2:14" x14ac:dyDescent="0.2">
      <c r="B292" s="44"/>
      <c r="C292" s="44"/>
      <c r="D292" s="44"/>
      <c r="E292" s="44"/>
      <c r="F292" s="44"/>
      <c r="G292" s="44"/>
      <c r="H292" s="44"/>
      <c r="I292" s="44"/>
      <c r="J292" s="44"/>
      <c r="N292" s="44"/>
    </row>
    <row r="293" spans="2:14" x14ac:dyDescent="0.2">
      <c r="B293" s="44"/>
      <c r="C293" s="44"/>
      <c r="D293" s="44"/>
      <c r="E293" s="44"/>
      <c r="F293" s="44"/>
      <c r="G293" s="44"/>
      <c r="H293" s="44"/>
      <c r="I293" s="44"/>
      <c r="J293" s="44"/>
      <c r="N293" s="44"/>
    </row>
    <row r="294" spans="2:14" x14ac:dyDescent="0.2">
      <c r="B294" s="44"/>
      <c r="C294" s="44"/>
      <c r="D294" s="44"/>
      <c r="E294" s="44"/>
      <c r="F294" s="44"/>
      <c r="G294" s="44"/>
      <c r="H294" s="44"/>
      <c r="I294" s="44"/>
      <c r="J294" s="44"/>
      <c r="N294" s="44"/>
    </row>
    <row r="295" spans="2:14" x14ac:dyDescent="0.2">
      <c r="B295" s="44"/>
      <c r="C295" s="44"/>
      <c r="D295" s="44"/>
      <c r="E295" s="44"/>
      <c r="F295" s="44"/>
      <c r="G295" s="44"/>
      <c r="H295" s="44"/>
      <c r="I295" s="44"/>
      <c r="J295" s="44"/>
      <c r="N295" s="44"/>
    </row>
    <row r="296" spans="2:14" x14ac:dyDescent="0.2">
      <c r="B296" s="44"/>
      <c r="C296" s="44"/>
      <c r="D296" s="44"/>
      <c r="E296" s="44"/>
      <c r="F296" s="44"/>
      <c r="G296" s="44"/>
      <c r="H296" s="44"/>
      <c r="I296" s="44"/>
      <c r="J296" s="44"/>
      <c r="N296" s="44"/>
    </row>
    <row r="297" spans="2:14" x14ac:dyDescent="0.2">
      <c r="B297" s="44"/>
      <c r="C297" s="44"/>
      <c r="D297" s="44"/>
      <c r="E297" s="44"/>
      <c r="F297" s="44"/>
      <c r="G297" s="44"/>
      <c r="H297" s="44"/>
      <c r="I297" s="44"/>
      <c r="J297" s="44"/>
      <c r="N297" s="44"/>
    </row>
    <row r="298" spans="2:14" x14ac:dyDescent="0.2">
      <c r="B298" s="44"/>
      <c r="C298" s="44"/>
      <c r="D298" s="44"/>
      <c r="E298" s="44"/>
      <c r="F298" s="44"/>
      <c r="G298" s="44"/>
      <c r="H298" s="44"/>
      <c r="I298" s="44"/>
      <c r="J298" s="44"/>
      <c r="N298" s="44"/>
    </row>
    <row r="299" spans="2:14" x14ac:dyDescent="0.2">
      <c r="B299" s="44"/>
      <c r="C299" s="44"/>
      <c r="D299" s="44"/>
      <c r="E299" s="44"/>
      <c r="F299" s="44"/>
      <c r="G299" s="44"/>
      <c r="H299" s="44"/>
      <c r="I299" s="44"/>
      <c r="J299" s="44"/>
      <c r="N299" s="44"/>
    </row>
    <row r="300" spans="2:14" x14ac:dyDescent="0.2">
      <c r="B300" s="44"/>
      <c r="C300" s="44"/>
      <c r="D300" s="44"/>
      <c r="E300" s="44"/>
      <c r="F300" s="44"/>
      <c r="G300" s="44"/>
      <c r="H300" s="44"/>
      <c r="I300" s="44"/>
      <c r="J300" s="44"/>
      <c r="N300" s="44"/>
    </row>
    <row r="301" spans="2:14" x14ac:dyDescent="0.2">
      <c r="B301" s="44"/>
      <c r="C301" s="44"/>
      <c r="D301" s="44"/>
      <c r="E301" s="44"/>
      <c r="F301" s="44"/>
      <c r="G301" s="44"/>
      <c r="H301" s="44"/>
      <c r="I301" s="44"/>
      <c r="J301" s="44"/>
      <c r="N301" s="44"/>
    </row>
    <row r="302" spans="2:14" x14ac:dyDescent="0.2">
      <c r="B302" s="44"/>
      <c r="C302" s="44"/>
      <c r="D302" s="44"/>
      <c r="E302" s="44"/>
      <c r="F302" s="44"/>
      <c r="G302" s="44"/>
      <c r="H302" s="44"/>
      <c r="I302" s="44"/>
      <c r="J302" s="44"/>
      <c r="N302" s="44"/>
    </row>
    <row r="303" spans="2:14" x14ac:dyDescent="0.2">
      <c r="B303" s="44"/>
      <c r="C303" s="44"/>
      <c r="D303" s="44"/>
      <c r="E303" s="44"/>
      <c r="F303" s="44"/>
      <c r="G303" s="44"/>
      <c r="H303" s="44"/>
      <c r="I303" s="44"/>
      <c r="J303" s="44"/>
      <c r="N303" s="44"/>
    </row>
    <row r="304" spans="2:14" x14ac:dyDescent="0.2">
      <c r="B304" s="44"/>
      <c r="C304" s="44"/>
      <c r="D304" s="44"/>
      <c r="E304" s="44"/>
      <c r="F304" s="44"/>
      <c r="G304" s="44"/>
      <c r="H304" s="44"/>
      <c r="I304" s="44"/>
      <c r="J304" s="44"/>
      <c r="N304" s="44"/>
    </row>
    <row r="305" spans="2:14" x14ac:dyDescent="0.2">
      <c r="B305" s="44"/>
      <c r="C305" s="44"/>
      <c r="D305" s="44"/>
      <c r="E305" s="44"/>
      <c r="F305" s="44"/>
      <c r="G305" s="44"/>
      <c r="H305" s="44"/>
      <c r="I305" s="44"/>
      <c r="J305" s="44"/>
      <c r="N305" s="44"/>
    </row>
    <row r="306" spans="2:14" x14ac:dyDescent="0.2">
      <c r="B306" s="44"/>
      <c r="C306" s="44"/>
      <c r="D306" s="44"/>
      <c r="E306" s="44"/>
      <c r="F306" s="44"/>
      <c r="G306" s="44"/>
      <c r="H306" s="44"/>
      <c r="I306" s="44"/>
      <c r="J306" s="44"/>
      <c r="N306" s="44"/>
    </row>
    <row r="307" spans="2:14" x14ac:dyDescent="0.2">
      <c r="B307" s="44"/>
      <c r="C307" s="44"/>
      <c r="D307" s="44"/>
      <c r="E307" s="44"/>
      <c r="F307" s="44"/>
      <c r="G307" s="44"/>
      <c r="H307" s="44"/>
      <c r="I307" s="44"/>
      <c r="J307" s="44"/>
      <c r="N307" s="44"/>
    </row>
    <row r="308" spans="2:14" x14ac:dyDescent="0.2">
      <c r="B308" s="44"/>
      <c r="C308" s="44"/>
      <c r="D308" s="44"/>
      <c r="E308" s="44"/>
      <c r="F308" s="44"/>
      <c r="G308" s="44"/>
      <c r="H308" s="44"/>
      <c r="I308" s="44"/>
      <c r="J308" s="44"/>
      <c r="N308" s="44"/>
    </row>
    <row r="309" spans="2:14" x14ac:dyDescent="0.2">
      <c r="B309" s="44"/>
      <c r="C309" s="44"/>
      <c r="D309" s="44"/>
      <c r="E309" s="44"/>
      <c r="F309" s="44"/>
      <c r="G309" s="44"/>
      <c r="H309" s="44"/>
      <c r="I309" s="44"/>
      <c r="J309" s="44"/>
      <c r="N309" s="44"/>
    </row>
    <row r="310" spans="2:14" x14ac:dyDescent="0.2">
      <c r="B310" s="44"/>
      <c r="C310" s="44"/>
      <c r="D310" s="44"/>
      <c r="E310" s="44"/>
      <c r="F310" s="44"/>
      <c r="G310" s="44"/>
      <c r="H310" s="44"/>
      <c r="I310" s="44"/>
      <c r="J310" s="44"/>
      <c r="N310" s="44"/>
    </row>
    <row r="311" spans="2:14" x14ac:dyDescent="0.2">
      <c r="B311" s="44"/>
      <c r="C311" s="44"/>
      <c r="D311" s="44"/>
      <c r="E311" s="44"/>
      <c r="F311" s="44"/>
      <c r="G311" s="44"/>
      <c r="H311" s="44"/>
      <c r="I311" s="44"/>
      <c r="J311" s="44"/>
      <c r="N311" s="44"/>
    </row>
    <row r="312" spans="2:14" x14ac:dyDescent="0.2">
      <c r="B312" s="44"/>
      <c r="C312" s="44"/>
      <c r="D312" s="44"/>
      <c r="E312" s="44"/>
      <c r="F312" s="44"/>
      <c r="G312" s="44"/>
      <c r="H312" s="44"/>
      <c r="I312" s="44"/>
      <c r="J312" s="44"/>
      <c r="N312" s="44"/>
    </row>
    <row r="313" spans="2:14" x14ac:dyDescent="0.2">
      <c r="B313" s="44"/>
      <c r="C313" s="44"/>
      <c r="D313" s="44"/>
      <c r="E313" s="44"/>
      <c r="F313" s="44"/>
      <c r="G313" s="44"/>
      <c r="H313" s="44"/>
      <c r="I313" s="44"/>
      <c r="J313" s="44"/>
      <c r="N313" s="44"/>
    </row>
    <row r="314" spans="2:14" x14ac:dyDescent="0.2">
      <c r="B314" s="44"/>
      <c r="C314" s="44"/>
      <c r="D314" s="44"/>
      <c r="E314" s="44"/>
      <c r="F314" s="44"/>
      <c r="G314" s="44"/>
      <c r="H314" s="44"/>
      <c r="I314" s="44"/>
      <c r="J314" s="44"/>
      <c r="N314" s="44"/>
    </row>
    <row r="315" spans="2:14" x14ac:dyDescent="0.2">
      <c r="B315" s="44"/>
      <c r="C315" s="44"/>
      <c r="D315" s="44"/>
      <c r="E315" s="44"/>
      <c r="F315" s="44"/>
      <c r="G315" s="44"/>
      <c r="H315" s="44"/>
      <c r="I315" s="44"/>
      <c r="J315" s="44"/>
      <c r="N315" s="44"/>
    </row>
    <row r="316" spans="2:14" x14ac:dyDescent="0.2">
      <c r="B316" s="44"/>
      <c r="C316" s="44"/>
      <c r="D316" s="44"/>
      <c r="E316" s="44"/>
      <c r="F316" s="44"/>
      <c r="G316" s="44"/>
      <c r="H316" s="44"/>
      <c r="I316" s="44"/>
      <c r="J316" s="44"/>
      <c r="N316" s="44"/>
    </row>
    <row r="317" spans="2:14" x14ac:dyDescent="0.2">
      <c r="B317" s="44"/>
      <c r="C317" s="44"/>
      <c r="D317" s="44"/>
      <c r="E317" s="44"/>
      <c r="F317" s="44"/>
      <c r="G317" s="44"/>
      <c r="H317" s="44"/>
      <c r="I317" s="44"/>
      <c r="J317" s="44"/>
      <c r="N317" s="44"/>
    </row>
    <row r="318" spans="2:14" x14ac:dyDescent="0.2">
      <c r="B318" s="44"/>
      <c r="C318" s="44"/>
      <c r="D318" s="44"/>
      <c r="E318" s="44"/>
      <c r="F318" s="44"/>
      <c r="G318" s="44"/>
      <c r="H318" s="44"/>
      <c r="I318" s="44"/>
      <c r="J318" s="44"/>
      <c r="N318" s="44"/>
    </row>
    <row r="319" spans="2:14" x14ac:dyDescent="0.2">
      <c r="B319" s="44"/>
      <c r="C319" s="44"/>
      <c r="D319" s="44"/>
      <c r="E319" s="44"/>
      <c r="F319" s="44"/>
      <c r="G319" s="44"/>
      <c r="H319" s="44"/>
      <c r="I319" s="44"/>
      <c r="J319" s="44"/>
      <c r="N319" s="44"/>
    </row>
    <row r="320" spans="2:14" x14ac:dyDescent="0.2">
      <c r="B320" s="44"/>
      <c r="C320" s="44"/>
      <c r="D320" s="44"/>
      <c r="E320" s="44"/>
      <c r="F320" s="44"/>
      <c r="G320" s="44"/>
      <c r="H320" s="44"/>
      <c r="I320" s="44"/>
      <c r="J320" s="44"/>
      <c r="N320" s="44"/>
    </row>
    <row r="321" spans="2:14" x14ac:dyDescent="0.2">
      <c r="B321" s="44"/>
      <c r="C321" s="44"/>
      <c r="D321" s="44"/>
      <c r="E321" s="44"/>
      <c r="F321" s="44"/>
      <c r="G321" s="44"/>
      <c r="H321" s="44"/>
      <c r="I321" s="44"/>
      <c r="J321" s="44"/>
      <c r="N321" s="44"/>
    </row>
    <row r="322" spans="2:14" x14ac:dyDescent="0.2">
      <c r="B322" s="44"/>
      <c r="C322" s="44"/>
      <c r="D322" s="44"/>
      <c r="E322" s="44"/>
      <c r="F322" s="44"/>
      <c r="G322" s="44"/>
      <c r="H322" s="44"/>
      <c r="I322" s="44"/>
      <c r="J322" s="44"/>
      <c r="N322" s="44"/>
    </row>
    <row r="323" spans="2:14" x14ac:dyDescent="0.2">
      <c r="B323" s="44"/>
      <c r="C323" s="44"/>
      <c r="D323" s="44"/>
      <c r="E323" s="44"/>
      <c r="F323" s="44"/>
      <c r="G323" s="44"/>
      <c r="H323" s="44"/>
      <c r="I323" s="44"/>
      <c r="J323" s="44"/>
      <c r="N323" s="44"/>
    </row>
    <row r="324" spans="2:14" x14ac:dyDescent="0.2">
      <c r="B324" s="44"/>
      <c r="C324" s="44"/>
      <c r="D324" s="44"/>
      <c r="E324" s="44"/>
      <c r="F324" s="44"/>
      <c r="G324" s="44"/>
      <c r="H324" s="44"/>
      <c r="I324" s="44"/>
      <c r="J324" s="44"/>
      <c r="N324" s="44"/>
    </row>
    <row r="325" spans="2:14" x14ac:dyDescent="0.2">
      <c r="B325" s="44"/>
      <c r="C325" s="44"/>
      <c r="D325" s="44"/>
      <c r="E325" s="44"/>
      <c r="F325" s="44"/>
      <c r="G325" s="44"/>
      <c r="H325" s="44"/>
      <c r="I325" s="44"/>
      <c r="J325" s="44"/>
      <c r="N325" s="44"/>
    </row>
    <row r="326" spans="2:14" x14ac:dyDescent="0.2">
      <c r="B326" s="44"/>
      <c r="C326" s="44"/>
      <c r="D326" s="44"/>
      <c r="E326" s="44"/>
      <c r="F326" s="44"/>
      <c r="G326" s="44"/>
      <c r="H326" s="44"/>
      <c r="I326" s="44"/>
      <c r="J326" s="44"/>
      <c r="N326" s="44"/>
    </row>
    <row r="327" spans="2:14" x14ac:dyDescent="0.2">
      <c r="B327" s="44"/>
      <c r="C327" s="44"/>
      <c r="D327" s="44"/>
      <c r="E327" s="44"/>
      <c r="F327" s="44"/>
      <c r="G327" s="44"/>
      <c r="H327" s="44"/>
      <c r="I327" s="44"/>
      <c r="J327" s="44"/>
      <c r="N327" s="44"/>
    </row>
    <row r="328" spans="2:14" x14ac:dyDescent="0.2">
      <c r="B328" s="44"/>
      <c r="C328" s="44"/>
      <c r="D328" s="44"/>
      <c r="E328" s="44"/>
      <c r="F328" s="44"/>
      <c r="G328" s="44"/>
      <c r="H328" s="44"/>
      <c r="I328" s="44"/>
      <c r="J328" s="44"/>
      <c r="N328" s="44"/>
    </row>
    <row r="329" spans="2:14" x14ac:dyDescent="0.2">
      <c r="B329" s="44"/>
      <c r="C329" s="44"/>
      <c r="D329" s="44"/>
      <c r="E329" s="44"/>
      <c r="F329" s="44"/>
      <c r="G329" s="44"/>
      <c r="H329" s="44"/>
      <c r="I329" s="44"/>
      <c r="J329" s="44"/>
      <c r="N329" s="44"/>
    </row>
    <row r="330" spans="2:14" x14ac:dyDescent="0.2">
      <c r="B330" s="44"/>
      <c r="C330" s="44"/>
      <c r="D330" s="44"/>
      <c r="E330" s="44"/>
      <c r="F330" s="44"/>
      <c r="G330" s="44"/>
      <c r="H330" s="44"/>
      <c r="I330" s="44"/>
      <c r="J330" s="44"/>
      <c r="N330" s="44"/>
    </row>
    <row r="331" spans="2:14" x14ac:dyDescent="0.2">
      <c r="B331" s="44"/>
      <c r="C331" s="44"/>
      <c r="D331" s="44"/>
      <c r="E331" s="44"/>
      <c r="F331" s="44"/>
      <c r="G331" s="44"/>
      <c r="H331" s="44"/>
      <c r="I331" s="44"/>
      <c r="J331" s="44"/>
      <c r="N331" s="44"/>
    </row>
    <row r="332" spans="2:14" x14ac:dyDescent="0.2">
      <c r="B332" s="44"/>
      <c r="C332" s="44"/>
      <c r="D332" s="44"/>
      <c r="E332" s="44"/>
      <c r="F332" s="44"/>
      <c r="G332" s="44"/>
      <c r="H332" s="44"/>
      <c r="I332" s="44"/>
      <c r="J332" s="44"/>
      <c r="N332" s="44"/>
    </row>
    <row r="333" spans="2:14" x14ac:dyDescent="0.2">
      <c r="B333" s="44"/>
      <c r="C333" s="44"/>
      <c r="D333" s="44"/>
      <c r="E333" s="44"/>
      <c r="F333" s="44"/>
      <c r="G333" s="44"/>
      <c r="H333" s="44"/>
      <c r="I333" s="44"/>
      <c r="J333" s="44"/>
      <c r="N333" s="44"/>
    </row>
    <row r="334" spans="2:14" x14ac:dyDescent="0.2">
      <c r="B334" s="44"/>
      <c r="C334" s="44"/>
      <c r="D334" s="44"/>
      <c r="E334" s="44"/>
      <c r="F334" s="44"/>
      <c r="G334" s="44"/>
      <c r="H334" s="44"/>
      <c r="I334" s="44"/>
      <c r="J334" s="44"/>
      <c r="N334" s="44"/>
    </row>
    <row r="335" spans="2:14" x14ac:dyDescent="0.2">
      <c r="B335" s="44"/>
      <c r="C335" s="44"/>
      <c r="D335" s="44"/>
      <c r="E335" s="44"/>
      <c r="F335" s="44"/>
      <c r="G335" s="44"/>
      <c r="H335" s="44"/>
      <c r="I335" s="44"/>
      <c r="J335" s="44"/>
      <c r="N335" s="44"/>
    </row>
    <row r="336" spans="2:14" x14ac:dyDescent="0.2">
      <c r="B336" s="44"/>
      <c r="C336" s="44"/>
      <c r="D336" s="44"/>
      <c r="E336" s="44"/>
      <c r="F336" s="44"/>
      <c r="G336" s="44"/>
      <c r="H336" s="44"/>
      <c r="I336" s="44"/>
      <c r="J336" s="44"/>
      <c r="N336" s="44"/>
    </row>
    <row r="337" spans="2:14" x14ac:dyDescent="0.2">
      <c r="B337" s="44"/>
      <c r="C337" s="44"/>
      <c r="D337" s="44"/>
      <c r="E337" s="44"/>
      <c r="F337" s="44"/>
      <c r="G337" s="44"/>
      <c r="H337" s="44"/>
      <c r="I337" s="44"/>
      <c r="J337" s="44"/>
      <c r="N337" s="44"/>
    </row>
    <row r="338" spans="2:14" x14ac:dyDescent="0.2">
      <c r="B338" s="44"/>
      <c r="C338" s="44"/>
      <c r="D338" s="44"/>
      <c r="E338" s="44"/>
      <c r="F338" s="44"/>
      <c r="G338" s="44"/>
      <c r="H338" s="44"/>
      <c r="I338" s="44"/>
      <c r="J338" s="44"/>
      <c r="N338" s="44"/>
    </row>
    <row r="339" spans="2:14" x14ac:dyDescent="0.2">
      <c r="B339" s="44"/>
      <c r="C339" s="44"/>
      <c r="D339" s="44"/>
      <c r="E339" s="44"/>
      <c r="F339" s="44"/>
      <c r="G339" s="44"/>
      <c r="H339" s="44"/>
      <c r="I339" s="44"/>
      <c r="J339" s="44"/>
      <c r="N339" s="44"/>
    </row>
    <row r="340" spans="2:14" x14ac:dyDescent="0.2">
      <c r="B340" s="44"/>
      <c r="C340" s="44"/>
      <c r="D340" s="44"/>
      <c r="E340" s="44"/>
      <c r="F340" s="44"/>
      <c r="G340" s="44"/>
      <c r="H340" s="44"/>
      <c r="I340" s="44"/>
      <c r="J340" s="44"/>
      <c r="N340" s="44"/>
    </row>
    <row r="341" spans="2:14" x14ac:dyDescent="0.2">
      <c r="B341" s="44"/>
      <c r="C341" s="44"/>
      <c r="D341" s="44"/>
      <c r="E341" s="44"/>
      <c r="F341" s="44"/>
      <c r="G341" s="44"/>
      <c r="H341" s="44"/>
      <c r="I341" s="44"/>
      <c r="J341" s="44"/>
      <c r="N341" s="44"/>
    </row>
    <row r="342" spans="2:14" x14ac:dyDescent="0.2">
      <c r="B342" s="44"/>
      <c r="C342" s="44"/>
      <c r="D342" s="44"/>
      <c r="E342" s="44"/>
      <c r="F342" s="44"/>
      <c r="G342" s="44"/>
      <c r="H342" s="44"/>
      <c r="I342" s="44"/>
      <c r="J342" s="44"/>
      <c r="N342" s="44"/>
    </row>
    <row r="343" spans="2:14" x14ac:dyDescent="0.2">
      <c r="B343" s="44"/>
      <c r="C343" s="44"/>
      <c r="D343" s="44"/>
      <c r="E343" s="44"/>
      <c r="F343" s="44"/>
      <c r="G343" s="44"/>
      <c r="H343" s="44"/>
      <c r="I343" s="44"/>
      <c r="J343" s="44"/>
      <c r="N343" s="44"/>
    </row>
    <row r="344" spans="2:14" x14ac:dyDescent="0.2">
      <c r="B344" s="44"/>
      <c r="C344" s="44"/>
      <c r="D344" s="44"/>
      <c r="E344" s="44"/>
      <c r="F344" s="44"/>
      <c r="G344" s="44"/>
      <c r="H344" s="44"/>
      <c r="I344" s="44"/>
      <c r="J344" s="44"/>
      <c r="N344" s="44"/>
    </row>
    <row r="345" spans="2:14" x14ac:dyDescent="0.2">
      <c r="B345" s="44"/>
      <c r="C345" s="44"/>
      <c r="D345" s="44"/>
      <c r="E345" s="44"/>
      <c r="F345" s="44"/>
      <c r="G345" s="44"/>
      <c r="H345" s="44"/>
      <c r="I345" s="44"/>
      <c r="J345" s="44"/>
      <c r="N345" s="44"/>
    </row>
    <row r="346" spans="2:14" x14ac:dyDescent="0.2">
      <c r="B346" s="44"/>
      <c r="C346" s="44"/>
      <c r="D346" s="44"/>
      <c r="E346" s="44"/>
      <c r="F346" s="44"/>
      <c r="G346" s="44"/>
      <c r="H346" s="44"/>
      <c r="I346" s="44"/>
      <c r="J346" s="44"/>
      <c r="N346" s="44"/>
    </row>
    <row r="347" spans="2:14" x14ac:dyDescent="0.2">
      <c r="B347" s="44"/>
      <c r="C347" s="44"/>
      <c r="D347" s="44"/>
      <c r="E347" s="44"/>
      <c r="F347" s="44"/>
      <c r="G347" s="44"/>
      <c r="H347" s="44"/>
      <c r="I347" s="44"/>
      <c r="J347" s="44"/>
      <c r="N347" s="44"/>
    </row>
    <row r="348" spans="2:14" x14ac:dyDescent="0.2">
      <c r="B348" s="44"/>
      <c r="C348" s="44"/>
      <c r="D348" s="44"/>
      <c r="E348" s="44"/>
      <c r="F348" s="44"/>
      <c r="G348" s="44"/>
      <c r="H348" s="44"/>
      <c r="I348" s="44"/>
      <c r="J348" s="44"/>
      <c r="N348" s="44"/>
    </row>
    <row r="349" spans="2:14" x14ac:dyDescent="0.2">
      <c r="B349" s="44"/>
      <c r="C349" s="44"/>
      <c r="D349" s="44"/>
      <c r="E349" s="44"/>
      <c r="F349" s="44"/>
      <c r="G349" s="44"/>
      <c r="H349" s="44"/>
      <c r="I349" s="44"/>
      <c r="J349" s="44"/>
      <c r="N349" s="44"/>
    </row>
    <row r="350" spans="2:14" x14ac:dyDescent="0.2">
      <c r="B350" s="44"/>
      <c r="C350" s="44"/>
      <c r="D350" s="44"/>
      <c r="E350" s="44"/>
      <c r="F350" s="44"/>
      <c r="G350" s="44"/>
      <c r="H350" s="44"/>
      <c r="I350" s="44"/>
      <c r="J350" s="44"/>
      <c r="N350" s="44"/>
    </row>
    <row r="351" spans="2:14" x14ac:dyDescent="0.2">
      <c r="B351" s="44"/>
      <c r="C351" s="44"/>
      <c r="D351" s="44"/>
      <c r="E351" s="44"/>
      <c r="F351" s="44"/>
      <c r="G351" s="44"/>
      <c r="H351" s="44"/>
      <c r="I351" s="44"/>
      <c r="J351" s="44"/>
      <c r="N351" s="44"/>
    </row>
    <row r="352" spans="2:14" x14ac:dyDescent="0.2">
      <c r="B352" s="44"/>
      <c r="C352" s="44"/>
      <c r="D352" s="44"/>
      <c r="E352" s="44"/>
      <c r="F352" s="44"/>
      <c r="G352" s="44"/>
      <c r="H352" s="44"/>
      <c r="I352" s="44"/>
      <c r="J352" s="44"/>
      <c r="N352" s="44"/>
    </row>
    <row r="353" spans="2:14" x14ac:dyDescent="0.2">
      <c r="B353" s="44"/>
      <c r="C353" s="44"/>
      <c r="D353" s="44"/>
      <c r="E353" s="44"/>
      <c r="F353" s="44"/>
      <c r="G353" s="44"/>
      <c r="H353" s="44"/>
      <c r="I353" s="44"/>
      <c r="J353" s="44"/>
      <c r="N353" s="44"/>
    </row>
    <row r="354" spans="2:14" x14ac:dyDescent="0.2">
      <c r="B354" s="44"/>
      <c r="C354" s="44"/>
      <c r="D354" s="44"/>
      <c r="E354" s="44"/>
      <c r="F354" s="44"/>
      <c r="G354" s="44"/>
      <c r="H354" s="44"/>
      <c r="I354" s="44"/>
      <c r="J354" s="44"/>
      <c r="N354" s="44"/>
    </row>
    <row r="355" spans="2:14" x14ac:dyDescent="0.2">
      <c r="B355" s="44"/>
      <c r="C355" s="44"/>
      <c r="D355" s="44"/>
      <c r="E355" s="44"/>
      <c r="F355" s="44"/>
      <c r="G355" s="44"/>
      <c r="H355" s="44"/>
      <c r="I355" s="44"/>
      <c r="J355" s="44"/>
      <c r="N355" s="44"/>
    </row>
    <row r="356" spans="2:14" x14ac:dyDescent="0.2">
      <c r="B356" s="44"/>
      <c r="C356" s="44"/>
      <c r="D356" s="44"/>
      <c r="E356" s="44"/>
      <c r="F356" s="44"/>
      <c r="G356" s="44"/>
      <c r="H356" s="44"/>
      <c r="I356" s="44"/>
      <c r="J356" s="44"/>
      <c r="N356" s="44"/>
    </row>
    <row r="357" spans="2:14" x14ac:dyDescent="0.2">
      <c r="B357" s="44"/>
      <c r="C357" s="44"/>
      <c r="D357" s="44"/>
      <c r="E357" s="44"/>
      <c r="F357" s="44"/>
      <c r="G357" s="44"/>
      <c r="H357" s="44"/>
      <c r="I357" s="44"/>
      <c r="J357" s="44"/>
      <c r="N357" s="44"/>
    </row>
    <row r="358" spans="2:14" x14ac:dyDescent="0.2">
      <c r="B358" s="44"/>
      <c r="C358" s="44"/>
      <c r="D358" s="44"/>
      <c r="E358" s="44"/>
      <c r="F358" s="44"/>
      <c r="G358" s="44"/>
      <c r="H358" s="44"/>
      <c r="I358" s="44"/>
      <c r="J358" s="44"/>
      <c r="N358" s="44"/>
    </row>
    <row r="359" spans="2:14" x14ac:dyDescent="0.2">
      <c r="B359" s="44"/>
      <c r="C359" s="44"/>
      <c r="D359" s="44"/>
      <c r="E359" s="44"/>
      <c r="F359" s="44"/>
      <c r="G359" s="44"/>
      <c r="H359" s="44"/>
      <c r="I359" s="44"/>
      <c r="J359" s="44"/>
      <c r="N359" s="44"/>
    </row>
    <row r="360" spans="2:14" x14ac:dyDescent="0.2">
      <c r="B360" s="44"/>
      <c r="C360" s="44"/>
      <c r="D360" s="44"/>
      <c r="E360" s="44"/>
      <c r="F360" s="44"/>
      <c r="G360" s="44"/>
      <c r="H360" s="44"/>
      <c r="I360" s="44"/>
      <c r="J360" s="44"/>
      <c r="N360" s="44"/>
    </row>
    <row r="361" spans="2:14" x14ac:dyDescent="0.2">
      <c r="B361" s="44"/>
      <c r="C361" s="44"/>
      <c r="D361" s="44"/>
      <c r="E361" s="44"/>
      <c r="F361" s="44"/>
      <c r="G361" s="44"/>
      <c r="H361" s="44"/>
      <c r="I361" s="44"/>
      <c r="J361" s="44"/>
      <c r="N361" s="44"/>
    </row>
    <row r="362" spans="2:14" x14ac:dyDescent="0.2">
      <c r="B362" s="44"/>
      <c r="C362" s="44"/>
      <c r="D362" s="44"/>
      <c r="E362" s="44"/>
      <c r="F362" s="44"/>
      <c r="G362" s="44"/>
      <c r="H362" s="44"/>
      <c r="I362" s="44"/>
      <c r="J362" s="44"/>
      <c r="N362" s="44"/>
    </row>
    <row r="363" spans="2:14" x14ac:dyDescent="0.2">
      <c r="B363" s="44"/>
      <c r="C363" s="44"/>
      <c r="D363" s="44"/>
      <c r="E363" s="44"/>
      <c r="F363" s="44"/>
      <c r="G363" s="44"/>
      <c r="H363" s="44"/>
      <c r="I363" s="44"/>
      <c r="J363" s="44"/>
      <c r="N363" s="44"/>
    </row>
    <row r="364" spans="2:14" x14ac:dyDescent="0.2">
      <c r="B364" s="44"/>
      <c r="C364" s="44"/>
      <c r="D364" s="44"/>
      <c r="E364" s="44"/>
      <c r="F364" s="44"/>
      <c r="G364" s="44"/>
      <c r="H364" s="44"/>
      <c r="I364" s="44"/>
      <c r="J364" s="44"/>
      <c r="N364" s="44"/>
    </row>
    <row r="365" spans="2:14" x14ac:dyDescent="0.2">
      <c r="B365" s="44"/>
      <c r="C365" s="44"/>
      <c r="D365" s="44"/>
      <c r="E365" s="44"/>
      <c r="F365" s="44"/>
      <c r="G365" s="44"/>
      <c r="H365" s="44"/>
      <c r="I365" s="44"/>
      <c r="J365" s="44"/>
      <c r="N365" s="44"/>
    </row>
    <row r="366" spans="2:14" x14ac:dyDescent="0.2">
      <c r="B366" s="44"/>
      <c r="C366" s="44"/>
      <c r="D366" s="44"/>
      <c r="E366" s="44"/>
      <c r="F366" s="44"/>
      <c r="G366" s="44"/>
      <c r="H366" s="44"/>
      <c r="I366" s="44"/>
      <c r="J366" s="44"/>
      <c r="N366" s="44"/>
    </row>
    <row r="367" spans="2:14" x14ac:dyDescent="0.2">
      <c r="B367" s="44"/>
      <c r="C367" s="44"/>
      <c r="D367" s="44"/>
      <c r="E367" s="44"/>
      <c r="F367" s="44"/>
      <c r="G367" s="44"/>
      <c r="H367" s="44"/>
      <c r="I367" s="44"/>
      <c r="J367" s="44"/>
      <c r="N367" s="44"/>
    </row>
    <row r="368" spans="2:14" x14ac:dyDescent="0.2">
      <c r="B368" s="44"/>
      <c r="C368" s="44"/>
      <c r="D368" s="44"/>
      <c r="E368" s="44"/>
      <c r="F368" s="44"/>
      <c r="G368" s="44"/>
      <c r="H368" s="44"/>
      <c r="I368" s="44"/>
      <c r="J368" s="44"/>
      <c r="N368" s="44"/>
    </row>
    <row r="369" spans="2:14" x14ac:dyDescent="0.2">
      <c r="B369" s="44"/>
      <c r="C369" s="44"/>
      <c r="D369" s="44"/>
      <c r="E369" s="44"/>
      <c r="F369" s="44"/>
      <c r="G369" s="44"/>
      <c r="H369" s="44"/>
      <c r="I369" s="44"/>
      <c r="J369" s="44"/>
      <c r="N369" s="44"/>
    </row>
    <row r="370" spans="2:14" x14ac:dyDescent="0.2">
      <c r="B370" s="44"/>
      <c r="C370" s="44"/>
      <c r="D370" s="44"/>
      <c r="E370" s="44"/>
      <c r="F370" s="44"/>
      <c r="G370" s="44"/>
      <c r="H370" s="44"/>
      <c r="I370" s="44"/>
      <c r="J370" s="44"/>
      <c r="N370" s="44"/>
    </row>
    <row r="371" spans="2:14" x14ac:dyDescent="0.2">
      <c r="B371" s="44"/>
      <c r="C371" s="44"/>
      <c r="D371" s="44"/>
      <c r="E371" s="44"/>
      <c r="F371" s="44"/>
      <c r="G371" s="44"/>
      <c r="H371" s="44"/>
      <c r="I371" s="44"/>
      <c r="J371" s="44"/>
      <c r="N371" s="44"/>
    </row>
    <row r="372" spans="2:14" x14ac:dyDescent="0.2">
      <c r="B372" s="44"/>
      <c r="C372" s="44"/>
      <c r="D372" s="44"/>
      <c r="E372" s="44"/>
      <c r="F372" s="44"/>
      <c r="G372" s="44"/>
      <c r="H372" s="44"/>
      <c r="I372" s="44"/>
      <c r="J372" s="44"/>
      <c r="N372" s="44"/>
    </row>
    <row r="373" spans="2:14" x14ac:dyDescent="0.2">
      <c r="B373" s="44"/>
      <c r="C373" s="44"/>
      <c r="D373" s="44"/>
      <c r="E373" s="44"/>
      <c r="F373" s="44"/>
      <c r="G373" s="44"/>
      <c r="H373" s="44"/>
      <c r="I373" s="44"/>
      <c r="J373" s="44"/>
      <c r="N373" s="44"/>
    </row>
    <row r="374" spans="2:14" x14ac:dyDescent="0.2">
      <c r="B374" s="44"/>
      <c r="C374" s="44"/>
      <c r="D374" s="44"/>
      <c r="E374" s="44"/>
      <c r="F374" s="44"/>
      <c r="G374" s="44"/>
      <c r="H374" s="44"/>
      <c r="I374" s="44"/>
      <c r="J374" s="44"/>
      <c r="N374" s="44"/>
    </row>
    <row r="375" spans="2:14" x14ac:dyDescent="0.2">
      <c r="B375" s="44"/>
      <c r="C375" s="44"/>
      <c r="D375" s="44"/>
      <c r="E375" s="44"/>
      <c r="F375" s="44"/>
      <c r="G375" s="44"/>
      <c r="H375" s="44"/>
      <c r="I375" s="44"/>
      <c r="J375" s="44"/>
      <c r="N375" s="44"/>
    </row>
    <row r="376" spans="2:14" x14ac:dyDescent="0.2">
      <c r="B376" s="44"/>
      <c r="C376" s="44"/>
      <c r="D376" s="44"/>
      <c r="E376" s="44"/>
      <c r="F376" s="44"/>
      <c r="G376" s="44"/>
      <c r="H376" s="44"/>
      <c r="I376" s="44"/>
      <c r="J376" s="44"/>
      <c r="N376" s="44"/>
    </row>
    <row r="377" spans="2:14" x14ac:dyDescent="0.2">
      <c r="B377" s="44"/>
      <c r="C377" s="44"/>
      <c r="D377" s="44"/>
      <c r="E377" s="44"/>
      <c r="F377" s="44"/>
      <c r="G377" s="44"/>
      <c r="H377" s="44"/>
      <c r="I377" s="44"/>
      <c r="J377" s="44"/>
      <c r="N377" s="44"/>
    </row>
    <row r="378" spans="2:14" x14ac:dyDescent="0.2">
      <c r="B378" s="44"/>
      <c r="C378" s="44"/>
      <c r="D378" s="44"/>
      <c r="E378" s="44"/>
      <c r="F378" s="44"/>
      <c r="G378" s="44"/>
      <c r="H378" s="44"/>
      <c r="I378" s="44"/>
      <c r="J378" s="44"/>
      <c r="N378" s="44"/>
    </row>
    <row r="379" spans="2:14" x14ac:dyDescent="0.2">
      <c r="B379" s="44"/>
      <c r="C379" s="44"/>
      <c r="D379" s="44"/>
      <c r="E379" s="44"/>
      <c r="F379" s="44"/>
      <c r="G379" s="44"/>
      <c r="H379" s="44"/>
      <c r="I379" s="44"/>
      <c r="J379" s="44"/>
      <c r="N379" s="44"/>
    </row>
    <row r="380" spans="2:14" x14ac:dyDescent="0.2">
      <c r="B380" s="44"/>
      <c r="C380" s="44"/>
      <c r="D380" s="44"/>
      <c r="E380" s="44"/>
      <c r="F380" s="44"/>
      <c r="G380" s="44"/>
      <c r="H380" s="44"/>
      <c r="I380" s="44"/>
      <c r="J380" s="44"/>
      <c r="N380" s="44"/>
    </row>
    <row r="381" spans="2:14" x14ac:dyDescent="0.2">
      <c r="B381" s="44"/>
      <c r="C381" s="44"/>
      <c r="D381" s="44"/>
      <c r="E381" s="44"/>
      <c r="F381" s="44"/>
      <c r="G381" s="44"/>
      <c r="H381" s="44"/>
      <c r="I381" s="44"/>
      <c r="J381" s="44"/>
      <c r="N381" s="44"/>
    </row>
    <row r="382" spans="2:14" x14ac:dyDescent="0.2">
      <c r="B382" s="44"/>
      <c r="C382" s="44"/>
      <c r="D382" s="44"/>
      <c r="E382" s="44"/>
      <c r="F382" s="44"/>
      <c r="G382" s="44"/>
      <c r="H382" s="44"/>
      <c r="I382" s="44"/>
      <c r="J382" s="44"/>
      <c r="N382" s="44"/>
    </row>
    <row r="383" spans="2:14" x14ac:dyDescent="0.2">
      <c r="B383" s="44"/>
      <c r="C383" s="44"/>
      <c r="D383" s="44"/>
      <c r="E383" s="44"/>
      <c r="F383" s="44"/>
      <c r="G383" s="44"/>
      <c r="H383" s="44"/>
      <c r="I383" s="44"/>
      <c r="J383" s="44"/>
      <c r="N383" s="44"/>
    </row>
    <row r="384" spans="2:14" x14ac:dyDescent="0.2">
      <c r="B384" s="44"/>
      <c r="C384" s="44"/>
      <c r="D384" s="44"/>
      <c r="E384" s="44"/>
      <c r="F384" s="44"/>
      <c r="G384" s="44"/>
      <c r="H384" s="44"/>
      <c r="I384" s="44"/>
      <c r="J384" s="44"/>
      <c r="N384" s="44"/>
    </row>
    <row r="385" spans="2:14" x14ac:dyDescent="0.2">
      <c r="B385" s="44"/>
      <c r="C385" s="44"/>
      <c r="D385" s="44"/>
      <c r="E385" s="44"/>
      <c r="F385" s="44"/>
      <c r="G385" s="44"/>
      <c r="H385" s="44"/>
      <c r="I385" s="44"/>
      <c r="J385" s="44"/>
      <c r="N385" s="44"/>
    </row>
    <row r="386" spans="2:14" x14ac:dyDescent="0.2">
      <c r="B386" s="44"/>
      <c r="C386" s="44"/>
      <c r="D386" s="44"/>
      <c r="E386" s="44"/>
      <c r="F386" s="44"/>
      <c r="G386" s="44"/>
      <c r="H386" s="44"/>
      <c r="I386" s="44"/>
      <c r="J386" s="44"/>
      <c r="N386" s="44"/>
    </row>
    <row r="387" spans="2:14" x14ac:dyDescent="0.2">
      <c r="B387" s="44"/>
      <c r="C387" s="44"/>
      <c r="D387" s="44"/>
      <c r="E387" s="44"/>
      <c r="F387" s="44"/>
      <c r="G387" s="44"/>
      <c r="H387" s="44"/>
      <c r="I387" s="44"/>
      <c r="J387" s="44"/>
      <c r="N387" s="44"/>
    </row>
    <row r="388" spans="2:14" x14ac:dyDescent="0.2">
      <c r="B388" s="44"/>
      <c r="C388" s="44"/>
      <c r="D388" s="44"/>
      <c r="E388" s="44"/>
      <c r="F388" s="44"/>
      <c r="G388" s="44"/>
      <c r="H388" s="44"/>
      <c r="I388" s="44"/>
      <c r="J388" s="44"/>
      <c r="N388" s="44"/>
    </row>
    <row r="389" spans="2:14" x14ac:dyDescent="0.2">
      <c r="B389" s="44"/>
      <c r="C389" s="44"/>
      <c r="D389" s="44"/>
      <c r="E389" s="44"/>
      <c r="F389" s="44"/>
      <c r="G389" s="44"/>
      <c r="H389" s="44"/>
      <c r="I389" s="44"/>
      <c r="J389" s="44"/>
      <c r="N389" s="44"/>
    </row>
    <row r="390" spans="2:14" x14ac:dyDescent="0.2">
      <c r="B390" s="44"/>
      <c r="C390" s="44"/>
      <c r="D390" s="44"/>
      <c r="E390" s="44"/>
      <c r="F390" s="44"/>
      <c r="G390" s="44"/>
      <c r="H390" s="44"/>
      <c r="I390" s="44"/>
      <c r="J390" s="44"/>
      <c r="N390" s="44"/>
    </row>
    <row r="391" spans="2:14" x14ac:dyDescent="0.2">
      <c r="B391" s="44"/>
      <c r="C391" s="44"/>
      <c r="D391" s="44"/>
      <c r="E391" s="44"/>
      <c r="F391" s="44"/>
      <c r="G391" s="44"/>
      <c r="H391" s="44"/>
      <c r="I391" s="44"/>
      <c r="J391" s="44"/>
      <c r="N391" s="44"/>
    </row>
    <row r="392" spans="2:14" x14ac:dyDescent="0.2">
      <c r="B392" s="44"/>
      <c r="C392" s="44"/>
      <c r="D392" s="44"/>
      <c r="E392" s="44"/>
      <c r="F392" s="44"/>
      <c r="G392" s="44"/>
      <c r="H392" s="44"/>
      <c r="I392" s="44"/>
      <c r="J392" s="44"/>
      <c r="N392" s="44"/>
    </row>
    <row r="393" spans="2:14" x14ac:dyDescent="0.2">
      <c r="B393" s="44"/>
      <c r="C393" s="44"/>
      <c r="D393" s="44"/>
      <c r="E393" s="44"/>
      <c r="F393" s="44"/>
      <c r="G393" s="44"/>
      <c r="H393" s="44"/>
      <c r="I393" s="44"/>
      <c r="J393" s="44"/>
      <c r="N393" s="44"/>
    </row>
    <row r="394" spans="2:14" x14ac:dyDescent="0.2">
      <c r="B394" s="44"/>
      <c r="C394" s="44"/>
      <c r="D394" s="44"/>
      <c r="E394" s="44"/>
      <c r="F394" s="44"/>
      <c r="G394" s="44"/>
      <c r="H394" s="44"/>
      <c r="I394" s="44"/>
      <c r="J394" s="44"/>
      <c r="N394" s="44"/>
    </row>
    <row r="395" spans="2:14" x14ac:dyDescent="0.2">
      <c r="B395" s="44"/>
      <c r="C395" s="44"/>
      <c r="D395" s="44"/>
      <c r="E395" s="44"/>
      <c r="F395" s="44"/>
      <c r="G395" s="44"/>
      <c r="H395" s="44"/>
      <c r="I395" s="44"/>
      <c r="J395" s="44"/>
      <c r="N395" s="44"/>
    </row>
    <row r="396" spans="2:14" x14ac:dyDescent="0.2">
      <c r="B396" s="44"/>
      <c r="C396" s="44"/>
      <c r="D396" s="44"/>
      <c r="E396" s="44"/>
      <c r="F396" s="44"/>
      <c r="G396" s="44"/>
      <c r="H396" s="44"/>
      <c r="I396" s="44"/>
      <c r="J396" s="44"/>
      <c r="N396" s="44"/>
    </row>
    <row r="397" spans="2:14" x14ac:dyDescent="0.2">
      <c r="B397" s="44"/>
      <c r="C397" s="44"/>
      <c r="D397" s="44"/>
      <c r="E397" s="44"/>
      <c r="F397" s="44"/>
      <c r="G397" s="44"/>
      <c r="H397" s="44"/>
      <c r="I397" s="44"/>
      <c r="J397" s="44"/>
      <c r="N397" s="44"/>
    </row>
    <row r="398" spans="2:14" x14ac:dyDescent="0.2">
      <c r="B398" s="44"/>
      <c r="C398" s="44"/>
      <c r="D398" s="44"/>
      <c r="E398" s="44"/>
      <c r="F398" s="44"/>
      <c r="G398" s="44"/>
      <c r="H398" s="44"/>
      <c r="I398" s="44"/>
      <c r="J398" s="44"/>
      <c r="N398" s="44"/>
    </row>
    <row r="399" spans="2:14" x14ac:dyDescent="0.2">
      <c r="B399" s="44"/>
      <c r="C399" s="44"/>
      <c r="D399" s="44"/>
      <c r="E399" s="44"/>
      <c r="F399" s="44"/>
      <c r="G399" s="44"/>
      <c r="H399" s="44"/>
      <c r="I399" s="44"/>
      <c r="J399" s="44"/>
      <c r="N399" s="44"/>
    </row>
    <row r="400" spans="2:14" x14ac:dyDescent="0.2">
      <c r="B400" s="44"/>
      <c r="C400" s="44"/>
      <c r="D400" s="44"/>
      <c r="E400" s="44"/>
      <c r="F400" s="44"/>
      <c r="G400" s="44"/>
      <c r="H400" s="44"/>
      <c r="I400" s="44"/>
      <c r="J400" s="44"/>
      <c r="N400" s="44"/>
    </row>
    <row r="401" spans="2:14" x14ac:dyDescent="0.2">
      <c r="B401" s="44"/>
      <c r="C401" s="44"/>
      <c r="D401" s="44"/>
      <c r="E401" s="44"/>
      <c r="F401" s="44"/>
      <c r="G401" s="44"/>
      <c r="H401" s="44"/>
      <c r="I401" s="44"/>
      <c r="J401" s="44"/>
      <c r="N401" s="44"/>
    </row>
    <row r="402" spans="2:14" x14ac:dyDescent="0.2">
      <c r="B402" s="44"/>
      <c r="C402" s="44"/>
      <c r="D402" s="44"/>
      <c r="E402" s="44"/>
      <c r="F402" s="44"/>
      <c r="G402" s="44"/>
      <c r="H402" s="44"/>
      <c r="I402" s="44"/>
      <c r="J402" s="44"/>
      <c r="N402" s="44"/>
    </row>
    <row r="403" spans="2:14" x14ac:dyDescent="0.2">
      <c r="B403" s="44"/>
      <c r="C403" s="44"/>
      <c r="D403" s="44"/>
      <c r="E403" s="44"/>
      <c r="F403" s="44"/>
      <c r="G403" s="44"/>
      <c r="H403" s="44"/>
      <c r="I403" s="44"/>
      <c r="J403" s="44"/>
      <c r="N403" s="44"/>
    </row>
    <row r="404" spans="2:14" x14ac:dyDescent="0.2">
      <c r="B404" s="44"/>
      <c r="C404" s="44"/>
      <c r="D404" s="44"/>
      <c r="E404" s="44"/>
      <c r="F404" s="44"/>
      <c r="G404" s="44"/>
      <c r="H404" s="44"/>
      <c r="I404" s="44"/>
      <c r="J404" s="44"/>
      <c r="N404" s="44"/>
    </row>
    <row r="405" spans="2:14" x14ac:dyDescent="0.2">
      <c r="B405" s="44"/>
      <c r="C405" s="44"/>
      <c r="D405" s="44"/>
      <c r="E405" s="44"/>
      <c r="F405" s="44"/>
      <c r="G405" s="44"/>
      <c r="H405" s="44"/>
      <c r="I405" s="44"/>
      <c r="J405" s="44"/>
      <c r="N405" s="44"/>
    </row>
    <row r="406" spans="2:14" x14ac:dyDescent="0.2">
      <c r="B406" s="44"/>
      <c r="C406" s="44"/>
      <c r="D406" s="44"/>
      <c r="E406" s="44"/>
      <c r="F406" s="44"/>
      <c r="G406" s="44"/>
      <c r="H406" s="44"/>
      <c r="I406" s="44"/>
      <c r="J406" s="44"/>
      <c r="N406" s="44"/>
    </row>
    <row r="407" spans="2:14" x14ac:dyDescent="0.2">
      <c r="B407" s="44"/>
      <c r="C407" s="44"/>
      <c r="D407" s="44"/>
      <c r="E407" s="44"/>
      <c r="F407" s="44"/>
      <c r="G407" s="44"/>
      <c r="H407" s="44"/>
      <c r="I407" s="44"/>
      <c r="J407" s="44"/>
      <c r="N407" s="44"/>
    </row>
    <row r="408" spans="2:14" x14ac:dyDescent="0.2">
      <c r="B408" s="44"/>
      <c r="C408" s="44"/>
      <c r="D408" s="44"/>
      <c r="E408" s="44"/>
      <c r="F408" s="44"/>
      <c r="G408" s="44"/>
      <c r="H408" s="44"/>
      <c r="I408" s="44"/>
      <c r="J408" s="44"/>
      <c r="N408" s="44"/>
    </row>
    <row r="409" spans="2:14" x14ac:dyDescent="0.2">
      <c r="B409" s="44"/>
      <c r="C409" s="44"/>
      <c r="D409" s="44"/>
      <c r="E409" s="44"/>
      <c r="F409" s="44"/>
      <c r="G409" s="44"/>
      <c r="H409" s="44"/>
      <c r="I409" s="44"/>
      <c r="J409" s="44"/>
      <c r="N409" s="44"/>
    </row>
    <row r="410" spans="2:14" x14ac:dyDescent="0.2">
      <c r="B410" s="44"/>
      <c r="C410" s="44"/>
      <c r="D410" s="44"/>
      <c r="E410" s="44"/>
      <c r="F410" s="44"/>
      <c r="G410" s="44"/>
      <c r="H410" s="44"/>
      <c r="I410" s="44"/>
      <c r="J410" s="44"/>
      <c r="N410" s="44"/>
    </row>
    <row r="411" spans="2:14" x14ac:dyDescent="0.2">
      <c r="B411" s="44"/>
      <c r="C411" s="44"/>
      <c r="D411" s="44"/>
      <c r="E411" s="44"/>
      <c r="F411" s="44"/>
      <c r="G411" s="44"/>
      <c r="H411" s="44"/>
      <c r="I411" s="44"/>
      <c r="J411" s="44"/>
      <c r="N411" s="44"/>
    </row>
    <row r="412" spans="2:14" x14ac:dyDescent="0.2">
      <c r="B412" s="44"/>
      <c r="C412" s="44"/>
      <c r="D412" s="44"/>
      <c r="E412" s="44"/>
      <c r="F412" s="44"/>
      <c r="G412" s="44"/>
      <c r="H412" s="44"/>
      <c r="I412" s="44"/>
      <c r="J412" s="44"/>
      <c r="N412" s="44"/>
    </row>
    <row r="413" spans="2:14" x14ac:dyDescent="0.2">
      <c r="B413" s="44"/>
      <c r="C413" s="44"/>
      <c r="D413" s="44"/>
      <c r="E413" s="44"/>
      <c r="F413" s="44"/>
      <c r="G413" s="44"/>
      <c r="H413" s="44"/>
      <c r="I413" s="44"/>
      <c r="J413" s="44"/>
      <c r="N413" s="44"/>
    </row>
    <row r="414" spans="2:14" x14ac:dyDescent="0.2">
      <c r="B414" s="44"/>
      <c r="C414" s="44"/>
      <c r="D414" s="44"/>
      <c r="E414" s="44"/>
      <c r="F414" s="44"/>
      <c r="G414" s="44"/>
      <c r="H414" s="44"/>
      <c r="I414" s="44"/>
      <c r="J414" s="44"/>
      <c r="N414" s="44"/>
    </row>
    <row r="415" spans="2:14" x14ac:dyDescent="0.2">
      <c r="B415" s="44"/>
      <c r="C415" s="44"/>
      <c r="D415" s="44"/>
      <c r="E415" s="44"/>
      <c r="F415" s="44"/>
      <c r="G415" s="44"/>
      <c r="H415" s="44"/>
      <c r="I415" s="44"/>
      <c r="J415" s="44"/>
      <c r="N415" s="44"/>
    </row>
    <row r="416" spans="2:14" x14ac:dyDescent="0.2">
      <c r="B416" s="44"/>
      <c r="C416" s="44"/>
      <c r="D416" s="44"/>
      <c r="E416" s="44"/>
      <c r="F416" s="44"/>
      <c r="G416" s="44"/>
      <c r="H416" s="44"/>
      <c r="I416" s="44"/>
      <c r="J416" s="44"/>
      <c r="N416" s="44"/>
    </row>
    <row r="417" spans="2:14" x14ac:dyDescent="0.2">
      <c r="B417" s="44"/>
      <c r="C417" s="44"/>
      <c r="D417" s="44"/>
      <c r="E417" s="44"/>
      <c r="F417" s="44"/>
      <c r="G417" s="44"/>
      <c r="H417" s="44"/>
      <c r="I417" s="44"/>
      <c r="J417" s="44"/>
      <c r="N417" s="44"/>
    </row>
    <row r="418" spans="2:14" x14ac:dyDescent="0.2">
      <c r="B418" s="44"/>
      <c r="C418" s="44"/>
      <c r="D418" s="44"/>
      <c r="E418" s="44"/>
      <c r="F418" s="44"/>
      <c r="G418" s="44"/>
      <c r="H418" s="44"/>
      <c r="I418" s="44"/>
      <c r="J418" s="44"/>
      <c r="N418" s="44"/>
    </row>
    <row r="419" spans="2:14" x14ac:dyDescent="0.2">
      <c r="B419" s="44"/>
      <c r="C419" s="44"/>
      <c r="D419" s="44"/>
      <c r="E419" s="44"/>
      <c r="F419" s="44"/>
      <c r="G419" s="44"/>
      <c r="H419" s="44"/>
      <c r="I419" s="44"/>
      <c r="J419" s="44"/>
      <c r="N419" s="44"/>
    </row>
    <row r="420" spans="2:14" x14ac:dyDescent="0.2">
      <c r="B420" s="44"/>
      <c r="C420" s="44"/>
      <c r="D420" s="44"/>
      <c r="E420" s="44"/>
      <c r="F420" s="44"/>
      <c r="G420" s="44"/>
      <c r="H420" s="44"/>
      <c r="I420" s="44"/>
      <c r="J420" s="44"/>
      <c r="N420" s="44"/>
    </row>
    <row r="421" spans="2:14" x14ac:dyDescent="0.2">
      <c r="B421" s="44"/>
      <c r="C421" s="44"/>
      <c r="D421" s="44"/>
      <c r="E421" s="44"/>
      <c r="F421" s="44"/>
      <c r="G421" s="44"/>
      <c r="H421" s="44"/>
      <c r="I421" s="44"/>
      <c r="J421" s="44"/>
      <c r="N421" s="44"/>
    </row>
    <row r="422" spans="2:14" x14ac:dyDescent="0.2">
      <c r="B422" s="44"/>
      <c r="C422" s="44"/>
      <c r="D422" s="44"/>
      <c r="E422" s="44"/>
      <c r="F422" s="44"/>
      <c r="G422" s="44"/>
      <c r="H422" s="44"/>
      <c r="I422" s="44"/>
      <c r="J422" s="44"/>
      <c r="N422" s="44"/>
    </row>
    <row r="423" spans="2:14" x14ac:dyDescent="0.2">
      <c r="B423" s="44"/>
      <c r="C423" s="44"/>
      <c r="D423" s="44"/>
      <c r="E423" s="44"/>
      <c r="F423" s="44"/>
      <c r="G423" s="44"/>
      <c r="H423" s="44"/>
      <c r="I423" s="44"/>
      <c r="J423" s="44"/>
      <c r="N423" s="44"/>
    </row>
    <row r="424" spans="2:14" x14ac:dyDescent="0.2">
      <c r="B424" s="44"/>
      <c r="C424" s="44"/>
      <c r="D424" s="44"/>
      <c r="E424" s="44"/>
      <c r="F424" s="44"/>
      <c r="G424" s="44"/>
      <c r="H424" s="44"/>
      <c r="I424" s="44"/>
      <c r="J424" s="44"/>
      <c r="N424" s="44"/>
    </row>
    <row r="425" spans="2:14" x14ac:dyDescent="0.2">
      <c r="B425" s="44"/>
      <c r="C425" s="44"/>
      <c r="D425" s="44"/>
      <c r="E425" s="44"/>
      <c r="F425" s="44"/>
      <c r="G425" s="44"/>
      <c r="H425" s="44"/>
      <c r="I425" s="44"/>
      <c r="J425" s="44"/>
      <c r="N425" s="44"/>
    </row>
    <row r="426" spans="2:14" x14ac:dyDescent="0.2">
      <c r="B426" s="44"/>
      <c r="C426" s="44"/>
      <c r="D426" s="44"/>
      <c r="E426" s="44"/>
      <c r="F426" s="44"/>
      <c r="G426" s="44"/>
      <c r="H426" s="44"/>
      <c r="I426" s="44"/>
      <c r="J426" s="44"/>
      <c r="N426" s="44"/>
    </row>
    <row r="427" spans="2:14" x14ac:dyDescent="0.2">
      <c r="B427" s="44"/>
      <c r="C427" s="44"/>
      <c r="D427" s="44"/>
      <c r="E427" s="44"/>
      <c r="F427" s="44"/>
      <c r="G427" s="44"/>
      <c r="H427" s="44"/>
      <c r="I427" s="44"/>
      <c r="J427" s="44"/>
      <c r="N427" s="44"/>
    </row>
    <row r="428" spans="2:14" x14ac:dyDescent="0.2">
      <c r="B428" s="44"/>
      <c r="C428" s="44"/>
      <c r="D428" s="44"/>
      <c r="E428" s="44"/>
      <c r="F428" s="44"/>
      <c r="G428" s="44"/>
      <c r="H428" s="44"/>
      <c r="I428" s="44"/>
      <c r="J428" s="44"/>
      <c r="N428" s="44"/>
    </row>
    <row r="429" spans="2:14" x14ac:dyDescent="0.2">
      <c r="B429" s="44"/>
      <c r="C429" s="44"/>
      <c r="D429" s="44"/>
      <c r="E429" s="44"/>
      <c r="F429" s="44"/>
      <c r="G429" s="44"/>
      <c r="H429" s="44"/>
      <c r="I429" s="44"/>
      <c r="J429" s="44"/>
      <c r="N429" s="44"/>
    </row>
    <row r="430" spans="2:14" x14ac:dyDescent="0.2">
      <c r="B430" s="44"/>
      <c r="C430" s="44"/>
      <c r="D430" s="44"/>
      <c r="E430" s="44"/>
      <c r="F430" s="44"/>
      <c r="G430" s="44"/>
      <c r="H430" s="44"/>
      <c r="I430" s="44"/>
      <c r="J430" s="44"/>
      <c r="N430" s="44"/>
    </row>
    <row r="431" spans="2:14" x14ac:dyDescent="0.2">
      <c r="B431" s="44"/>
      <c r="C431" s="44"/>
      <c r="D431" s="44"/>
      <c r="E431" s="44"/>
      <c r="F431" s="44"/>
      <c r="G431" s="44"/>
      <c r="H431" s="44"/>
      <c r="I431" s="44"/>
      <c r="J431" s="44"/>
      <c r="N431" s="44"/>
    </row>
    <row r="432" spans="2:14" x14ac:dyDescent="0.2">
      <c r="B432" s="44"/>
      <c r="C432" s="44"/>
      <c r="D432" s="44"/>
      <c r="E432" s="44"/>
      <c r="F432" s="44"/>
      <c r="G432" s="44"/>
      <c r="H432" s="44"/>
      <c r="I432" s="44"/>
      <c r="J432" s="44"/>
      <c r="N432" s="44"/>
    </row>
    <row r="433" spans="2:14" x14ac:dyDescent="0.2">
      <c r="B433" s="44"/>
      <c r="C433" s="44"/>
      <c r="D433" s="44"/>
      <c r="E433" s="44"/>
      <c r="F433" s="44"/>
      <c r="G433" s="44"/>
      <c r="H433" s="44"/>
      <c r="I433" s="44"/>
      <c r="J433" s="44"/>
      <c r="N433" s="44"/>
    </row>
    <row r="434" spans="2:14" x14ac:dyDescent="0.2">
      <c r="B434" s="44"/>
      <c r="C434" s="44"/>
      <c r="D434" s="44"/>
      <c r="E434" s="44"/>
      <c r="F434" s="44"/>
      <c r="G434" s="44"/>
      <c r="H434" s="44"/>
      <c r="I434" s="44"/>
      <c r="J434" s="44"/>
      <c r="N434" s="44"/>
    </row>
    <row r="435" spans="2:14" x14ac:dyDescent="0.2">
      <c r="B435" s="44"/>
      <c r="C435" s="44"/>
      <c r="D435" s="44"/>
      <c r="E435" s="44"/>
      <c r="F435" s="44"/>
      <c r="G435" s="44"/>
      <c r="H435" s="44"/>
      <c r="I435" s="44"/>
      <c r="J435" s="44"/>
      <c r="N435" s="44"/>
    </row>
    <row r="436" spans="2:14" x14ac:dyDescent="0.2">
      <c r="B436" s="44"/>
      <c r="C436" s="44"/>
      <c r="D436" s="44"/>
      <c r="E436" s="44"/>
      <c r="F436" s="44"/>
      <c r="G436" s="44"/>
      <c r="H436" s="44"/>
      <c r="I436" s="44"/>
      <c r="J436" s="44"/>
      <c r="N436" s="44"/>
    </row>
    <row r="437" spans="2:14" x14ac:dyDescent="0.2">
      <c r="B437" s="44"/>
      <c r="C437" s="44"/>
      <c r="D437" s="44"/>
      <c r="E437" s="44"/>
      <c r="F437" s="44"/>
      <c r="G437" s="44"/>
      <c r="H437" s="44"/>
      <c r="I437" s="44"/>
      <c r="J437" s="44"/>
      <c r="N437" s="44"/>
    </row>
    <row r="438" spans="2:14" x14ac:dyDescent="0.2">
      <c r="B438" s="44"/>
      <c r="C438" s="44"/>
      <c r="D438" s="44"/>
      <c r="E438" s="44"/>
      <c r="F438" s="44"/>
      <c r="G438" s="44"/>
      <c r="H438" s="44"/>
      <c r="I438" s="44"/>
      <c r="J438" s="44"/>
      <c r="N438" s="44"/>
    </row>
    <row r="439" spans="2:14" x14ac:dyDescent="0.2">
      <c r="B439" s="44"/>
      <c r="C439" s="44"/>
      <c r="D439" s="44"/>
      <c r="E439" s="44"/>
      <c r="F439" s="44"/>
      <c r="G439" s="44"/>
      <c r="H439" s="44"/>
      <c r="I439" s="44"/>
      <c r="J439" s="44"/>
      <c r="N439" s="44"/>
    </row>
    <row r="440" spans="2:14" x14ac:dyDescent="0.2">
      <c r="B440" s="44"/>
      <c r="C440" s="44"/>
      <c r="D440" s="44"/>
      <c r="E440" s="44"/>
      <c r="F440" s="44"/>
      <c r="G440" s="44"/>
      <c r="H440" s="44"/>
      <c r="I440" s="44"/>
      <c r="J440" s="44"/>
      <c r="N440" s="44"/>
    </row>
    <row r="441" spans="2:14" x14ac:dyDescent="0.2">
      <c r="B441" s="44"/>
      <c r="C441" s="44"/>
      <c r="D441" s="44"/>
      <c r="E441" s="44"/>
      <c r="F441" s="44"/>
      <c r="G441" s="44"/>
      <c r="H441" s="44"/>
      <c r="I441" s="44"/>
      <c r="J441" s="44"/>
      <c r="N441" s="44"/>
    </row>
    <row r="442" spans="2:14" x14ac:dyDescent="0.2">
      <c r="B442" s="44"/>
      <c r="C442" s="44"/>
      <c r="D442" s="44"/>
      <c r="E442" s="44"/>
      <c r="F442" s="44"/>
      <c r="G442" s="44"/>
      <c r="H442" s="44"/>
      <c r="I442" s="44"/>
      <c r="J442" s="44"/>
      <c r="N442" s="44"/>
    </row>
    <row r="443" spans="2:14" x14ac:dyDescent="0.2">
      <c r="B443" s="44"/>
      <c r="C443" s="44"/>
      <c r="D443" s="44"/>
      <c r="E443" s="44"/>
      <c r="F443" s="44"/>
      <c r="G443" s="44"/>
      <c r="H443" s="44"/>
      <c r="I443" s="44"/>
      <c r="J443" s="44"/>
      <c r="N443" s="44"/>
    </row>
    <row r="444" spans="2:14" x14ac:dyDescent="0.2">
      <c r="B444" s="44"/>
      <c r="C444" s="44"/>
      <c r="D444" s="44"/>
      <c r="E444" s="44"/>
      <c r="F444" s="44"/>
      <c r="G444" s="44"/>
      <c r="H444" s="44"/>
      <c r="I444" s="44"/>
      <c r="J444" s="44"/>
      <c r="N444" s="44"/>
    </row>
    <row r="445" spans="2:14" x14ac:dyDescent="0.2">
      <c r="B445" s="44"/>
      <c r="C445" s="44"/>
      <c r="D445" s="44"/>
      <c r="E445" s="44"/>
      <c r="F445" s="44"/>
      <c r="G445" s="44"/>
      <c r="H445" s="44"/>
      <c r="I445" s="44"/>
      <c r="J445" s="44"/>
      <c r="N445" s="44"/>
    </row>
    <row r="446" spans="2:14" x14ac:dyDescent="0.2">
      <c r="B446" s="44"/>
      <c r="C446" s="44"/>
      <c r="D446" s="44"/>
      <c r="E446" s="44"/>
      <c r="F446" s="44"/>
      <c r="G446" s="44"/>
      <c r="H446" s="44"/>
      <c r="I446" s="44"/>
      <c r="J446" s="44"/>
      <c r="N446" s="44"/>
    </row>
    <row r="447" spans="2:14" x14ac:dyDescent="0.2">
      <c r="B447" s="44"/>
      <c r="C447" s="44"/>
      <c r="D447" s="44"/>
      <c r="E447" s="44"/>
      <c r="F447" s="44"/>
      <c r="G447" s="44"/>
      <c r="H447" s="44"/>
      <c r="I447" s="44"/>
      <c r="J447" s="44"/>
      <c r="N447" s="44"/>
    </row>
    <row r="448" spans="2:14" x14ac:dyDescent="0.2">
      <c r="B448" s="44"/>
      <c r="C448" s="44"/>
      <c r="D448" s="44"/>
      <c r="E448" s="44"/>
      <c r="F448" s="44"/>
      <c r="G448" s="44"/>
      <c r="H448" s="44"/>
      <c r="I448" s="44"/>
      <c r="J448" s="44"/>
      <c r="N448" s="44"/>
    </row>
    <row r="449" spans="2:14" x14ac:dyDescent="0.2">
      <c r="B449" s="44"/>
      <c r="C449" s="44"/>
      <c r="D449" s="44"/>
      <c r="E449" s="44"/>
      <c r="F449" s="44"/>
      <c r="G449" s="44"/>
      <c r="H449" s="44"/>
      <c r="I449" s="44"/>
      <c r="J449" s="44"/>
      <c r="N449" s="44"/>
    </row>
    <row r="450" spans="2:14" x14ac:dyDescent="0.2">
      <c r="B450" s="44"/>
      <c r="C450" s="44"/>
      <c r="D450" s="44"/>
      <c r="E450" s="44"/>
      <c r="F450" s="44"/>
      <c r="G450" s="44"/>
      <c r="H450" s="44"/>
      <c r="I450" s="44"/>
      <c r="J450" s="44"/>
      <c r="N450" s="44"/>
    </row>
    <row r="451" spans="2:14" x14ac:dyDescent="0.2">
      <c r="B451" s="44"/>
      <c r="C451" s="44"/>
      <c r="D451" s="44"/>
      <c r="E451" s="44"/>
      <c r="F451" s="44"/>
      <c r="G451" s="44"/>
      <c r="H451" s="44"/>
      <c r="I451" s="44"/>
      <c r="J451" s="44"/>
      <c r="N451" s="44"/>
    </row>
    <row r="452" spans="2:14" x14ac:dyDescent="0.2">
      <c r="B452" s="44"/>
      <c r="C452" s="44"/>
      <c r="D452" s="44"/>
      <c r="E452" s="44"/>
      <c r="F452" s="44"/>
      <c r="G452" s="44"/>
      <c r="H452" s="44"/>
      <c r="I452" s="44"/>
      <c r="J452" s="44"/>
      <c r="N452" s="44"/>
    </row>
    <row r="453" spans="2:14" x14ac:dyDescent="0.2">
      <c r="B453" s="44"/>
      <c r="C453" s="44"/>
      <c r="D453" s="44"/>
      <c r="E453" s="44"/>
      <c r="F453" s="44"/>
      <c r="G453" s="44"/>
      <c r="H453" s="44"/>
      <c r="I453" s="44"/>
      <c r="J453" s="44"/>
      <c r="N453" s="44"/>
    </row>
    <row r="454" spans="2:14" x14ac:dyDescent="0.2">
      <c r="B454" s="44"/>
      <c r="C454" s="44"/>
      <c r="D454" s="44"/>
      <c r="E454" s="44"/>
      <c r="F454" s="44"/>
      <c r="G454" s="44"/>
      <c r="H454" s="44"/>
      <c r="I454" s="44"/>
      <c r="J454" s="44"/>
      <c r="N454" s="44"/>
    </row>
    <row r="455" spans="2:14" x14ac:dyDescent="0.2">
      <c r="B455" s="44"/>
      <c r="C455" s="44"/>
      <c r="D455" s="44"/>
      <c r="E455" s="44"/>
      <c r="F455" s="44"/>
      <c r="G455" s="44"/>
      <c r="H455" s="44"/>
      <c r="I455" s="44"/>
      <c r="J455" s="44"/>
      <c r="N455" s="44"/>
    </row>
    <row r="456" spans="2:14" x14ac:dyDescent="0.2">
      <c r="B456" s="44"/>
      <c r="C456" s="44"/>
      <c r="D456" s="44"/>
      <c r="E456" s="44"/>
      <c r="F456" s="44"/>
      <c r="G456" s="44"/>
      <c r="H456" s="44"/>
      <c r="I456" s="44"/>
      <c r="J456" s="44"/>
      <c r="N456" s="44"/>
    </row>
    <row r="457" spans="2:14" x14ac:dyDescent="0.2">
      <c r="B457" s="44"/>
      <c r="C457" s="44"/>
      <c r="D457" s="44"/>
      <c r="E457" s="44"/>
      <c r="F457" s="44"/>
      <c r="G457" s="44"/>
      <c r="H457" s="44"/>
      <c r="I457" s="44"/>
      <c r="J457" s="44"/>
      <c r="N457" s="44"/>
    </row>
    <row r="458" spans="2:14" x14ac:dyDescent="0.2">
      <c r="B458" s="44"/>
      <c r="C458" s="44"/>
      <c r="D458" s="44"/>
      <c r="E458" s="44"/>
      <c r="F458" s="44"/>
      <c r="G458" s="44"/>
      <c r="H458" s="44"/>
      <c r="I458" s="44"/>
      <c r="J458" s="44"/>
      <c r="N458" s="44"/>
    </row>
    <row r="459" spans="2:14" x14ac:dyDescent="0.2">
      <c r="B459" s="44"/>
      <c r="C459" s="44"/>
      <c r="D459" s="44"/>
      <c r="E459" s="44"/>
      <c r="F459" s="44"/>
      <c r="G459" s="44"/>
      <c r="H459" s="44"/>
      <c r="I459" s="44"/>
      <c r="J459" s="44"/>
      <c r="N459" s="44"/>
    </row>
    <row r="460" spans="2:14" x14ac:dyDescent="0.2">
      <c r="B460" s="44"/>
      <c r="C460" s="44"/>
      <c r="D460" s="44"/>
      <c r="E460" s="44"/>
      <c r="F460" s="44"/>
      <c r="G460" s="44"/>
      <c r="H460" s="44"/>
      <c r="I460" s="44"/>
      <c r="J460" s="44"/>
      <c r="N460" s="44"/>
    </row>
    <row r="461" spans="2:14" x14ac:dyDescent="0.2">
      <c r="B461" s="44"/>
      <c r="C461" s="44"/>
      <c r="D461" s="44"/>
      <c r="E461" s="44"/>
      <c r="F461" s="44"/>
      <c r="G461" s="44"/>
      <c r="H461" s="44"/>
      <c r="I461" s="44"/>
      <c r="J461" s="44"/>
      <c r="N461" s="44"/>
    </row>
    <row r="462" spans="2:14" x14ac:dyDescent="0.2">
      <c r="B462" s="44"/>
      <c r="C462" s="44"/>
      <c r="D462" s="44"/>
      <c r="E462" s="44"/>
      <c r="F462" s="44"/>
      <c r="G462" s="44"/>
      <c r="H462" s="44"/>
      <c r="I462" s="44"/>
      <c r="J462" s="44"/>
      <c r="N462" s="44"/>
    </row>
    <row r="463" spans="2:14" x14ac:dyDescent="0.2">
      <c r="B463" s="44"/>
      <c r="C463" s="44"/>
      <c r="D463" s="44"/>
      <c r="E463" s="44"/>
      <c r="F463" s="44"/>
      <c r="G463" s="44"/>
      <c r="H463" s="44"/>
      <c r="I463" s="44"/>
      <c r="J463" s="44"/>
      <c r="N463" s="44"/>
    </row>
    <row r="464" spans="2:14" x14ac:dyDescent="0.2">
      <c r="B464" s="44"/>
      <c r="C464" s="44"/>
      <c r="D464" s="44"/>
      <c r="E464" s="44"/>
      <c r="F464" s="44"/>
      <c r="G464" s="44"/>
      <c r="H464" s="44"/>
      <c r="I464" s="44"/>
      <c r="J464" s="44"/>
      <c r="N464" s="44"/>
    </row>
    <row r="465" spans="2:14" x14ac:dyDescent="0.2">
      <c r="B465" s="44"/>
      <c r="C465" s="44"/>
      <c r="D465" s="44"/>
      <c r="E465" s="44"/>
      <c r="F465" s="44"/>
      <c r="G465" s="44"/>
      <c r="H465" s="44"/>
      <c r="I465" s="44"/>
      <c r="J465" s="44"/>
      <c r="N465" s="44"/>
    </row>
    <row r="466" spans="2:14" x14ac:dyDescent="0.2">
      <c r="B466" s="44"/>
      <c r="C466" s="44"/>
      <c r="D466" s="44"/>
      <c r="E466" s="44"/>
      <c r="F466" s="44"/>
      <c r="G466" s="44"/>
      <c r="H466" s="44"/>
      <c r="I466" s="44"/>
      <c r="J466" s="44"/>
      <c r="N466" s="44"/>
    </row>
    <row r="467" spans="2:14" x14ac:dyDescent="0.2">
      <c r="B467" s="44"/>
      <c r="C467" s="44"/>
      <c r="D467" s="44"/>
      <c r="E467" s="44"/>
      <c r="F467" s="44"/>
      <c r="G467" s="44"/>
      <c r="H467" s="44"/>
      <c r="I467" s="44"/>
      <c r="J467" s="44"/>
      <c r="N467" s="44"/>
    </row>
    <row r="468" spans="2:14" x14ac:dyDescent="0.2">
      <c r="B468" s="44"/>
      <c r="C468" s="44"/>
      <c r="D468" s="44"/>
      <c r="E468" s="44"/>
      <c r="F468" s="44"/>
      <c r="G468" s="44"/>
      <c r="H468" s="44"/>
      <c r="I468" s="44"/>
      <c r="J468" s="44"/>
      <c r="N468" s="44"/>
    </row>
    <row r="469" spans="2:14" x14ac:dyDescent="0.2">
      <c r="B469" s="44"/>
      <c r="C469" s="44"/>
      <c r="D469" s="44"/>
      <c r="E469" s="44"/>
      <c r="F469" s="44"/>
      <c r="G469" s="44"/>
      <c r="H469" s="44"/>
      <c r="I469" s="44"/>
      <c r="J469" s="44"/>
      <c r="N469" s="44"/>
    </row>
    <row r="470" spans="2:14" x14ac:dyDescent="0.2">
      <c r="B470" s="44"/>
      <c r="C470" s="44"/>
      <c r="D470" s="44"/>
      <c r="E470" s="44"/>
      <c r="F470" s="44"/>
      <c r="G470" s="44"/>
      <c r="H470" s="44"/>
      <c r="I470" s="44"/>
      <c r="J470" s="44"/>
      <c r="N470" s="44"/>
    </row>
    <row r="471" spans="2:14" x14ac:dyDescent="0.2">
      <c r="B471" s="44"/>
      <c r="C471" s="44"/>
      <c r="D471" s="44"/>
      <c r="E471" s="44"/>
      <c r="F471" s="44"/>
      <c r="G471" s="44"/>
      <c r="H471" s="44"/>
      <c r="I471" s="44"/>
      <c r="J471" s="44"/>
      <c r="N471" s="44"/>
    </row>
    <row r="472" spans="2:14" x14ac:dyDescent="0.2">
      <c r="B472" s="44"/>
      <c r="C472" s="44"/>
      <c r="D472" s="44"/>
      <c r="E472" s="44"/>
      <c r="F472" s="44"/>
      <c r="G472" s="44"/>
      <c r="H472" s="44"/>
      <c r="I472" s="44"/>
      <c r="J472" s="44"/>
      <c r="N472" s="44"/>
    </row>
    <row r="473" spans="2:14" x14ac:dyDescent="0.2">
      <c r="B473" s="44"/>
      <c r="C473" s="44"/>
      <c r="D473" s="44"/>
      <c r="E473" s="44"/>
      <c r="F473" s="44"/>
      <c r="G473" s="44"/>
      <c r="H473" s="44"/>
      <c r="I473" s="44"/>
      <c r="J473" s="44"/>
      <c r="N473" s="44"/>
    </row>
    <row r="474" spans="2:14" x14ac:dyDescent="0.2">
      <c r="B474" s="44"/>
      <c r="C474" s="44"/>
      <c r="D474" s="44"/>
      <c r="E474" s="44"/>
      <c r="F474" s="44"/>
      <c r="G474" s="44"/>
      <c r="H474" s="44"/>
      <c r="I474" s="44"/>
      <c r="J474" s="44"/>
      <c r="N474" s="44"/>
    </row>
    <row r="475" spans="2:14" x14ac:dyDescent="0.2">
      <c r="B475" s="44"/>
      <c r="C475" s="44"/>
      <c r="D475" s="44"/>
      <c r="E475" s="44"/>
      <c r="F475" s="44"/>
      <c r="G475" s="44"/>
      <c r="H475" s="44"/>
      <c r="I475" s="44"/>
      <c r="J475" s="44"/>
      <c r="N475" s="44"/>
    </row>
    <row r="476" spans="2:14" x14ac:dyDescent="0.2">
      <c r="B476" s="44"/>
      <c r="C476" s="44"/>
      <c r="D476" s="44"/>
      <c r="E476" s="44"/>
      <c r="F476" s="44"/>
      <c r="G476" s="44"/>
      <c r="H476" s="44"/>
      <c r="I476" s="44"/>
      <c r="J476" s="44"/>
      <c r="N476" s="44"/>
    </row>
    <row r="477" spans="2:14" x14ac:dyDescent="0.2">
      <c r="B477" s="44"/>
      <c r="C477" s="44"/>
      <c r="D477" s="44"/>
      <c r="E477" s="44"/>
      <c r="F477" s="44"/>
      <c r="G477" s="44"/>
      <c r="H477" s="44"/>
      <c r="I477" s="44"/>
      <c r="J477" s="44"/>
      <c r="N477" s="44"/>
    </row>
    <row r="478" spans="2:14" x14ac:dyDescent="0.2">
      <c r="B478" s="44"/>
      <c r="C478" s="44"/>
      <c r="D478" s="44"/>
      <c r="E478" s="44"/>
      <c r="F478" s="44"/>
      <c r="G478" s="44"/>
      <c r="H478" s="44"/>
      <c r="I478" s="44"/>
      <c r="J478" s="44"/>
      <c r="N478" s="44"/>
    </row>
    <row r="479" spans="2:14" x14ac:dyDescent="0.2">
      <c r="B479" s="44"/>
      <c r="C479" s="44"/>
      <c r="D479" s="44"/>
      <c r="E479" s="44"/>
      <c r="F479" s="44"/>
      <c r="G479" s="44"/>
      <c r="H479" s="44"/>
      <c r="I479" s="44"/>
      <c r="J479" s="44"/>
      <c r="N479" s="44"/>
    </row>
    <row r="480" spans="2:14" x14ac:dyDescent="0.2">
      <c r="B480" s="44"/>
      <c r="C480" s="44"/>
      <c r="D480" s="44"/>
      <c r="E480" s="44"/>
      <c r="F480" s="44"/>
      <c r="G480" s="44"/>
      <c r="H480" s="44"/>
      <c r="I480" s="44"/>
      <c r="J480" s="44"/>
      <c r="N480" s="44"/>
    </row>
    <row r="481" spans="2:14" x14ac:dyDescent="0.2">
      <c r="B481" s="44"/>
      <c r="C481" s="44"/>
      <c r="D481" s="44"/>
      <c r="E481" s="44"/>
      <c r="F481" s="44"/>
      <c r="G481" s="44"/>
      <c r="H481" s="44"/>
      <c r="I481" s="44"/>
      <c r="J481" s="44"/>
      <c r="N481" s="44"/>
    </row>
    <row r="482" spans="2:14" x14ac:dyDescent="0.2">
      <c r="B482" s="44"/>
      <c r="C482" s="44"/>
      <c r="D482" s="44"/>
      <c r="E482" s="44"/>
      <c r="F482" s="44"/>
      <c r="G482" s="44"/>
      <c r="H482" s="44"/>
      <c r="I482" s="44"/>
      <c r="J482" s="44"/>
      <c r="N482" s="44"/>
    </row>
    <row r="483" spans="2:14" x14ac:dyDescent="0.2">
      <c r="B483" s="44"/>
      <c r="C483" s="44"/>
      <c r="D483" s="44"/>
      <c r="E483" s="44"/>
      <c r="F483" s="44"/>
      <c r="G483" s="44"/>
      <c r="H483" s="44"/>
      <c r="I483" s="44"/>
      <c r="J483" s="44"/>
      <c r="N483" s="44"/>
    </row>
    <row r="484" spans="2:14" x14ac:dyDescent="0.2">
      <c r="B484" s="44"/>
      <c r="C484" s="44"/>
      <c r="D484" s="44"/>
      <c r="E484" s="44"/>
      <c r="F484" s="44"/>
      <c r="G484" s="44"/>
      <c r="H484" s="44"/>
      <c r="I484" s="44"/>
      <c r="J484" s="44"/>
      <c r="N484" s="44"/>
    </row>
    <row r="485" spans="2:14" x14ac:dyDescent="0.2">
      <c r="B485" s="44"/>
      <c r="C485" s="44"/>
      <c r="D485" s="44"/>
      <c r="E485" s="44"/>
      <c r="F485" s="44"/>
      <c r="G485" s="44"/>
      <c r="H485" s="44"/>
      <c r="I485" s="44"/>
      <c r="J485" s="44"/>
      <c r="N485" s="44"/>
    </row>
    <row r="486" spans="2:14" x14ac:dyDescent="0.2">
      <c r="B486" s="44"/>
      <c r="C486" s="44"/>
      <c r="D486" s="44"/>
      <c r="E486" s="44"/>
      <c r="F486" s="44"/>
      <c r="G486" s="44"/>
      <c r="H486" s="44"/>
      <c r="I486" s="44"/>
      <c r="J486" s="44"/>
      <c r="N486" s="44"/>
    </row>
    <row r="487" spans="2:14" x14ac:dyDescent="0.2">
      <c r="B487" s="44"/>
      <c r="C487" s="44"/>
      <c r="D487" s="44"/>
      <c r="E487" s="44"/>
      <c r="F487" s="44"/>
      <c r="G487" s="44"/>
      <c r="H487" s="44"/>
      <c r="I487" s="44"/>
      <c r="J487" s="44"/>
      <c r="N487" s="44"/>
    </row>
    <row r="488" spans="2:14" x14ac:dyDescent="0.2">
      <c r="B488" s="44"/>
      <c r="C488" s="44"/>
      <c r="D488" s="44"/>
      <c r="E488" s="44"/>
      <c r="F488" s="44"/>
      <c r="G488" s="44"/>
      <c r="H488" s="44"/>
      <c r="I488" s="44"/>
      <c r="J488" s="44"/>
      <c r="N488" s="44"/>
    </row>
    <row r="489" spans="2:14" x14ac:dyDescent="0.2">
      <c r="B489" s="44"/>
      <c r="C489" s="44"/>
      <c r="D489" s="44"/>
      <c r="E489" s="44"/>
      <c r="F489" s="44"/>
      <c r="G489" s="44"/>
      <c r="H489" s="44"/>
      <c r="I489" s="44"/>
      <c r="J489" s="44"/>
      <c r="N489" s="44"/>
    </row>
    <row r="490" spans="2:14" x14ac:dyDescent="0.2">
      <c r="B490" s="44"/>
      <c r="C490" s="44"/>
      <c r="D490" s="44"/>
      <c r="E490" s="44"/>
      <c r="F490" s="44"/>
      <c r="G490" s="44"/>
      <c r="H490" s="44"/>
      <c r="I490" s="44"/>
      <c r="J490" s="44"/>
      <c r="N490" s="44"/>
    </row>
    <row r="491" spans="2:14" x14ac:dyDescent="0.2">
      <c r="B491" s="44"/>
      <c r="C491" s="44"/>
      <c r="D491" s="44"/>
      <c r="E491" s="44"/>
      <c r="F491" s="44"/>
      <c r="G491" s="44"/>
      <c r="H491" s="44"/>
      <c r="I491" s="44"/>
      <c r="J491" s="44"/>
      <c r="N491" s="44"/>
    </row>
    <row r="492" spans="2:14" x14ac:dyDescent="0.2">
      <c r="B492" s="44"/>
      <c r="C492" s="44"/>
      <c r="D492" s="44"/>
      <c r="E492" s="44"/>
      <c r="F492" s="44"/>
      <c r="G492" s="44"/>
      <c r="H492" s="44"/>
      <c r="I492" s="44"/>
      <c r="J492" s="44"/>
      <c r="N492" s="44"/>
    </row>
    <row r="493" spans="2:14" x14ac:dyDescent="0.2">
      <c r="B493" s="44"/>
      <c r="C493" s="44"/>
      <c r="D493" s="44"/>
      <c r="E493" s="44"/>
      <c r="F493" s="44"/>
      <c r="G493" s="44"/>
      <c r="H493" s="44"/>
      <c r="I493" s="44"/>
      <c r="J493" s="44"/>
      <c r="N493" s="44"/>
    </row>
    <row r="494" spans="2:14" x14ac:dyDescent="0.2">
      <c r="B494" s="44"/>
      <c r="C494" s="44"/>
      <c r="D494" s="44"/>
      <c r="E494" s="44"/>
      <c r="F494" s="44"/>
      <c r="G494" s="44"/>
      <c r="H494" s="44"/>
      <c r="I494" s="44"/>
      <c r="J494" s="44"/>
      <c r="N494" s="44"/>
    </row>
    <row r="495" spans="2:14" x14ac:dyDescent="0.2">
      <c r="B495" s="44"/>
      <c r="C495" s="44"/>
      <c r="D495" s="44"/>
      <c r="E495" s="44"/>
      <c r="F495" s="44"/>
      <c r="G495" s="44"/>
      <c r="H495" s="44"/>
      <c r="I495" s="44"/>
      <c r="J495" s="44"/>
      <c r="N495" s="44"/>
    </row>
    <row r="496" spans="2:14" x14ac:dyDescent="0.2">
      <c r="B496" s="44"/>
      <c r="C496" s="44"/>
      <c r="D496" s="44"/>
      <c r="E496" s="44"/>
      <c r="F496" s="44"/>
      <c r="G496" s="44"/>
      <c r="H496" s="44"/>
      <c r="I496" s="44"/>
      <c r="J496" s="44"/>
      <c r="N496" s="44"/>
    </row>
    <row r="497" spans="2:14" x14ac:dyDescent="0.2">
      <c r="B497" s="44"/>
      <c r="C497" s="44"/>
      <c r="D497" s="44"/>
      <c r="E497" s="44"/>
      <c r="F497" s="44"/>
      <c r="G497" s="44"/>
      <c r="H497" s="44"/>
      <c r="I497" s="44"/>
      <c r="J497" s="44"/>
      <c r="N497" s="44"/>
    </row>
    <row r="498" spans="2:14" x14ac:dyDescent="0.2">
      <c r="B498" s="44"/>
      <c r="C498" s="44"/>
      <c r="D498" s="44"/>
      <c r="E498" s="44"/>
      <c r="F498" s="44"/>
      <c r="G498" s="44"/>
      <c r="H498" s="44"/>
      <c r="I498" s="44"/>
      <c r="J498" s="44"/>
      <c r="N498" s="44"/>
    </row>
    <row r="499" spans="2:14" x14ac:dyDescent="0.2">
      <c r="B499" s="44"/>
      <c r="C499" s="44"/>
      <c r="D499" s="44"/>
      <c r="E499" s="44"/>
      <c r="F499" s="44"/>
      <c r="G499" s="44"/>
      <c r="H499" s="44"/>
      <c r="I499" s="44"/>
      <c r="J499" s="44"/>
      <c r="N499" s="44"/>
    </row>
    <row r="500" spans="2:14" x14ac:dyDescent="0.2">
      <c r="B500" s="44"/>
      <c r="C500" s="44"/>
      <c r="D500" s="44"/>
      <c r="E500" s="44"/>
      <c r="F500" s="44"/>
      <c r="G500" s="44"/>
      <c r="H500" s="44"/>
      <c r="I500" s="44"/>
      <c r="J500" s="44"/>
      <c r="N500" s="44"/>
    </row>
    <row r="501" spans="2:14" x14ac:dyDescent="0.2">
      <c r="B501" s="44"/>
      <c r="C501" s="44"/>
      <c r="D501" s="44"/>
      <c r="E501" s="44"/>
      <c r="F501" s="44"/>
      <c r="G501" s="44"/>
      <c r="H501" s="44"/>
      <c r="I501" s="44"/>
      <c r="J501" s="44"/>
      <c r="N501" s="44"/>
    </row>
    <row r="502" spans="2:14" x14ac:dyDescent="0.2">
      <c r="B502" s="44"/>
      <c r="C502" s="44"/>
      <c r="D502" s="44"/>
      <c r="E502" s="44"/>
      <c r="F502" s="44"/>
      <c r="G502" s="44"/>
      <c r="H502" s="44"/>
      <c r="I502" s="44"/>
      <c r="J502" s="44"/>
      <c r="N502" s="44"/>
    </row>
    <row r="503" spans="2:14" x14ac:dyDescent="0.2">
      <c r="B503" s="44"/>
      <c r="C503" s="44"/>
      <c r="D503" s="44"/>
      <c r="E503" s="44"/>
      <c r="F503" s="44"/>
      <c r="G503" s="44"/>
      <c r="H503" s="44"/>
      <c r="I503" s="44"/>
      <c r="J503" s="44"/>
      <c r="N503" s="44"/>
    </row>
    <row r="504" spans="2:14" x14ac:dyDescent="0.2">
      <c r="B504" s="44"/>
      <c r="C504" s="44"/>
      <c r="D504" s="44"/>
      <c r="E504" s="44"/>
      <c r="F504" s="44"/>
      <c r="G504" s="44"/>
      <c r="H504" s="44"/>
      <c r="I504" s="44"/>
      <c r="J504" s="44"/>
      <c r="N504" s="44"/>
    </row>
    <row r="505" spans="2:14" x14ac:dyDescent="0.2">
      <c r="B505" s="44"/>
      <c r="C505" s="44"/>
      <c r="D505" s="44"/>
      <c r="E505" s="44"/>
      <c r="F505" s="44"/>
      <c r="G505" s="44"/>
      <c r="H505" s="44"/>
      <c r="I505" s="44"/>
      <c r="J505" s="44"/>
      <c r="N505" s="44"/>
    </row>
    <row r="506" spans="2:14" x14ac:dyDescent="0.2">
      <c r="B506" s="44"/>
      <c r="C506" s="44"/>
      <c r="D506" s="44"/>
      <c r="E506" s="44"/>
      <c r="F506" s="44"/>
      <c r="G506" s="44"/>
      <c r="H506" s="44"/>
      <c r="I506" s="44"/>
      <c r="J506" s="44"/>
      <c r="N506" s="44"/>
    </row>
    <row r="507" spans="2:14" x14ac:dyDescent="0.2">
      <c r="B507" s="44"/>
      <c r="C507" s="44"/>
      <c r="D507" s="44"/>
      <c r="E507" s="44"/>
      <c r="F507" s="44"/>
      <c r="G507" s="44"/>
      <c r="H507" s="44"/>
      <c r="I507" s="44"/>
      <c r="J507" s="44"/>
      <c r="N507" s="44"/>
    </row>
    <row r="508" spans="2:14" x14ac:dyDescent="0.2">
      <c r="B508" s="44"/>
      <c r="C508" s="44"/>
      <c r="D508" s="44"/>
      <c r="E508" s="44"/>
      <c r="F508" s="44"/>
      <c r="G508" s="44"/>
      <c r="H508" s="44"/>
      <c r="I508" s="44"/>
      <c r="J508" s="44"/>
      <c r="N508" s="44"/>
    </row>
    <row r="509" spans="2:14" x14ac:dyDescent="0.2">
      <c r="B509" s="44"/>
      <c r="C509" s="44"/>
      <c r="D509" s="44"/>
      <c r="E509" s="44"/>
      <c r="F509" s="44"/>
      <c r="G509" s="44"/>
      <c r="H509" s="44"/>
      <c r="I509" s="44"/>
      <c r="J509" s="44"/>
      <c r="N509" s="44"/>
    </row>
    <row r="510" spans="2:14" x14ac:dyDescent="0.2">
      <c r="B510" s="44"/>
      <c r="C510" s="44"/>
      <c r="D510" s="44"/>
      <c r="E510" s="44"/>
      <c r="F510" s="44"/>
      <c r="G510" s="44"/>
      <c r="H510" s="44"/>
      <c r="I510" s="44"/>
      <c r="J510" s="44"/>
      <c r="N510" s="44"/>
    </row>
    <row r="511" spans="2:14" x14ac:dyDescent="0.2">
      <c r="B511" s="44"/>
      <c r="C511" s="44"/>
      <c r="D511" s="44"/>
      <c r="E511" s="44"/>
      <c r="F511" s="44"/>
      <c r="G511" s="44"/>
      <c r="H511" s="44"/>
      <c r="I511" s="44"/>
      <c r="J511" s="44"/>
      <c r="N511" s="44"/>
    </row>
    <row r="512" spans="2:14" x14ac:dyDescent="0.2">
      <c r="B512" s="44"/>
      <c r="C512" s="44"/>
      <c r="D512" s="44"/>
      <c r="E512" s="44"/>
      <c r="F512" s="44"/>
      <c r="G512" s="44"/>
      <c r="H512" s="44"/>
      <c r="I512" s="44"/>
      <c r="J512" s="44"/>
      <c r="N512" s="44"/>
    </row>
    <row r="513" spans="2:14" x14ac:dyDescent="0.2">
      <c r="B513" s="44"/>
      <c r="C513" s="44"/>
      <c r="D513" s="44"/>
      <c r="E513" s="44"/>
      <c r="F513" s="44"/>
      <c r="G513" s="44"/>
      <c r="H513" s="44"/>
      <c r="I513" s="44"/>
      <c r="J513" s="44"/>
      <c r="N513" s="44"/>
    </row>
    <row r="514" spans="2:14" x14ac:dyDescent="0.2">
      <c r="B514" s="44"/>
      <c r="C514" s="44"/>
      <c r="D514" s="44"/>
      <c r="E514" s="44"/>
      <c r="F514" s="44"/>
      <c r="G514" s="44"/>
      <c r="H514" s="44"/>
      <c r="I514" s="44"/>
      <c r="J514" s="44"/>
      <c r="N514" s="44"/>
    </row>
    <row r="515" spans="2:14" x14ac:dyDescent="0.2">
      <c r="B515" s="44"/>
      <c r="C515" s="44"/>
      <c r="D515" s="44"/>
      <c r="E515" s="44"/>
      <c r="F515" s="44"/>
      <c r="G515" s="44"/>
      <c r="H515" s="44"/>
      <c r="I515" s="44"/>
      <c r="J515" s="44"/>
      <c r="N515" s="44"/>
    </row>
    <row r="516" spans="2:14" x14ac:dyDescent="0.2">
      <c r="B516" s="44"/>
      <c r="C516" s="44"/>
      <c r="D516" s="44"/>
      <c r="E516" s="44"/>
      <c r="F516" s="44"/>
      <c r="G516" s="44"/>
      <c r="H516" s="44"/>
      <c r="I516" s="44"/>
      <c r="J516" s="44"/>
      <c r="N516" s="44"/>
    </row>
    <row r="517" spans="2:14" x14ac:dyDescent="0.2">
      <c r="B517" s="44"/>
      <c r="C517" s="44"/>
      <c r="D517" s="44"/>
      <c r="E517" s="44"/>
      <c r="F517" s="44"/>
      <c r="G517" s="44"/>
      <c r="H517" s="44"/>
      <c r="I517" s="44"/>
      <c r="J517" s="44"/>
      <c r="N517" s="44"/>
    </row>
    <row r="518" spans="2:14" x14ac:dyDescent="0.2">
      <c r="B518" s="44"/>
      <c r="C518" s="44"/>
      <c r="D518" s="44"/>
      <c r="E518" s="44"/>
      <c r="F518" s="44"/>
      <c r="G518" s="44"/>
      <c r="H518" s="44"/>
      <c r="I518" s="44"/>
      <c r="J518" s="44"/>
      <c r="N518" s="44"/>
    </row>
    <row r="519" spans="2:14" x14ac:dyDescent="0.2">
      <c r="B519" s="44"/>
      <c r="C519" s="44"/>
      <c r="D519" s="44"/>
      <c r="E519" s="44"/>
      <c r="F519" s="44"/>
      <c r="G519" s="44"/>
      <c r="H519" s="44"/>
      <c r="I519" s="44"/>
      <c r="J519" s="44"/>
      <c r="N519" s="44"/>
    </row>
    <row r="520" spans="2:14" x14ac:dyDescent="0.2">
      <c r="B520" s="44"/>
      <c r="C520" s="44"/>
      <c r="D520" s="44"/>
      <c r="E520" s="44"/>
      <c r="F520" s="44"/>
      <c r="G520" s="44"/>
      <c r="H520" s="44"/>
      <c r="I520" s="44"/>
      <c r="J520" s="44"/>
      <c r="N520" s="44"/>
    </row>
    <row r="521" spans="2:14" x14ac:dyDescent="0.2">
      <c r="B521" s="44"/>
      <c r="C521" s="44"/>
      <c r="D521" s="44"/>
      <c r="E521" s="44"/>
      <c r="F521" s="44"/>
      <c r="G521" s="44"/>
      <c r="H521" s="44"/>
      <c r="I521" s="44"/>
      <c r="J521" s="44"/>
      <c r="N521" s="44"/>
    </row>
    <row r="522" spans="2:14" x14ac:dyDescent="0.2">
      <c r="B522" s="44"/>
      <c r="C522" s="44"/>
      <c r="D522" s="44"/>
      <c r="E522" s="44"/>
      <c r="F522" s="44"/>
      <c r="G522" s="44"/>
      <c r="H522" s="44"/>
      <c r="I522" s="44"/>
      <c r="J522" s="44"/>
      <c r="N522" s="44"/>
    </row>
    <row r="523" spans="2:14" x14ac:dyDescent="0.2">
      <c r="B523" s="44"/>
      <c r="C523" s="44"/>
      <c r="D523" s="44"/>
      <c r="E523" s="44"/>
      <c r="F523" s="44"/>
      <c r="G523" s="44"/>
      <c r="H523" s="44"/>
      <c r="I523" s="44"/>
      <c r="J523" s="44"/>
      <c r="N523" s="44"/>
    </row>
    <row r="524" spans="2:14" x14ac:dyDescent="0.2">
      <c r="B524" s="44"/>
      <c r="C524" s="44"/>
      <c r="D524" s="44"/>
      <c r="E524" s="44"/>
      <c r="F524" s="44"/>
      <c r="G524" s="44"/>
      <c r="H524" s="44"/>
      <c r="I524" s="44"/>
      <c r="J524" s="44"/>
      <c r="N524" s="44"/>
    </row>
    <row r="525" spans="2:14" x14ac:dyDescent="0.2">
      <c r="B525" s="44"/>
      <c r="C525" s="44"/>
      <c r="D525" s="44"/>
      <c r="E525" s="44"/>
      <c r="F525" s="44"/>
      <c r="G525" s="44"/>
      <c r="H525" s="44"/>
      <c r="I525" s="44"/>
      <c r="J525" s="44"/>
      <c r="N525" s="44"/>
    </row>
    <row r="526" spans="2:14" x14ac:dyDescent="0.2">
      <c r="B526" s="44"/>
      <c r="C526" s="44"/>
      <c r="D526" s="44"/>
      <c r="E526" s="44"/>
      <c r="F526" s="44"/>
      <c r="G526" s="44"/>
      <c r="H526" s="44"/>
      <c r="I526" s="44"/>
      <c r="J526" s="44"/>
      <c r="N526" s="44"/>
    </row>
    <row r="527" spans="2:14" x14ac:dyDescent="0.2">
      <c r="B527" s="44"/>
      <c r="C527" s="44"/>
      <c r="D527" s="44"/>
      <c r="E527" s="44"/>
      <c r="F527" s="44"/>
      <c r="G527" s="44"/>
      <c r="H527" s="44"/>
      <c r="I527" s="44"/>
      <c r="J527" s="44"/>
      <c r="N527" s="44"/>
    </row>
    <row r="528" spans="2:14" x14ac:dyDescent="0.2">
      <c r="B528" s="44"/>
      <c r="C528" s="44"/>
      <c r="D528" s="44"/>
      <c r="E528" s="44"/>
      <c r="F528" s="44"/>
      <c r="G528" s="44"/>
      <c r="H528" s="44"/>
      <c r="I528" s="44"/>
      <c r="J528" s="44"/>
      <c r="N528" s="44"/>
    </row>
    <row r="529" spans="2:14" x14ac:dyDescent="0.2">
      <c r="B529" s="44"/>
      <c r="C529" s="44"/>
      <c r="D529" s="44"/>
      <c r="E529" s="44"/>
      <c r="F529" s="44"/>
      <c r="G529" s="44"/>
      <c r="H529" s="44"/>
      <c r="I529" s="44"/>
      <c r="J529" s="44"/>
      <c r="N529" s="44"/>
    </row>
    <row r="530" spans="2:14" x14ac:dyDescent="0.2">
      <c r="B530" s="44"/>
      <c r="C530" s="44"/>
      <c r="D530" s="44"/>
      <c r="E530" s="44"/>
      <c r="F530" s="44"/>
      <c r="G530" s="44"/>
      <c r="H530" s="44"/>
      <c r="I530" s="44"/>
      <c r="J530" s="44"/>
      <c r="N530" s="44"/>
    </row>
    <row r="531" spans="2:14" x14ac:dyDescent="0.2">
      <c r="B531" s="44"/>
      <c r="C531" s="44"/>
      <c r="D531" s="44"/>
      <c r="E531" s="44"/>
      <c r="F531" s="44"/>
      <c r="G531" s="44"/>
      <c r="H531" s="44"/>
      <c r="I531" s="44"/>
      <c r="J531" s="44"/>
      <c r="N531" s="44"/>
    </row>
    <row r="532" spans="2:14" x14ac:dyDescent="0.2">
      <c r="B532" s="44"/>
      <c r="C532" s="44"/>
      <c r="D532" s="44"/>
      <c r="E532" s="44"/>
      <c r="F532" s="44"/>
      <c r="G532" s="44"/>
      <c r="H532" s="44"/>
      <c r="I532" s="44"/>
      <c r="J532" s="44"/>
      <c r="N532" s="44"/>
    </row>
    <row r="533" spans="2:14" x14ac:dyDescent="0.2">
      <c r="B533" s="44"/>
      <c r="C533" s="44"/>
      <c r="D533" s="44"/>
      <c r="E533" s="44"/>
      <c r="F533" s="44"/>
      <c r="G533" s="44"/>
      <c r="H533" s="44"/>
      <c r="I533" s="44"/>
      <c r="J533" s="44"/>
      <c r="N533" s="44"/>
    </row>
    <row r="534" spans="2:14" x14ac:dyDescent="0.2">
      <c r="B534" s="44"/>
      <c r="C534" s="44"/>
      <c r="D534" s="44"/>
      <c r="E534" s="44"/>
      <c r="F534" s="44"/>
      <c r="G534" s="44"/>
      <c r="H534" s="44"/>
      <c r="I534" s="44"/>
      <c r="J534" s="44"/>
      <c r="N534" s="44"/>
    </row>
    <row r="535" spans="2:14" x14ac:dyDescent="0.2">
      <c r="B535" s="44"/>
      <c r="C535" s="44"/>
      <c r="D535" s="44"/>
      <c r="E535" s="44"/>
      <c r="F535" s="44"/>
      <c r="G535" s="44"/>
      <c r="H535" s="44"/>
      <c r="I535" s="44"/>
      <c r="J535" s="44"/>
      <c r="N535" s="44"/>
    </row>
    <row r="536" spans="2:14" x14ac:dyDescent="0.2">
      <c r="B536" s="44"/>
      <c r="C536" s="44"/>
      <c r="D536" s="44"/>
      <c r="E536" s="44"/>
      <c r="F536" s="44"/>
      <c r="G536" s="44"/>
      <c r="H536" s="44"/>
      <c r="I536" s="44"/>
      <c r="J536" s="44"/>
      <c r="N536" s="44"/>
    </row>
    <row r="537" spans="2:14" x14ac:dyDescent="0.2">
      <c r="B537" s="44"/>
      <c r="C537" s="44"/>
      <c r="D537" s="44"/>
      <c r="E537" s="44"/>
      <c r="F537" s="44"/>
      <c r="G537" s="44"/>
      <c r="H537" s="44"/>
      <c r="I537" s="44"/>
      <c r="J537" s="44"/>
      <c r="N537" s="44"/>
    </row>
    <row r="538" spans="2:14" x14ac:dyDescent="0.2">
      <c r="B538" s="44"/>
      <c r="C538" s="44"/>
      <c r="D538" s="44"/>
      <c r="E538" s="44"/>
      <c r="F538" s="44"/>
      <c r="G538" s="44"/>
      <c r="H538" s="44"/>
      <c r="I538" s="44"/>
      <c r="J538" s="44"/>
      <c r="N538" s="44"/>
    </row>
    <row r="539" spans="2:14" x14ac:dyDescent="0.2">
      <c r="B539" s="44"/>
      <c r="C539" s="44"/>
      <c r="D539" s="44"/>
      <c r="E539" s="44"/>
      <c r="F539" s="44"/>
      <c r="G539" s="44"/>
      <c r="H539" s="44"/>
      <c r="I539" s="44"/>
      <c r="J539" s="44"/>
      <c r="N539" s="44"/>
    </row>
    <row r="540" spans="2:14" x14ac:dyDescent="0.2">
      <c r="B540" s="44"/>
      <c r="C540" s="44"/>
      <c r="D540" s="44"/>
      <c r="E540" s="44"/>
      <c r="F540" s="44"/>
      <c r="G540" s="44"/>
      <c r="H540" s="44"/>
      <c r="I540" s="44"/>
      <c r="J540" s="44"/>
      <c r="N540" s="44"/>
    </row>
    <row r="541" spans="2:14" x14ac:dyDescent="0.2">
      <c r="B541" s="44"/>
      <c r="C541" s="44"/>
      <c r="D541" s="44"/>
      <c r="E541" s="44"/>
      <c r="F541" s="44"/>
      <c r="G541" s="44"/>
      <c r="H541" s="44"/>
      <c r="I541" s="44"/>
      <c r="J541" s="44"/>
      <c r="N541" s="44"/>
    </row>
    <row r="542" spans="2:14" x14ac:dyDescent="0.2">
      <c r="B542" s="44"/>
      <c r="C542" s="44"/>
      <c r="D542" s="44"/>
      <c r="E542" s="44"/>
      <c r="F542" s="44"/>
      <c r="G542" s="44"/>
      <c r="H542" s="44"/>
      <c r="I542" s="44"/>
      <c r="J542" s="44"/>
      <c r="N542" s="44"/>
    </row>
    <row r="543" spans="2:14" x14ac:dyDescent="0.2">
      <c r="B543" s="44"/>
      <c r="C543" s="44"/>
      <c r="D543" s="44"/>
      <c r="E543" s="44"/>
      <c r="F543" s="44"/>
      <c r="G543" s="44"/>
      <c r="H543" s="44"/>
      <c r="I543" s="44"/>
      <c r="J543" s="44"/>
      <c r="N543" s="44"/>
    </row>
    <row r="544" spans="2:14" x14ac:dyDescent="0.2">
      <c r="B544" s="44"/>
      <c r="C544" s="44"/>
      <c r="D544" s="44"/>
      <c r="E544" s="44"/>
      <c r="F544" s="44"/>
      <c r="G544" s="44"/>
      <c r="H544" s="44"/>
      <c r="I544" s="44"/>
      <c r="J544" s="44"/>
      <c r="N544" s="44"/>
    </row>
    <row r="545" spans="2:14" x14ac:dyDescent="0.2">
      <c r="B545" s="44"/>
      <c r="C545" s="44"/>
      <c r="D545" s="44"/>
      <c r="E545" s="44"/>
      <c r="F545" s="44"/>
      <c r="G545" s="44"/>
      <c r="H545" s="44"/>
      <c r="I545" s="44"/>
      <c r="J545" s="44"/>
      <c r="N545" s="44"/>
    </row>
    <row r="546" spans="2:14" x14ac:dyDescent="0.2">
      <c r="B546" s="44"/>
      <c r="C546" s="44"/>
      <c r="D546" s="44"/>
      <c r="E546" s="44"/>
      <c r="F546" s="44"/>
      <c r="G546" s="44"/>
      <c r="H546" s="44"/>
      <c r="I546" s="44"/>
      <c r="J546" s="44"/>
      <c r="N546" s="44"/>
    </row>
    <row r="547" spans="2:14" x14ac:dyDescent="0.2">
      <c r="B547" s="44"/>
      <c r="C547" s="44"/>
      <c r="D547" s="44"/>
      <c r="E547" s="44"/>
      <c r="F547" s="44"/>
      <c r="G547" s="44"/>
      <c r="H547" s="44"/>
      <c r="I547" s="44"/>
      <c r="J547" s="44"/>
      <c r="N547" s="44"/>
    </row>
    <row r="548" spans="2:14" x14ac:dyDescent="0.2">
      <c r="B548" s="44"/>
      <c r="C548" s="44"/>
      <c r="D548" s="44"/>
      <c r="E548" s="44"/>
      <c r="F548" s="44"/>
      <c r="G548" s="44"/>
      <c r="H548" s="44"/>
      <c r="I548" s="44"/>
      <c r="J548" s="44"/>
      <c r="N548" s="44"/>
    </row>
    <row r="549" spans="2:14" x14ac:dyDescent="0.2">
      <c r="B549" s="44"/>
      <c r="C549" s="44"/>
      <c r="D549" s="44"/>
      <c r="E549" s="44"/>
      <c r="F549" s="44"/>
      <c r="G549" s="44"/>
      <c r="H549" s="44"/>
      <c r="I549" s="44"/>
      <c r="J549" s="44"/>
      <c r="N549" s="44"/>
    </row>
    <row r="550" spans="2:14" x14ac:dyDescent="0.2">
      <c r="B550" s="44"/>
      <c r="C550" s="44"/>
      <c r="D550" s="44"/>
      <c r="E550" s="44"/>
      <c r="F550" s="44"/>
      <c r="G550" s="44"/>
      <c r="H550" s="44"/>
      <c r="I550" s="44"/>
      <c r="J550" s="44"/>
      <c r="N550" s="44"/>
    </row>
    <row r="551" spans="2:14" x14ac:dyDescent="0.2">
      <c r="B551" s="44"/>
      <c r="C551" s="44"/>
      <c r="D551" s="44"/>
      <c r="E551" s="44"/>
      <c r="F551" s="44"/>
      <c r="G551" s="44"/>
      <c r="H551" s="44"/>
      <c r="I551" s="44"/>
      <c r="J551" s="44"/>
      <c r="N551" s="44"/>
    </row>
    <row r="552" spans="2:14" x14ac:dyDescent="0.2">
      <c r="B552" s="44"/>
      <c r="C552" s="44"/>
      <c r="D552" s="44"/>
      <c r="E552" s="44"/>
      <c r="F552" s="44"/>
      <c r="G552" s="44"/>
      <c r="H552" s="44"/>
      <c r="I552" s="44"/>
      <c r="J552" s="44"/>
      <c r="N552" s="44"/>
    </row>
    <row r="553" spans="2:14" x14ac:dyDescent="0.2">
      <c r="B553" s="44"/>
      <c r="C553" s="44"/>
      <c r="D553" s="44"/>
      <c r="E553" s="44"/>
      <c r="F553" s="44"/>
      <c r="G553" s="44"/>
      <c r="H553" s="44"/>
      <c r="I553" s="44"/>
      <c r="J553" s="44"/>
      <c r="N553" s="44"/>
    </row>
    <row r="554" spans="2:14" x14ac:dyDescent="0.2">
      <c r="B554" s="44"/>
      <c r="C554" s="44"/>
      <c r="D554" s="44"/>
      <c r="E554" s="44"/>
      <c r="F554" s="44"/>
      <c r="G554" s="44"/>
      <c r="H554" s="44"/>
      <c r="I554" s="44"/>
      <c r="J554" s="44"/>
      <c r="N554" s="44"/>
    </row>
    <row r="555" spans="2:14" x14ac:dyDescent="0.2">
      <c r="B555" s="44"/>
      <c r="C555" s="44"/>
      <c r="D555" s="44"/>
      <c r="E555" s="44"/>
      <c r="F555" s="44"/>
      <c r="G555" s="44"/>
      <c r="H555" s="44"/>
      <c r="I555" s="44"/>
      <c r="J555" s="44"/>
      <c r="N555" s="44"/>
    </row>
    <row r="556" spans="2:14" x14ac:dyDescent="0.2">
      <c r="B556" s="44"/>
      <c r="C556" s="44"/>
      <c r="D556" s="44"/>
      <c r="E556" s="44"/>
      <c r="F556" s="44"/>
      <c r="G556" s="44"/>
      <c r="H556" s="44"/>
      <c r="I556" s="44"/>
      <c r="J556" s="44"/>
      <c r="N556" s="44"/>
    </row>
    <row r="557" spans="2:14" x14ac:dyDescent="0.2">
      <c r="B557" s="44"/>
      <c r="C557" s="44"/>
      <c r="D557" s="44"/>
      <c r="E557" s="44"/>
      <c r="F557" s="44"/>
      <c r="G557" s="44"/>
      <c r="H557" s="44"/>
      <c r="I557" s="44"/>
      <c r="J557" s="44"/>
      <c r="N557" s="44"/>
    </row>
    <row r="558" spans="2:14" x14ac:dyDescent="0.2">
      <c r="B558" s="44"/>
      <c r="C558" s="44"/>
      <c r="D558" s="44"/>
      <c r="E558" s="44"/>
      <c r="F558" s="44"/>
      <c r="G558" s="44"/>
      <c r="H558" s="44"/>
      <c r="I558" s="44"/>
      <c r="J558" s="44"/>
      <c r="N558" s="44"/>
    </row>
    <row r="559" spans="2:14" x14ac:dyDescent="0.2">
      <c r="B559" s="44"/>
      <c r="C559" s="44"/>
      <c r="D559" s="44"/>
      <c r="E559" s="44"/>
      <c r="F559" s="44"/>
      <c r="G559" s="44"/>
      <c r="H559" s="44"/>
      <c r="I559" s="44"/>
      <c r="J559" s="44"/>
      <c r="N559" s="44"/>
    </row>
    <row r="560" spans="2:14" x14ac:dyDescent="0.2">
      <c r="B560" s="44"/>
      <c r="C560" s="44"/>
      <c r="D560" s="44"/>
      <c r="E560" s="44"/>
      <c r="F560" s="44"/>
      <c r="G560" s="44"/>
      <c r="H560" s="44"/>
      <c r="I560" s="44"/>
      <c r="J560" s="44"/>
      <c r="N560" s="44"/>
    </row>
    <row r="561" spans="2:14" x14ac:dyDescent="0.2">
      <c r="B561" s="44"/>
      <c r="C561" s="44"/>
      <c r="D561" s="44"/>
      <c r="E561" s="44"/>
      <c r="F561" s="44"/>
      <c r="G561" s="44"/>
      <c r="H561" s="44"/>
      <c r="I561" s="44"/>
      <c r="J561" s="44"/>
      <c r="N561" s="44"/>
    </row>
    <row r="562" spans="2:14" x14ac:dyDescent="0.2">
      <c r="B562" s="44"/>
      <c r="C562" s="44"/>
      <c r="D562" s="44"/>
      <c r="E562" s="44"/>
      <c r="F562" s="44"/>
      <c r="G562" s="44"/>
      <c r="H562" s="44"/>
      <c r="I562" s="44"/>
      <c r="J562" s="44"/>
      <c r="N562" s="44"/>
    </row>
    <row r="563" spans="2:14" x14ac:dyDescent="0.2">
      <c r="B563" s="44"/>
      <c r="C563" s="44"/>
      <c r="D563" s="44"/>
      <c r="E563" s="44"/>
      <c r="F563" s="44"/>
      <c r="G563" s="44"/>
      <c r="H563" s="44"/>
      <c r="I563" s="44"/>
      <c r="J563" s="44"/>
      <c r="N563" s="44"/>
    </row>
    <row r="564" spans="2:14" x14ac:dyDescent="0.2">
      <c r="B564" s="44"/>
      <c r="C564" s="44"/>
      <c r="D564" s="44"/>
      <c r="E564" s="44"/>
      <c r="F564" s="44"/>
      <c r="G564" s="44"/>
      <c r="H564" s="44"/>
      <c r="I564" s="44"/>
      <c r="J564" s="44"/>
      <c r="N564" s="44"/>
    </row>
    <row r="565" spans="2:14" x14ac:dyDescent="0.2">
      <c r="B565" s="44"/>
      <c r="C565" s="44"/>
      <c r="D565" s="44"/>
      <c r="E565" s="44"/>
      <c r="F565" s="44"/>
      <c r="G565" s="44"/>
      <c r="H565" s="44"/>
      <c r="I565" s="44"/>
      <c r="J565" s="44"/>
      <c r="N565" s="44"/>
    </row>
    <row r="566" spans="2:14" x14ac:dyDescent="0.2">
      <c r="B566" s="44"/>
      <c r="C566" s="44"/>
      <c r="D566" s="44"/>
      <c r="E566" s="44"/>
      <c r="F566" s="44"/>
      <c r="G566" s="44"/>
      <c r="H566" s="44"/>
      <c r="I566" s="44"/>
      <c r="J566" s="44"/>
      <c r="N566" s="44"/>
    </row>
    <row r="567" spans="2:14" x14ac:dyDescent="0.2">
      <c r="B567" s="44"/>
      <c r="C567" s="44"/>
      <c r="D567" s="44"/>
      <c r="E567" s="44"/>
      <c r="F567" s="44"/>
      <c r="G567" s="44"/>
      <c r="H567" s="44"/>
      <c r="I567" s="44"/>
      <c r="J567" s="44"/>
      <c r="N567" s="44"/>
    </row>
    <row r="568" spans="2:14" x14ac:dyDescent="0.2">
      <c r="B568" s="44"/>
      <c r="C568" s="44"/>
      <c r="D568" s="44"/>
      <c r="E568" s="44"/>
      <c r="F568" s="44"/>
      <c r="G568" s="44"/>
      <c r="H568" s="44"/>
      <c r="I568" s="44"/>
      <c r="J568" s="44"/>
      <c r="N568" s="44"/>
    </row>
    <row r="569" spans="2:14" x14ac:dyDescent="0.2">
      <c r="B569" s="44"/>
      <c r="C569" s="44"/>
      <c r="D569" s="44"/>
      <c r="E569" s="44"/>
      <c r="F569" s="44"/>
      <c r="G569" s="44"/>
      <c r="H569" s="44"/>
      <c r="I569" s="44"/>
      <c r="J569" s="44"/>
      <c r="N569" s="44"/>
    </row>
    <row r="570" spans="2:14" x14ac:dyDescent="0.2">
      <c r="B570" s="44"/>
      <c r="C570" s="44"/>
      <c r="D570" s="44"/>
      <c r="E570" s="44"/>
      <c r="F570" s="44"/>
      <c r="G570" s="44"/>
      <c r="H570" s="44"/>
      <c r="I570" s="44"/>
      <c r="J570" s="44"/>
      <c r="N570" s="44"/>
    </row>
    <row r="571" spans="2:14" x14ac:dyDescent="0.2">
      <c r="B571" s="44"/>
      <c r="C571" s="44"/>
      <c r="D571" s="44"/>
      <c r="E571" s="44"/>
      <c r="F571" s="44"/>
      <c r="G571" s="44"/>
      <c r="H571" s="44"/>
      <c r="I571" s="44"/>
      <c r="J571" s="44"/>
      <c r="N571" s="44"/>
    </row>
    <row r="572" spans="2:14" x14ac:dyDescent="0.2">
      <c r="B572" s="44"/>
      <c r="C572" s="44"/>
      <c r="D572" s="44"/>
      <c r="E572" s="44"/>
      <c r="F572" s="44"/>
      <c r="G572" s="44"/>
      <c r="H572" s="44"/>
      <c r="I572" s="44"/>
      <c r="J572" s="44"/>
      <c r="N572" s="44"/>
    </row>
    <row r="573" spans="2:14" x14ac:dyDescent="0.2">
      <c r="B573" s="44"/>
      <c r="C573" s="44"/>
      <c r="D573" s="44"/>
      <c r="E573" s="44"/>
      <c r="F573" s="44"/>
      <c r="G573" s="44"/>
      <c r="H573" s="44"/>
      <c r="I573" s="44"/>
      <c r="J573" s="44"/>
      <c r="N573" s="44"/>
    </row>
    <row r="574" spans="2:14" x14ac:dyDescent="0.2">
      <c r="B574" s="44"/>
      <c r="C574" s="44"/>
      <c r="D574" s="44"/>
      <c r="E574" s="44"/>
      <c r="F574" s="44"/>
      <c r="G574" s="44"/>
      <c r="H574" s="44"/>
      <c r="I574" s="44"/>
      <c r="J574" s="44"/>
      <c r="N574" s="44"/>
    </row>
    <row r="575" spans="2:14" x14ac:dyDescent="0.2">
      <c r="B575" s="44"/>
      <c r="C575" s="44"/>
      <c r="D575" s="44"/>
      <c r="E575" s="44"/>
      <c r="F575" s="44"/>
      <c r="G575" s="44"/>
      <c r="H575" s="44"/>
      <c r="I575" s="44"/>
      <c r="J575" s="44"/>
      <c r="N575" s="44"/>
    </row>
    <row r="576" spans="2:14" x14ac:dyDescent="0.2">
      <c r="B576" s="44"/>
      <c r="C576" s="44"/>
      <c r="D576" s="44"/>
      <c r="E576" s="44"/>
      <c r="F576" s="44"/>
      <c r="G576" s="44"/>
      <c r="H576" s="44"/>
      <c r="I576" s="44"/>
      <c r="J576" s="44"/>
      <c r="N576" s="44"/>
    </row>
    <row r="577" spans="2:14" x14ac:dyDescent="0.2">
      <c r="B577" s="44"/>
      <c r="C577" s="44"/>
      <c r="D577" s="44"/>
      <c r="E577" s="44"/>
      <c r="F577" s="44"/>
      <c r="G577" s="44"/>
      <c r="H577" s="44"/>
      <c r="I577" s="44"/>
      <c r="J577" s="44"/>
      <c r="N577" s="44"/>
    </row>
    <row r="578" spans="2:14" x14ac:dyDescent="0.2">
      <c r="B578" s="44"/>
      <c r="C578" s="44"/>
      <c r="D578" s="44"/>
      <c r="E578" s="44"/>
      <c r="F578" s="44"/>
      <c r="G578" s="44"/>
      <c r="H578" s="44"/>
      <c r="I578" s="44"/>
      <c r="J578" s="44"/>
      <c r="N578" s="44"/>
    </row>
    <row r="579" spans="2:14" x14ac:dyDescent="0.2">
      <c r="B579" s="44"/>
      <c r="C579" s="44"/>
      <c r="D579" s="44"/>
      <c r="E579" s="44"/>
      <c r="F579" s="44"/>
      <c r="G579" s="44"/>
      <c r="H579" s="44"/>
      <c r="I579" s="44"/>
      <c r="J579" s="44"/>
      <c r="N579" s="44"/>
    </row>
    <row r="580" spans="2:14" x14ac:dyDescent="0.2">
      <c r="B580" s="44"/>
      <c r="C580" s="44"/>
      <c r="D580" s="44"/>
      <c r="E580" s="44"/>
      <c r="F580" s="44"/>
      <c r="G580" s="44"/>
      <c r="H580" s="44"/>
      <c r="I580" s="44"/>
      <c r="J580" s="44"/>
      <c r="N580" s="44"/>
    </row>
    <row r="581" spans="2:14" x14ac:dyDescent="0.2">
      <c r="B581" s="44"/>
      <c r="C581" s="44"/>
      <c r="D581" s="44"/>
      <c r="E581" s="44"/>
      <c r="F581" s="44"/>
      <c r="G581" s="44"/>
      <c r="H581" s="44"/>
      <c r="I581" s="44"/>
      <c r="J581" s="44"/>
      <c r="N581" s="44"/>
    </row>
    <row r="582" spans="2:14" x14ac:dyDescent="0.2">
      <c r="B582" s="44"/>
      <c r="C582" s="44"/>
      <c r="D582" s="44"/>
      <c r="E582" s="44"/>
      <c r="F582" s="44"/>
      <c r="G582" s="44"/>
      <c r="H582" s="44"/>
      <c r="I582" s="44"/>
      <c r="J582" s="44"/>
      <c r="N582" s="44"/>
    </row>
    <row r="583" spans="2:14" x14ac:dyDescent="0.2">
      <c r="B583" s="44"/>
      <c r="C583" s="44"/>
      <c r="D583" s="44"/>
      <c r="E583" s="44"/>
      <c r="F583" s="44"/>
      <c r="G583" s="44"/>
      <c r="H583" s="44"/>
      <c r="I583" s="44"/>
      <c r="J583" s="44"/>
      <c r="N583" s="44"/>
    </row>
    <row r="584" spans="2:14" x14ac:dyDescent="0.2">
      <c r="B584" s="44"/>
      <c r="C584" s="44"/>
      <c r="D584" s="44"/>
      <c r="E584" s="44"/>
      <c r="F584" s="44"/>
      <c r="G584" s="44"/>
      <c r="H584" s="44"/>
      <c r="I584" s="44"/>
      <c r="J584" s="44"/>
      <c r="N584" s="44"/>
    </row>
    <row r="585" spans="2:14" x14ac:dyDescent="0.2">
      <c r="B585" s="44"/>
      <c r="C585" s="44"/>
      <c r="D585" s="44"/>
      <c r="E585" s="44"/>
      <c r="F585" s="44"/>
      <c r="G585" s="44"/>
      <c r="H585" s="44"/>
      <c r="I585" s="44"/>
      <c r="J585" s="44"/>
      <c r="N585" s="44"/>
    </row>
    <row r="586" spans="2:14" x14ac:dyDescent="0.2">
      <c r="B586" s="44"/>
      <c r="C586" s="44"/>
      <c r="D586" s="44"/>
      <c r="E586" s="44"/>
      <c r="F586" s="44"/>
      <c r="G586" s="44"/>
      <c r="H586" s="44"/>
      <c r="I586" s="44"/>
      <c r="J586" s="44"/>
      <c r="N586" s="44"/>
    </row>
    <row r="587" spans="2:14" x14ac:dyDescent="0.2">
      <c r="B587" s="44"/>
      <c r="C587" s="44"/>
      <c r="D587" s="44"/>
      <c r="E587" s="44"/>
      <c r="F587" s="44"/>
      <c r="G587" s="44"/>
      <c r="H587" s="44"/>
      <c r="I587" s="44"/>
      <c r="J587" s="44"/>
      <c r="N587" s="44"/>
    </row>
    <row r="588" spans="2:14" x14ac:dyDescent="0.2">
      <c r="B588" s="44"/>
      <c r="C588" s="44"/>
      <c r="D588" s="44"/>
      <c r="E588" s="44"/>
      <c r="F588" s="44"/>
      <c r="G588" s="44"/>
      <c r="H588" s="44"/>
      <c r="I588" s="44"/>
      <c r="J588" s="44"/>
      <c r="N588" s="44"/>
    </row>
    <row r="589" spans="2:14" x14ac:dyDescent="0.2">
      <c r="B589" s="44"/>
      <c r="C589" s="44"/>
      <c r="D589" s="44"/>
      <c r="E589" s="44"/>
      <c r="F589" s="44"/>
      <c r="G589" s="44"/>
      <c r="H589" s="44"/>
      <c r="I589" s="44"/>
      <c r="J589" s="44"/>
      <c r="N589" s="44"/>
    </row>
    <row r="590" spans="2:14" x14ac:dyDescent="0.2">
      <c r="B590" s="44"/>
      <c r="C590" s="44"/>
      <c r="D590" s="44"/>
      <c r="E590" s="44"/>
      <c r="F590" s="44"/>
      <c r="G590" s="44"/>
      <c r="H590" s="44"/>
      <c r="I590" s="44"/>
      <c r="J590" s="44"/>
      <c r="N590" s="44"/>
    </row>
    <row r="591" spans="2:14" x14ac:dyDescent="0.2">
      <c r="B591" s="44"/>
      <c r="C591" s="44"/>
      <c r="D591" s="44"/>
      <c r="E591" s="44"/>
      <c r="F591" s="44"/>
      <c r="G591" s="44"/>
      <c r="H591" s="44"/>
      <c r="I591" s="44"/>
      <c r="J591" s="44"/>
      <c r="N591" s="44"/>
    </row>
    <row r="592" spans="2:14" x14ac:dyDescent="0.2">
      <c r="B592" s="44"/>
      <c r="C592" s="44"/>
      <c r="D592" s="44"/>
      <c r="E592" s="44"/>
      <c r="F592" s="44"/>
      <c r="G592" s="44"/>
      <c r="H592" s="44"/>
      <c r="I592" s="44"/>
      <c r="J592" s="44"/>
      <c r="N592" s="44"/>
    </row>
    <row r="593" spans="2:14" x14ac:dyDescent="0.2">
      <c r="B593" s="44"/>
      <c r="C593" s="44"/>
      <c r="D593" s="44"/>
      <c r="E593" s="44"/>
      <c r="F593" s="44"/>
      <c r="G593" s="44"/>
      <c r="H593" s="44"/>
      <c r="I593" s="44"/>
      <c r="J593" s="44"/>
      <c r="N593" s="44"/>
    </row>
    <row r="594" spans="2:14" x14ac:dyDescent="0.2">
      <c r="B594" s="44"/>
      <c r="C594" s="44"/>
      <c r="D594" s="44"/>
      <c r="E594" s="44"/>
      <c r="F594" s="44"/>
      <c r="G594" s="44"/>
      <c r="H594" s="44"/>
      <c r="I594" s="44"/>
      <c r="J594" s="44"/>
      <c r="N594" s="44"/>
    </row>
    <row r="595" spans="2:14" x14ac:dyDescent="0.2">
      <c r="B595" s="44"/>
      <c r="C595" s="44"/>
      <c r="D595" s="44"/>
      <c r="E595" s="44"/>
      <c r="F595" s="44"/>
      <c r="G595" s="44"/>
      <c r="H595" s="44"/>
      <c r="I595" s="44"/>
      <c r="J595" s="44"/>
      <c r="N595" s="44"/>
    </row>
    <row r="596" spans="2:14" x14ac:dyDescent="0.2">
      <c r="B596" s="44"/>
      <c r="C596" s="44"/>
      <c r="D596" s="44"/>
      <c r="E596" s="44"/>
      <c r="F596" s="44"/>
      <c r="G596" s="44"/>
      <c r="H596" s="44"/>
      <c r="I596" s="44"/>
      <c r="J596" s="44"/>
      <c r="N596" s="44"/>
    </row>
    <row r="597" spans="2:14" x14ac:dyDescent="0.2">
      <c r="B597" s="44"/>
      <c r="C597" s="44"/>
      <c r="D597" s="44"/>
      <c r="E597" s="44"/>
      <c r="F597" s="44"/>
      <c r="G597" s="44"/>
      <c r="H597" s="44"/>
      <c r="I597" s="44"/>
      <c r="J597" s="44"/>
      <c r="N597" s="44"/>
    </row>
    <row r="598" spans="2:14" x14ac:dyDescent="0.2">
      <c r="B598" s="44"/>
      <c r="C598" s="44"/>
      <c r="D598" s="44"/>
      <c r="E598" s="44"/>
      <c r="F598" s="44"/>
      <c r="G598" s="44"/>
      <c r="H598" s="44"/>
      <c r="I598" s="44"/>
      <c r="J598" s="44"/>
      <c r="N598" s="44"/>
    </row>
    <row r="599" spans="2:14" x14ac:dyDescent="0.2">
      <c r="B599" s="44"/>
      <c r="C599" s="44"/>
      <c r="D599" s="44"/>
      <c r="E599" s="44"/>
      <c r="F599" s="44"/>
      <c r="G599" s="44"/>
      <c r="H599" s="44"/>
      <c r="I599" s="44"/>
      <c r="J599" s="44"/>
      <c r="N599" s="44"/>
    </row>
    <row r="600" spans="2:14" x14ac:dyDescent="0.2">
      <c r="B600" s="44"/>
      <c r="C600" s="44"/>
      <c r="D600" s="44"/>
      <c r="E600" s="44"/>
      <c r="F600" s="44"/>
      <c r="G600" s="44"/>
      <c r="H600" s="44"/>
      <c r="I600" s="44"/>
      <c r="J600" s="44"/>
      <c r="N600" s="44"/>
    </row>
    <row r="601" spans="2:14" x14ac:dyDescent="0.2">
      <c r="B601" s="44"/>
      <c r="C601" s="44"/>
      <c r="D601" s="44"/>
      <c r="E601" s="44"/>
      <c r="F601" s="44"/>
      <c r="G601" s="44"/>
      <c r="H601" s="44"/>
      <c r="I601" s="44"/>
      <c r="J601" s="44"/>
      <c r="N601" s="44"/>
    </row>
    <row r="602" spans="2:14" x14ac:dyDescent="0.2">
      <c r="B602" s="44"/>
      <c r="C602" s="44"/>
      <c r="D602" s="44"/>
      <c r="E602" s="44"/>
      <c r="F602" s="44"/>
      <c r="G602" s="44"/>
      <c r="H602" s="44"/>
      <c r="I602" s="44"/>
      <c r="J602" s="44"/>
      <c r="N602" s="44"/>
    </row>
    <row r="603" spans="2:14" x14ac:dyDescent="0.2">
      <c r="B603" s="44"/>
      <c r="C603" s="44"/>
      <c r="D603" s="44"/>
      <c r="E603" s="44"/>
      <c r="F603" s="44"/>
      <c r="G603" s="44"/>
      <c r="H603" s="44"/>
      <c r="I603" s="44"/>
      <c r="J603" s="44"/>
      <c r="N603" s="44"/>
    </row>
    <row r="604" spans="2:14" x14ac:dyDescent="0.2">
      <c r="B604" s="44"/>
      <c r="C604" s="44"/>
      <c r="D604" s="44"/>
      <c r="E604" s="44"/>
      <c r="F604" s="44"/>
      <c r="G604" s="44"/>
      <c r="H604" s="44"/>
      <c r="I604" s="44"/>
      <c r="J604" s="44"/>
      <c r="N604" s="44"/>
    </row>
    <row r="605" spans="2:14" x14ac:dyDescent="0.2">
      <c r="B605" s="44"/>
      <c r="C605" s="44"/>
      <c r="D605" s="44"/>
      <c r="E605" s="44"/>
      <c r="F605" s="44"/>
      <c r="G605" s="44"/>
      <c r="H605" s="44"/>
      <c r="I605" s="44"/>
      <c r="J605" s="44"/>
      <c r="N605" s="44"/>
    </row>
    <row r="606" spans="2:14" x14ac:dyDescent="0.2">
      <c r="B606" s="44"/>
      <c r="C606" s="44"/>
      <c r="D606" s="44"/>
      <c r="E606" s="44"/>
      <c r="F606" s="44"/>
      <c r="G606" s="44"/>
      <c r="H606" s="44"/>
      <c r="I606" s="44"/>
      <c r="J606" s="44"/>
      <c r="N606" s="44"/>
    </row>
    <row r="607" spans="2:14" x14ac:dyDescent="0.2">
      <c r="B607" s="44"/>
      <c r="C607" s="44"/>
      <c r="D607" s="44"/>
      <c r="E607" s="44"/>
      <c r="F607" s="44"/>
      <c r="G607" s="44"/>
      <c r="H607" s="44"/>
      <c r="I607" s="44"/>
      <c r="J607" s="44"/>
      <c r="N607" s="44"/>
    </row>
    <row r="608" spans="2:14" x14ac:dyDescent="0.2">
      <c r="B608" s="44"/>
      <c r="C608" s="44"/>
      <c r="D608" s="44"/>
      <c r="E608" s="44"/>
      <c r="F608" s="44"/>
      <c r="G608" s="44"/>
      <c r="H608" s="44"/>
      <c r="I608" s="44"/>
      <c r="J608" s="44"/>
      <c r="N608" s="44"/>
    </row>
    <row r="609" spans="2:14" x14ac:dyDescent="0.2">
      <c r="B609" s="44"/>
      <c r="C609" s="44"/>
      <c r="D609" s="44"/>
      <c r="E609" s="44"/>
      <c r="F609" s="44"/>
      <c r="G609" s="44"/>
      <c r="H609" s="44"/>
      <c r="I609" s="44"/>
      <c r="J609" s="44"/>
      <c r="N609" s="44"/>
    </row>
    <row r="610" spans="2:14" x14ac:dyDescent="0.2">
      <c r="B610" s="44"/>
      <c r="C610" s="44"/>
      <c r="D610" s="44"/>
      <c r="E610" s="44"/>
      <c r="F610" s="44"/>
      <c r="G610" s="44"/>
      <c r="H610" s="44"/>
      <c r="I610" s="44"/>
      <c r="J610" s="44"/>
      <c r="N610" s="44"/>
    </row>
    <row r="611" spans="2:14" x14ac:dyDescent="0.2">
      <c r="B611" s="44"/>
      <c r="C611" s="44"/>
      <c r="D611" s="44"/>
      <c r="E611" s="44"/>
      <c r="F611" s="44"/>
      <c r="G611" s="44"/>
      <c r="H611" s="44"/>
      <c r="I611" s="44"/>
      <c r="J611" s="44"/>
      <c r="N611" s="44"/>
    </row>
    <row r="612" spans="2:14" x14ac:dyDescent="0.2">
      <c r="B612" s="44"/>
      <c r="C612" s="44"/>
      <c r="D612" s="44"/>
      <c r="E612" s="44"/>
      <c r="F612" s="44"/>
      <c r="G612" s="44"/>
      <c r="H612" s="44"/>
      <c r="I612" s="44"/>
      <c r="J612" s="44"/>
      <c r="N612" s="44"/>
    </row>
    <row r="613" spans="2:14" x14ac:dyDescent="0.2">
      <c r="B613" s="44"/>
      <c r="C613" s="44"/>
      <c r="D613" s="44"/>
      <c r="E613" s="44"/>
      <c r="F613" s="44"/>
      <c r="G613" s="44"/>
      <c r="H613" s="44"/>
      <c r="I613" s="44"/>
      <c r="J613" s="44"/>
      <c r="N613" s="44"/>
    </row>
    <row r="614" spans="2:14" x14ac:dyDescent="0.2">
      <c r="B614" s="44"/>
      <c r="C614" s="44"/>
      <c r="D614" s="44"/>
      <c r="E614" s="44"/>
      <c r="F614" s="44"/>
      <c r="G614" s="44"/>
      <c r="H614" s="44"/>
      <c r="I614" s="44"/>
      <c r="J614" s="44"/>
      <c r="N614" s="44"/>
    </row>
    <row r="615" spans="2:14" x14ac:dyDescent="0.2">
      <c r="B615" s="44"/>
      <c r="C615" s="44"/>
      <c r="D615" s="44"/>
      <c r="E615" s="44"/>
      <c r="F615" s="44"/>
      <c r="G615" s="44"/>
      <c r="H615" s="44"/>
      <c r="I615" s="44"/>
      <c r="J615" s="44"/>
      <c r="N615" s="44"/>
    </row>
    <row r="616" spans="2:14" x14ac:dyDescent="0.2">
      <c r="B616" s="44"/>
      <c r="C616" s="44"/>
      <c r="D616" s="44"/>
      <c r="E616" s="44"/>
      <c r="F616" s="44"/>
      <c r="G616" s="44"/>
      <c r="H616" s="44"/>
      <c r="I616" s="44"/>
      <c r="J616" s="44"/>
      <c r="N616" s="44"/>
    </row>
    <row r="617" spans="2:14" x14ac:dyDescent="0.2">
      <c r="B617" s="44"/>
      <c r="C617" s="44"/>
      <c r="D617" s="44"/>
      <c r="E617" s="44"/>
      <c r="F617" s="44"/>
      <c r="G617" s="44"/>
      <c r="H617" s="44"/>
      <c r="I617" s="44"/>
      <c r="J617" s="44"/>
      <c r="N617" s="44"/>
    </row>
    <row r="618" spans="2:14" x14ac:dyDescent="0.2">
      <c r="B618" s="44"/>
      <c r="C618" s="44"/>
      <c r="D618" s="44"/>
      <c r="E618" s="44"/>
      <c r="F618" s="44"/>
      <c r="G618" s="44"/>
      <c r="H618" s="44"/>
      <c r="I618" s="44"/>
      <c r="J618" s="44"/>
      <c r="N618" s="44"/>
    </row>
    <row r="619" spans="2:14" x14ac:dyDescent="0.2">
      <c r="B619" s="44"/>
      <c r="C619" s="44"/>
      <c r="D619" s="44"/>
      <c r="E619" s="44"/>
      <c r="F619" s="44"/>
      <c r="G619" s="44"/>
      <c r="H619" s="44"/>
      <c r="I619" s="44"/>
      <c r="J619" s="44"/>
      <c r="N619" s="44"/>
    </row>
    <row r="620" spans="2:14" x14ac:dyDescent="0.2">
      <c r="B620" s="44"/>
      <c r="C620" s="44"/>
      <c r="D620" s="44"/>
      <c r="E620" s="44"/>
      <c r="F620" s="44"/>
      <c r="G620" s="44"/>
      <c r="H620" s="44"/>
      <c r="I620" s="44"/>
      <c r="J620" s="44"/>
      <c r="N620" s="44"/>
    </row>
    <row r="621" spans="2:14" x14ac:dyDescent="0.2">
      <c r="B621" s="44"/>
      <c r="C621" s="44"/>
      <c r="D621" s="44"/>
      <c r="E621" s="44"/>
      <c r="F621" s="44"/>
      <c r="G621" s="44"/>
      <c r="H621" s="44"/>
      <c r="I621" s="44"/>
      <c r="J621" s="44"/>
      <c r="N621" s="44"/>
    </row>
    <row r="622" spans="2:14" x14ac:dyDescent="0.2">
      <c r="B622" s="44"/>
      <c r="C622" s="44"/>
      <c r="D622" s="44"/>
      <c r="E622" s="44"/>
      <c r="F622" s="44"/>
      <c r="G622" s="44"/>
      <c r="H622" s="44"/>
      <c r="I622" s="44"/>
      <c r="J622" s="44"/>
      <c r="N622" s="44"/>
    </row>
    <row r="623" spans="2:14" x14ac:dyDescent="0.2">
      <c r="B623" s="44"/>
      <c r="C623" s="44"/>
      <c r="D623" s="44"/>
      <c r="E623" s="44"/>
      <c r="F623" s="44"/>
      <c r="G623" s="44"/>
      <c r="H623" s="44"/>
      <c r="I623" s="44"/>
      <c r="J623" s="44"/>
      <c r="N623" s="44"/>
    </row>
    <row r="624" spans="2:14" x14ac:dyDescent="0.2">
      <c r="B624" s="44"/>
      <c r="C624" s="44"/>
      <c r="D624" s="44"/>
      <c r="E624" s="44"/>
      <c r="F624" s="44"/>
      <c r="G624" s="44"/>
      <c r="H624" s="44"/>
      <c r="I624" s="44"/>
      <c r="J624" s="44"/>
      <c r="N624" s="44"/>
    </row>
    <row r="625" spans="2:14" x14ac:dyDescent="0.2">
      <c r="B625" s="44"/>
      <c r="C625" s="44"/>
      <c r="D625" s="44"/>
      <c r="E625" s="44"/>
      <c r="F625" s="44"/>
      <c r="G625" s="44"/>
      <c r="H625" s="44"/>
      <c r="I625" s="44"/>
      <c r="J625" s="44"/>
      <c r="N625" s="44"/>
    </row>
    <row r="626" spans="2:14" x14ac:dyDescent="0.2">
      <c r="B626" s="44"/>
      <c r="C626" s="44"/>
      <c r="D626" s="44"/>
      <c r="E626" s="44"/>
      <c r="F626" s="44"/>
      <c r="G626" s="44"/>
      <c r="H626" s="44"/>
      <c r="I626" s="44"/>
      <c r="J626" s="44"/>
      <c r="N626" s="44"/>
    </row>
    <row r="627" spans="2:14" x14ac:dyDescent="0.2">
      <c r="B627" s="44"/>
      <c r="C627" s="44"/>
      <c r="D627" s="44"/>
      <c r="E627" s="44"/>
      <c r="F627" s="44"/>
      <c r="G627" s="44"/>
      <c r="H627" s="44"/>
      <c r="I627" s="44"/>
      <c r="J627" s="44"/>
      <c r="N627" s="44"/>
    </row>
    <row r="628" spans="2:14" x14ac:dyDescent="0.2">
      <c r="B628" s="44"/>
      <c r="C628" s="44"/>
      <c r="D628" s="44"/>
      <c r="E628" s="44"/>
      <c r="F628" s="44"/>
      <c r="G628" s="44"/>
      <c r="H628" s="44"/>
      <c r="I628" s="44"/>
      <c r="J628" s="44"/>
      <c r="N628" s="44"/>
    </row>
    <row r="629" spans="2:14" x14ac:dyDescent="0.2">
      <c r="B629" s="44"/>
      <c r="C629" s="44"/>
      <c r="D629" s="44"/>
      <c r="E629" s="44"/>
      <c r="F629" s="44"/>
      <c r="G629" s="44"/>
      <c r="H629" s="44"/>
      <c r="I629" s="44"/>
      <c r="J629" s="44"/>
      <c r="N629" s="44"/>
    </row>
    <row r="630" spans="2:14" x14ac:dyDescent="0.2">
      <c r="B630" s="44"/>
      <c r="C630" s="44"/>
      <c r="D630" s="44"/>
      <c r="E630" s="44"/>
      <c r="F630" s="44"/>
      <c r="G630" s="44"/>
      <c r="H630" s="44"/>
      <c r="I630" s="44"/>
      <c r="J630" s="44"/>
      <c r="N630" s="44"/>
    </row>
    <row r="631" spans="2:14" x14ac:dyDescent="0.2">
      <c r="B631" s="44"/>
      <c r="C631" s="44"/>
      <c r="D631" s="44"/>
      <c r="E631" s="44"/>
      <c r="F631" s="44"/>
      <c r="G631" s="44"/>
      <c r="H631" s="44"/>
      <c r="I631" s="44"/>
      <c r="J631" s="44"/>
      <c r="N631" s="44"/>
    </row>
    <row r="632" spans="2:14" x14ac:dyDescent="0.2">
      <c r="B632" s="44"/>
      <c r="C632" s="44"/>
      <c r="D632" s="44"/>
      <c r="E632" s="44"/>
      <c r="F632" s="44"/>
      <c r="G632" s="44"/>
      <c r="H632" s="44"/>
      <c r="I632" s="44"/>
      <c r="J632" s="44"/>
      <c r="N632" s="44"/>
    </row>
    <row r="633" spans="2:14" x14ac:dyDescent="0.2">
      <c r="B633" s="44"/>
      <c r="C633" s="44"/>
      <c r="D633" s="44"/>
      <c r="E633" s="44"/>
      <c r="F633" s="44"/>
      <c r="G633" s="44"/>
      <c r="H633" s="44"/>
      <c r="I633" s="44"/>
      <c r="J633" s="44"/>
      <c r="N633" s="44"/>
    </row>
    <row r="634" spans="2:14" x14ac:dyDescent="0.2">
      <c r="B634" s="44"/>
      <c r="C634" s="44"/>
      <c r="D634" s="44"/>
      <c r="E634" s="44"/>
      <c r="F634" s="44"/>
      <c r="G634" s="44"/>
      <c r="H634" s="44"/>
      <c r="I634" s="44"/>
      <c r="J634" s="44"/>
      <c r="N634" s="44"/>
    </row>
    <row r="635" spans="2:14" x14ac:dyDescent="0.2">
      <c r="B635" s="44"/>
      <c r="C635" s="44"/>
      <c r="D635" s="44"/>
      <c r="E635" s="44"/>
      <c r="F635" s="44"/>
      <c r="G635" s="44"/>
      <c r="H635" s="44"/>
      <c r="I635" s="44"/>
      <c r="J635" s="44"/>
      <c r="N635" s="44"/>
    </row>
    <row r="636" spans="2:14" x14ac:dyDescent="0.2">
      <c r="B636" s="44"/>
      <c r="C636" s="44"/>
      <c r="D636" s="44"/>
      <c r="E636" s="44"/>
      <c r="F636" s="44"/>
      <c r="G636" s="44"/>
      <c r="H636" s="44"/>
      <c r="I636" s="44"/>
      <c r="J636" s="44"/>
      <c r="N636" s="44"/>
    </row>
    <row r="637" spans="2:14" x14ac:dyDescent="0.2">
      <c r="B637" s="44"/>
      <c r="C637" s="44"/>
      <c r="D637" s="44"/>
      <c r="E637" s="44"/>
      <c r="F637" s="44"/>
      <c r="G637" s="44"/>
      <c r="H637" s="44"/>
      <c r="I637" s="44"/>
      <c r="J637" s="44"/>
      <c r="N637" s="44"/>
    </row>
    <row r="638" spans="2:14" x14ac:dyDescent="0.2">
      <c r="B638" s="44"/>
      <c r="C638" s="44"/>
      <c r="D638" s="44"/>
      <c r="E638" s="44"/>
      <c r="F638" s="44"/>
      <c r="G638" s="44"/>
      <c r="H638" s="44"/>
      <c r="I638" s="44"/>
      <c r="J638" s="44"/>
      <c r="N638" s="44"/>
    </row>
    <row r="639" spans="2:14" x14ac:dyDescent="0.2">
      <c r="B639" s="44"/>
      <c r="C639" s="44"/>
      <c r="D639" s="44"/>
      <c r="E639" s="44"/>
      <c r="F639" s="44"/>
      <c r="G639" s="44"/>
      <c r="H639" s="44"/>
      <c r="I639" s="44"/>
      <c r="J639" s="44"/>
      <c r="N639" s="44"/>
    </row>
    <row r="640" spans="2:14" x14ac:dyDescent="0.2">
      <c r="B640" s="44"/>
      <c r="C640" s="44"/>
      <c r="D640" s="44"/>
      <c r="E640" s="44"/>
      <c r="F640" s="44"/>
      <c r="G640" s="44"/>
      <c r="H640" s="44"/>
      <c r="I640" s="44"/>
      <c r="J640" s="44"/>
      <c r="N640" s="44"/>
    </row>
    <row r="641" spans="2:14" x14ac:dyDescent="0.2">
      <c r="B641" s="44"/>
      <c r="C641" s="44"/>
      <c r="D641" s="44"/>
      <c r="E641" s="44"/>
      <c r="F641" s="44"/>
      <c r="G641" s="44"/>
      <c r="H641" s="44"/>
      <c r="I641" s="44"/>
      <c r="J641" s="44"/>
      <c r="N641" s="44"/>
    </row>
    <row r="642" spans="2:14" x14ac:dyDescent="0.2">
      <c r="B642" s="44"/>
      <c r="C642" s="44"/>
      <c r="D642" s="44"/>
      <c r="E642" s="44"/>
      <c r="F642" s="44"/>
      <c r="G642" s="44"/>
      <c r="H642" s="44"/>
      <c r="I642" s="44"/>
      <c r="J642" s="44"/>
      <c r="N642" s="44"/>
    </row>
    <row r="643" spans="2:14" x14ac:dyDescent="0.2">
      <c r="B643" s="44"/>
      <c r="C643" s="44"/>
      <c r="D643" s="44"/>
      <c r="E643" s="44"/>
      <c r="F643" s="44"/>
      <c r="G643" s="44"/>
      <c r="H643" s="44"/>
      <c r="I643" s="44"/>
      <c r="J643" s="44"/>
      <c r="N643" s="44"/>
    </row>
    <row r="644" spans="2:14" x14ac:dyDescent="0.2">
      <c r="B644" s="44"/>
      <c r="C644" s="44"/>
      <c r="D644" s="44"/>
      <c r="E644" s="44"/>
      <c r="F644" s="44"/>
      <c r="G644" s="44"/>
      <c r="H644" s="44"/>
      <c r="I644" s="44"/>
      <c r="J644" s="44"/>
      <c r="N644" s="44"/>
    </row>
    <row r="645" spans="2:14" x14ac:dyDescent="0.2">
      <c r="B645" s="44"/>
      <c r="C645" s="44"/>
      <c r="D645" s="44"/>
      <c r="E645" s="44"/>
      <c r="F645" s="44"/>
      <c r="G645" s="44"/>
      <c r="H645" s="44"/>
      <c r="I645" s="44"/>
      <c r="J645" s="44"/>
      <c r="N645" s="44"/>
    </row>
    <row r="646" spans="2:14" x14ac:dyDescent="0.2">
      <c r="B646" s="44"/>
      <c r="C646" s="44"/>
      <c r="D646" s="44"/>
      <c r="E646" s="44"/>
      <c r="F646" s="44"/>
      <c r="G646" s="44"/>
      <c r="H646" s="44"/>
      <c r="I646" s="44"/>
      <c r="J646" s="44"/>
      <c r="N646" s="44"/>
    </row>
    <row r="647" spans="2:14" x14ac:dyDescent="0.2">
      <c r="B647" s="44"/>
      <c r="C647" s="44"/>
      <c r="D647" s="44"/>
      <c r="E647" s="44"/>
      <c r="F647" s="44"/>
      <c r="G647" s="44"/>
      <c r="H647" s="44"/>
      <c r="I647" s="44"/>
      <c r="J647" s="44"/>
      <c r="N647" s="44"/>
    </row>
    <row r="648" spans="2:14" x14ac:dyDescent="0.2">
      <c r="B648" s="44"/>
      <c r="C648" s="44"/>
      <c r="D648" s="44"/>
      <c r="E648" s="44"/>
      <c r="F648" s="44"/>
      <c r="G648" s="44"/>
      <c r="H648" s="44"/>
      <c r="I648" s="44"/>
      <c r="J648" s="44"/>
      <c r="N648" s="44"/>
    </row>
    <row r="649" spans="2:14" x14ac:dyDescent="0.2">
      <c r="B649" s="44"/>
      <c r="C649" s="44"/>
      <c r="D649" s="44"/>
      <c r="E649" s="44"/>
      <c r="F649" s="44"/>
      <c r="G649" s="44"/>
      <c r="H649" s="44"/>
      <c r="I649" s="44"/>
      <c r="J649" s="44"/>
      <c r="N649" s="44"/>
    </row>
    <row r="650" spans="2:14" x14ac:dyDescent="0.2">
      <c r="B650" s="44"/>
      <c r="C650" s="44"/>
      <c r="D650" s="44"/>
      <c r="E650" s="44"/>
      <c r="F650" s="44"/>
      <c r="G650" s="44"/>
      <c r="H650" s="44"/>
      <c r="I650" s="44"/>
      <c r="J650" s="44"/>
      <c r="N650" s="44"/>
    </row>
    <row r="651" spans="2:14" x14ac:dyDescent="0.2">
      <c r="B651" s="44"/>
      <c r="C651" s="44"/>
      <c r="D651" s="44"/>
      <c r="E651" s="44"/>
      <c r="F651" s="44"/>
      <c r="G651" s="44"/>
      <c r="H651" s="44"/>
      <c r="I651" s="44"/>
      <c r="J651" s="44"/>
      <c r="N651" s="44"/>
    </row>
    <row r="652" spans="2:14" x14ac:dyDescent="0.2">
      <c r="B652" s="44"/>
      <c r="C652" s="44"/>
      <c r="D652" s="44"/>
      <c r="E652" s="44"/>
      <c r="F652" s="44"/>
      <c r="G652" s="44"/>
      <c r="H652" s="44"/>
      <c r="I652" s="44"/>
      <c r="J652" s="44"/>
      <c r="N652" s="44"/>
    </row>
    <row r="653" spans="2:14" x14ac:dyDescent="0.2">
      <c r="B653" s="44"/>
      <c r="C653" s="44"/>
      <c r="D653" s="44"/>
      <c r="E653" s="44"/>
      <c r="F653" s="44"/>
      <c r="G653" s="44"/>
      <c r="H653" s="44"/>
      <c r="I653" s="44"/>
      <c r="J653" s="44"/>
      <c r="N653" s="44"/>
    </row>
    <row r="654" spans="2:14" x14ac:dyDescent="0.2">
      <c r="B654" s="44"/>
      <c r="C654" s="44"/>
      <c r="D654" s="44"/>
      <c r="E654" s="44"/>
      <c r="F654" s="44"/>
      <c r="G654" s="44"/>
      <c r="H654" s="44"/>
      <c r="I654" s="44"/>
      <c r="J654" s="44"/>
      <c r="N654" s="44"/>
    </row>
    <row r="655" spans="2:14" x14ac:dyDescent="0.2">
      <c r="B655" s="44"/>
      <c r="C655" s="44"/>
      <c r="D655" s="44"/>
      <c r="E655" s="44"/>
      <c r="F655" s="44"/>
      <c r="G655" s="44"/>
      <c r="H655" s="44"/>
      <c r="I655" s="44"/>
      <c r="J655" s="44"/>
      <c r="N655" s="44"/>
    </row>
    <row r="656" spans="2:14" x14ac:dyDescent="0.2">
      <c r="B656" s="44"/>
      <c r="C656" s="44"/>
      <c r="D656" s="44"/>
      <c r="E656" s="44"/>
      <c r="F656" s="44"/>
      <c r="G656" s="44"/>
      <c r="H656" s="44"/>
      <c r="I656" s="44"/>
      <c r="J656" s="44"/>
      <c r="N656" s="44"/>
    </row>
    <row r="657" spans="2:14" x14ac:dyDescent="0.2">
      <c r="B657" s="44"/>
      <c r="C657" s="44"/>
      <c r="D657" s="44"/>
      <c r="E657" s="44"/>
      <c r="F657" s="44"/>
      <c r="G657" s="44"/>
      <c r="H657" s="44"/>
      <c r="I657" s="44"/>
      <c r="J657" s="44"/>
      <c r="N657" s="44"/>
    </row>
    <row r="658" spans="2:14" x14ac:dyDescent="0.2">
      <c r="B658" s="44"/>
      <c r="C658" s="44"/>
      <c r="D658" s="44"/>
      <c r="E658" s="44"/>
      <c r="F658" s="44"/>
      <c r="G658" s="44"/>
      <c r="H658" s="44"/>
      <c r="I658" s="44"/>
      <c r="J658" s="44"/>
      <c r="N658" s="44"/>
    </row>
    <row r="659" spans="2:14" x14ac:dyDescent="0.2">
      <c r="B659" s="44"/>
      <c r="C659" s="44"/>
      <c r="D659" s="44"/>
      <c r="E659" s="44"/>
      <c r="F659" s="44"/>
      <c r="G659" s="44"/>
      <c r="H659" s="44"/>
      <c r="I659" s="44"/>
      <c r="J659" s="44"/>
      <c r="N659" s="44"/>
    </row>
    <row r="660" spans="2:14" x14ac:dyDescent="0.2">
      <c r="B660" s="44"/>
      <c r="C660" s="44"/>
      <c r="D660" s="44"/>
      <c r="E660" s="44"/>
      <c r="F660" s="44"/>
      <c r="G660" s="44"/>
      <c r="H660" s="44"/>
      <c r="I660" s="44"/>
      <c r="J660" s="44"/>
      <c r="N660" s="44"/>
    </row>
    <row r="661" spans="2:14" x14ac:dyDescent="0.2">
      <c r="B661" s="44"/>
      <c r="C661" s="44"/>
      <c r="D661" s="44"/>
      <c r="E661" s="44"/>
      <c r="F661" s="44"/>
      <c r="G661" s="44"/>
      <c r="H661" s="44"/>
      <c r="I661" s="44"/>
      <c r="J661" s="44"/>
      <c r="N661" s="44"/>
    </row>
    <row r="662" spans="2:14" x14ac:dyDescent="0.2">
      <c r="B662" s="44"/>
      <c r="C662" s="44"/>
      <c r="D662" s="44"/>
      <c r="E662" s="44"/>
      <c r="F662" s="44"/>
      <c r="G662" s="44"/>
      <c r="H662" s="44"/>
      <c r="I662" s="44"/>
      <c r="J662" s="44"/>
      <c r="N662" s="44"/>
    </row>
    <row r="663" spans="2:14" x14ac:dyDescent="0.2">
      <c r="B663" s="44"/>
      <c r="C663" s="44"/>
      <c r="D663" s="44"/>
      <c r="E663" s="44"/>
      <c r="F663" s="44"/>
      <c r="G663" s="44"/>
      <c r="H663" s="44"/>
      <c r="I663" s="44"/>
      <c r="J663" s="44"/>
      <c r="N663" s="44"/>
    </row>
    <row r="664" spans="2:14" x14ac:dyDescent="0.2">
      <c r="B664" s="44"/>
      <c r="C664" s="44"/>
      <c r="D664" s="44"/>
      <c r="E664" s="44"/>
      <c r="F664" s="44"/>
      <c r="G664" s="44"/>
      <c r="H664" s="44"/>
      <c r="I664" s="44"/>
      <c r="J664" s="44"/>
      <c r="N664" s="44"/>
    </row>
    <row r="665" spans="2:14" x14ac:dyDescent="0.2">
      <c r="B665" s="44"/>
      <c r="C665" s="44"/>
      <c r="D665" s="44"/>
      <c r="E665" s="44"/>
      <c r="F665" s="44"/>
      <c r="G665" s="44"/>
      <c r="H665" s="44"/>
      <c r="I665" s="44"/>
      <c r="J665" s="44"/>
      <c r="N665" s="44"/>
    </row>
    <row r="666" spans="2:14" x14ac:dyDescent="0.2">
      <c r="B666" s="44"/>
      <c r="C666" s="44"/>
      <c r="D666" s="44"/>
      <c r="E666" s="44"/>
      <c r="F666" s="44"/>
      <c r="G666" s="44"/>
      <c r="H666" s="44"/>
      <c r="I666" s="44"/>
      <c r="J666" s="44"/>
      <c r="N666" s="44"/>
    </row>
    <row r="667" spans="2:14" x14ac:dyDescent="0.2">
      <c r="B667" s="44"/>
      <c r="C667" s="44"/>
      <c r="D667" s="44"/>
      <c r="E667" s="44"/>
      <c r="F667" s="44"/>
      <c r="G667" s="44"/>
      <c r="H667" s="44"/>
      <c r="I667" s="44"/>
      <c r="J667" s="44"/>
      <c r="N667" s="44"/>
    </row>
    <row r="668" spans="2:14" x14ac:dyDescent="0.2">
      <c r="B668" s="44"/>
      <c r="C668" s="44"/>
      <c r="D668" s="44"/>
      <c r="E668" s="44"/>
      <c r="F668" s="44"/>
      <c r="G668" s="44"/>
      <c r="H668" s="44"/>
      <c r="I668" s="44"/>
      <c r="J668" s="44"/>
      <c r="N668" s="44"/>
    </row>
    <row r="669" spans="2:14" x14ac:dyDescent="0.2">
      <c r="B669" s="44"/>
      <c r="C669" s="44"/>
      <c r="D669" s="44"/>
      <c r="E669" s="44"/>
      <c r="F669" s="44"/>
      <c r="G669" s="44"/>
      <c r="H669" s="44"/>
      <c r="I669" s="44"/>
      <c r="J669" s="44"/>
      <c r="N669" s="44"/>
    </row>
    <row r="670" spans="2:14" x14ac:dyDescent="0.2">
      <c r="B670" s="44"/>
      <c r="C670" s="44"/>
      <c r="D670" s="44"/>
      <c r="E670" s="44"/>
      <c r="F670" s="44"/>
      <c r="G670" s="44"/>
      <c r="H670" s="44"/>
      <c r="I670" s="44"/>
      <c r="J670" s="44"/>
      <c r="N670" s="44"/>
    </row>
    <row r="671" spans="2:14" x14ac:dyDescent="0.2">
      <c r="B671" s="44"/>
      <c r="C671" s="44"/>
      <c r="D671" s="44"/>
      <c r="E671" s="44"/>
      <c r="F671" s="44"/>
      <c r="G671" s="44"/>
      <c r="H671" s="44"/>
      <c r="I671" s="44"/>
      <c r="J671" s="44"/>
      <c r="N671" s="44"/>
    </row>
    <row r="672" spans="2:14" x14ac:dyDescent="0.2">
      <c r="B672" s="44"/>
      <c r="C672" s="44"/>
      <c r="D672" s="44"/>
      <c r="E672" s="44"/>
      <c r="F672" s="44"/>
      <c r="G672" s="44"/>
      <c r="H672" s="44"/>
      <c r="I672" s="44"/>
      <c r="J672" s="44"/>
      <c r="N672" s="44"/>
    </row>
    <row r="673" spans="2:14" x14ac:dyDescent="0.2">
      <c r="B673" s="44"/>
      <c r="C673" s="44"/>
      <c r="D673" s="44"/>
      <c r="E673" s="44"/>
      <c r="F673" s="44"/>
      <c r="G673" s="44"/>
      <c r="H673" s="44"/>
      <c r="I673" s="44"/>
      <c r="J673" s="44"/>
      <c r="N673" s="44"/>
    </row>
    <row r="674" spans="2:14" x14ac:dyDescent="0.2">
      <c r="B674" s="44"/>
      <c r="C674" s="44"/>
      <c r="D674" s="44"/>
      <c r="E674" s="44"/>
      <c r="F674" s="44"/>
      <c r="G674" s="44"/>
      <c r="H674" s="44"/>
      <c r="I674" s="44"/>
      <c r="J674" s="44"/>
      <c r="N674" s="44"/>
    </row>
    <row r="675" spans="2:14" x14ac:dyDescent="0.2">
      <c r="B675" s="44"/>
      <c r="C675" s="44"/>
      <c r="D675" s="44"/>
      <c r="E675" s="44"/>
      <c r="F675" s="44"/>
      <c r="G675" s="44"/>
      <c r="H675" s="44"/>
      <c r="I675" s="44"/>
      <c r="J675" s="44"/>
      <c r="N675" s="44"/>
    </row>
    <row r="676" spans="2:14" x14ac:dyDescent="0.2">
      <c r="B676" s="44"/>
      <c r="C676" s="44"/>
      <c r="D676" s="44"/>
      <c r="E676" s="44"/>
      <c r="F676" s="44"/>
      <c r="G676" s="44"/>
      <c r="H676" s="44"/>
      <c r="I676" s="44"/>
      <c r="J676" s="44"/>
      <c r="N676" s="44"/>
    </row>
    <row r="677" spans="2:14" x14ac:dyDescent="0.2">
      <c r="B677" s="44"/>
      <c r="C677" s="44"/>
      <c r="D677" s="44"/>
      <c r="E677" s="44"/>
      <c r="F677" s="44"/>
      <c r="G677" s="44"/>
      <c r="H677" s="44"/>
      <c r="I677" s="44"/>
      <c r="J677" s="44"/>
      <c r="N677" s="44"/>
    </row>
    <row r="678" spans="2:14" x14ac:dyDescent="0.2">
      <c r="B678" s="44"/>
      <c r="C678" s="44"/>
      <c r="D678" s="44"/>
      <c r="E678" s="44"/>
      <c r="F678" s="44"/>
      <c r="G678" s="44"/>
      <c r="H678" s="44"/>
      <c r="I678" s="44"/>
      <c r="J678" s="44"/>
      <c r="N678" s="44"/>
    </row>
    <row r="679" spans="2:14" x14ac:dyDescent="0.2">
      <c r="B679" s="44"/>
      <c r="C679" s="44"/>
      <c r="D679" s="44"/>
      <c r="E679" s="44"/>
      <c r="F679" s="44"/>
      <c r="G679" s="44"/>
      <c r="H679" s="44"/>
      <c r="I679" s="44"/>
      <c r="J679" s="44"/>
      <c r="N679" s="44"/>
    </row>
    <row r="680" spans="2:14" x14ac:dyDescent="0.2">
      <c r="B680" s="44"/>
      <c r="C680" s="44"/>
      <c r="D680" s="44"/>
      <c r="E680" s="44"/>
      <c r="F680" s="44"/>
      <c r="G680" s="44"/>
      <c r="H680" s="44"/>
      <c r="I680" s="44"/>
      <c r="J680" s="44"/>
      <c r="N680" s="44"/>
    </row>
    <row r="681" spans="2:14" x14ac:dyDescent="0.2">
      <c r="B681" s="44"/>
      <c r="C681" s="44"/>
      <c r="D681" s="44"/>
      <c r="E681" s="44"/>
      <c r="F681" s="44"/>
      <c r="G681" s="44"/>
      <c r="H681" s="44"/>
      <c r="I681" s="44"/>
      <c r="J681" s="44"/>
      <c r="N681" s="44"/>
    </row>
    <row r="682" spans="2:14" x14ac:dyDescent="0.2">
      <c r="B682" s="44"/>
      <c r="C682" s="44"/>
      <c r="D682" s="44"/>
      <c r="E682" s="44"/>
      <c r="F682" s="44"/>
      <c r="G682" s="44"/>
      <c r="H682" s="44"/>
      <c r="I682" s="44"/>
      <c r="J682" s="44"/>
      <c r="N682" s="44"/>
    </row>
    <row r="683" spans="2:14" x14ac:dyDescent="0.2">
      <c r="B683" s="44"/>
      <c r="C683" s="44"/>
      <c r="D683" s="44"/>
      <c r="E683" s="44"/>
      <c r="F683" s="44"/>
      <c r="G683" s="44"/>
      <c r="H683" s="44"/>
      <c r="I683" s="44"/>
      <c r="J683" s="44"/>
      <c r="N683" s="44"/>
    </row>
    <row r="684" spans="2:14" x14ac:dyDescent="0.2">
      <c r="B684" s="44"/>
      <c r="C684" s="44"/>
      <c r="D684" s="44"/>
      <c r="E684" s="44"/>
      <c r="F684" s="44"/>
      <c r="G684" s="44"/>
      <c r="H684" s="44"/>
      <c r="I684" s="44"/>
      <c r="J684" s="44"/>
      <c r="N684" s="44"/>
    </row>
    <row r="685" spans="2:14" x14ac:dyDescent="0.2">
      <c r="B685" s="44"/>
      <c r="C685" s="44"/>
      <c r="D685" s="44"/>
      <c r="E685" s="44"/>
      <c r="F685" s="44"/>
      <c r="G685" s="44"/>
      <c r="H685" s="44"/>
      <c r="I685" s="44"/>
      <c r="J685" s="44"/>
      <c r="N685" s="44"/>
    </row>
    <row r="686" spans="2:14" x14ac:dyDescent="0.2">
      <c r="B686" s="44"/>
      <c r="C686" s="44"/>
      <c r="D686" s="44"/>
      <c r="E686" s="44"/>
      <c r="F686" s="44"/>
      <c r="G686" s="44"/>
      <c r="H686" s="44"/>
      <c r="I686" s="44"/>
      <c r="J686" s="44"/>
      <c r="N686" s="44"/>
    </row>
    <row r="687" spans="2:14" x14ac:dyDescent="0.2">
      <c r="B687" s="44"/>
      <c r="C687" s="44"/>
      <c r="D687" s="44"/>
      <c r="E687" s="44"/>
      <c r="F687" s="44"/>
      <c r="G687" s="44"/>
      <c r="H687" s="44"/>
      <c r="I687" s="44"/>
      <c r="J687" s="44"/>
      <c r="N687" s="44"/>
    </row>
    <row r="688" spans="2:14" x14ac:dyDescent="0.2">
      <c r="B688" s="44"/>
      <c r="C688" s="44"/>
      <c r="D688" s="44"/>
      <c r="E688" s="44"/>
      <c r="F688" s="44"/>
      <c r="G688" s="44"/>
      <c r="H688" s="44"/>
      <c r="I688" s="44"/>
      <c r="J688" s="44"/>
      <c r="N688" s="44"/>
    </row>
    <row r="689" spans="2:14" x14ac:dyDescent="0.2">
      <c r="B689" s="44"/>
      <c r="C689" s="44"/>
      <c r="D689" s="44"/>
      <c r="E689" s="44"/>
      <c r="F689" s="44"/>
      <c r="G689" s="44"/>
      <c r="H689" s="44"/>
      <c r="I689" s="44"/>
      <c r="J689" s="44"/>
      <c r="N689" s="44"/>
    </row>
    <row r="690" spans="2:14" x14ac:dyDescent="0.2">
      <c r="B690" s="44"/>
      <c r="C690" s="44"/>
      <c r="D690" s="44"/>
      <c r="E690" s="44"/>
      <c r="F690" s="44"/>
      <c r="G690" s="44"/>
      <c r="H690" s="44"/>
      <c r="I690" s="44"/>
      <c r="J690" s="44"/>
      <c r="N690" s="44"/>
    </row>
    <row r="691" spans="2:14" x14ac:dyDescent="0.2">
      <c r="B691" s="44"/>
      <c r="C691" s="44"/>
      <c r="D691" s="44"/>
      <c r="E691" s="44"/>
      <c r="F691" s="44"/>
      <c r="G691" s="44"/>
      <c r="H691" s="44"/>
      <c r="I691" s="44"/>
      <c r="J691" s="44"/>
      <c r="N691" s="44"/>
    </row>
    <row r="692" spans="2:14" x14ac:dyDescent="0.2">
      <c r="B692" s="44"/>
      <c r="C692" s="44"/>
      <c r="D692" s="44"/>
      <c r="E692" s="44"/>
      <c r="F692" s="44"/>
      <c r="G692" s="44"/>
      <c r="H692" s="44"/>
      <c r="I692" s="44"/>
      <c r="J692" s="44"/>
      <c r="N692" s="44"/>
    </row>
    <row r="693" spans="2:14" x14ac:dyDescent="0.2">
      <c r="B693" s="44"/>
      <c r="C693" s="44"/>
      <c r="D693" s="44"/>
      <c r="E693" s="44"/>
      <c r="F693" s="44"/>
      <c r="G693" s="44"/>
      <c r="H693" s="44"/>
      <c r="I693" s="44"/>
      <c r="J693" s="44"/>
      <c r="N693" s="44"/>
    </row>
    <row r="694" spans="2:14" x14ac:dyDescent="0.2">
      <c r="B694" s="44"/>
      <c r="C694" s="44"/>
      <c r="D694" s="44"/>
      <c r="E694" s="44"/>
      <c r="F694" s="44"/>
      <c r="G694" s="44"/>
      <c r="H694" s="44"/>
      <c r="I694" s="44"/>
      <c r="J694" s="44"/>
      <c r="N694" s="44"/>
    </row>
    <row r="695" spans="2:14" x14ac:dyDescent="0.2">
      <c r="B695" s="44"/>
      <c r="C695" s="44"/>
      <c r="D695" s="44"/>
      <c r="E695" s="44"/>
      <c r="F695" s="44"/>
      <c r="G695" s="44"/>
      <c r="H695" s="44"/>
      <c r="I695" s="44"/>
      <c r="J695" s="44"/>
      <c r="N695" s="44"/>
    </row>
    <row r="696" spans="2:14" x14ac:dyDescent="0.2">
      <c r="B696" s="44"/>
      <c r="C696" s="44"/>
      <c r="D696" s="44"/>
      <c r="E696" s="44"/>
      <c r="F696" s="44"/>
      <c r="G696" s="44"/>
      <c r="H696" s="44"/>
      <c r="I696" s="44"/>
      <c r="J696" s="44"/>
      <c r="N696" s="44"/>
    </row>
    <row r="697" spans="2:14" x14ac:dyDescent="0.2">
      <c r="B697" s="44"/>
      <c r="C697" s="44"/>
      <c r="D697" s="44"/>
      <c r="E697" s="44"/>
      <c r="F697" s="44"/>
      <c r="G697" s="44"/>
      <c r="H697" s="44"/>
      <c r="I697" s="44"/>
      <c r="J697" s="44"/>
      <c r="N697" s="44"/>
    </row>
    <row r="698" spans="2:14" x14ac:dyDescent="0.2">
      <c r="B698" s="44"/>
      <c r="C698" s="44"/>
      <c r="D698" s="44"/>
      <c r="E698" s="44"/>
      <c r="F698" s="44"/>
      <c r="G698" s="44"/>
      <c r="H698" s="44"/>
      <c r="I698" s="44"/>
      <c r="J698" s="44"/>
      <c r="N698" s="44"/>
    </row>
    <row r="699" spans="2:14" x14ac:dyDescent="0.2">
      <c r="B699" s="44"/>
      <c r="C699" s="44"/>
      <c r="D699" s="44"/>
      <c r="E699" s="44"/>
      <c r="F699" s="44"/>
      <c r="G699" s="44"/>
      <c r="H699" s="44"/>
      <c r="I699" s="44"/>
      <c r="J699" s="44"/>
      <c r="N699" s="44"/>
    </row>
    <row r="700" spans="2:14" x14ac:dyDescent="0.2">
      <c r="B700" s="44"/>
      <c r="C700" s="44"/>
      <c r="D700" s="44"/>
      <c r="E700" s="44"/>
      <c r="F700" s="44"/>
      <c r="G700" s="44"/>
      <c r="H700" s="44"/>
      <c r="I700" s="44"/>
      <c r="J700" s="44"/>
      <c r="N700" s="44"/>
    </row>
    <row r="701" spans="2:14" x14ac:dyDescent="0.2">
      <c r="B701" s="44"/>
      <c r="C701" s="44"/>
      <c r="D701" s="44"/>
      <c r="E701" s="44"/>
      <c r="F701" s="44"/>
      <c r="G701" s="44"/>
      <c r="H701" s="44"/>
      <c r="I701" s="44"/>
      <c r="J701" s="44"/>
      <c r="N701" s="44"/>
    </row>
    <row r="702" spans="2:14" x14ac:dyDescent="0.2">
      <c r="B702" s="44"/>
      <c r="C702" s="44"/>
      <c r="D702" s="44"/>
      <c r="E702" s="44"/>
      <c r="F702" s="44"/>
      <c r="G702" s="44"/>
      <c r="H702" s="44"/>
      <c r="I702" s="44"/>
      <c r="J702" s="44"/>
      <c r="N702" s="44"/>
    </row>
    <row r="703" spans="2:14" x14ac:dyDescent="0.2">
      <c r="B703" s="44"/>
      <c r="C703" s="44"/>
      <c r="D703" s="44"/>
      <c r="E703" s="44"/>
      <c r="F703" s="44"/>
      <c r="G703" s="44"/>
      <c r="H703" s="44"/>
      <c r="I703" s="44"/>
      <c r="J703" s="44"/>
      <c r="N703" s="44"/>
    </row>
    <row r="704" spans="2:14" x14ac:dyDescent="0.2">
      <c r="B704" s="44"/>
      <c r="C704" s="44"/>
      <c r="D704" s="44"/>
      <c r="E704" s="44"/>
      <c r="F704" s="44"/>
      <c r="G704" s="44"/>
      <c r="H704" s="44"/>
      <c r="I704" s="44"/>
      <c r="J704" s="44"/>
      <c r="N704" s="44"/>
    </row>
    <row r="705" spans="2:14" x14ac:dyDescent="0.2">
      <c r="B705" s="44"/>
      <c r="C705" s="44"/>
      <c r="D705" s="44"/>
      <c r="E705" s="44"/>
      <c r="F705" s="44"/>
      <c r="G705" s="44"/>
      <c r="H705" s="44"/>
      <c r="I705" s="44"/>
      <c r="J705" s="44"/>
      <c r="N705" s="44"/>
    </row>
    <row r="706" spans="2:14" x14ac:dyDescent="0.2">
      <c r="B706" s="44"/>
      <c r="C706" s="44"/>
      <c r="D706" s="44"/>
      <c r="E706" s="44"/>
      <c r="F706" s="44"/>
      <c r="G706" s="44"/>
      <c r="H706" s="44"/>
      <c r="I706" s="44"/>
      <c r="J706" s="44"/>
      <c r="N706" s="44"/>
    </row>
    <row r="707" spans="2:14" x14ac:dyDescent="0.2">
      <c r="B707" s="44"/>
      <c r="C707" s="44"/>
      <c r="D707" s="44"/>
      <c r="E707" s="44"/>
      <c r="F707" s="44"/>
      <c r="G707" s="44"/>
      <c r="H707" s="44"/>
      <c r="I707" s="44"/>
      <c r="J707" s="44"/>
      <c r="N707" s="44"/>
    </row>
    <row r="708" spans="2:14" x14ac:dyDescent="0.2">
      <c r="B708" s="44"/>
      <c r="C708" s="44"/>
      <c r="D708" s="44"/>
      <c r="E708" s="44"/>
      <c r="F708" s="44"/>
      <c r="G708" s="44"/>
      <c r="H708" s="44"/>
      <c r="I708" s="44"/>
      <c r="J708" s="44"/>
      <c r="N708" s="44"/>
    </row>
    <row r="709" spans="2:14" x14ac:dyDescent="0.2">
      <c r="B709" s="44"/>
      <c r="C709" s="44"/>
      <c r="D709" s="44"/>
      <c r="E709" s="44"/>
      <c r="F709" s="44"/>
      <c r="G709" s="44"/>
      <c r="H709" s="44"/>
      <c r="I709" s="44"/>
      <c r="J709" s="44"/>
      <c r="N709" s="44"/>
    </row>
    <row r="710" spans="2:14" x14ac:dyDescent="0.2">
      <c r="B710" s="44"/>
      <c r="C710" s="44"/>
      <c r="D710" s="44"/>
      <c r="E710" s="44"/>
      <c r="F710" s="44"/>
      <c r="G710" s="44"/>
      <c r="H710" s="44"/>
      <c r="I710" s="44"/>
      <c r="J710" s="44"/>
      <c r="N710" s="44"/>
    </row>
    <row r="711" spans="2:14" x14ac:dyDescent="0.2">
      <c r="B711" s="44"/>
      <c r="C711" s="44"/>
      <c r="D711" s="44"/>
      <c r="E711" s="44"/>
      <c r="F711" s="44"/>
      <c r="G711" s="44"/>
      <c r="H711" s="44"/>
      <c r="I711" s="44"/>
      <c r="J711" s="44"/>
      <c r="N711" s="44"/>
    </row>
    <row r="712" spans="2:14" x14ac:dyDescent="0.2">
      <c r="B712" s="44"/>
      <c r="C712" s="44"/>
      <c r="D712" s="44"/>
      <c r="E712" s="44"/>
      <c r="F712" s="44"/>
      <c r="G712" s="44"/>
      <c r="H712" s="44"/>
      <c r="I712" s="44"/>
      <c r="J712" s="44"/>
      <c r="N712" s="44"/>
    </row>
    <row r="713" spans="2:14" x14ac:dyDescent="0.2">
      <c r="B713" s="44"/>
      <c r="C713" s="44"/>
      <c r="D713" s="44"/>
      <c r="E713" s="44"/>
      <c r="F713" s="44"/>
      <c r="G713" s="44"/>
      <c r="H713" s="44"/>
      <c r="I713" s="44"/>
      <c r="J713" s="44"/>
      <c r="N713" s="44"/>
    </row>
    <row r="714" spans="2:14" x14ac:dyDescent="0.2">
      <c r="B714" s="44"/>
      <c r="C714" s="44"/>
      <c r="D714" s="44"/>
      <c r="E714" s="44"/>
      <c r="F714" s="44"/>
      <c r="G714" s="44"/>
      <c r="H714" s="44"/>
      <c r="I714" s="44"/>
      <c r="J714" s="44"/>
      <c r="N714" s="44"/>
    </row>
    <row r="715" spans="2:14" x14ac:dyDescent="0.2">
      <c r="B715" s="44"/>
      <c r="C715" s="44"/>
      <c r="D715" s="44"/>
      <c r="E715" s="44"/>
      <c r="F715" s="44"/>
      <c r="G715" s="44"/>
      <c r="H715" s="44"/>
      <c r="I715" s="44"/>
      <c r="J715" s="44"/>
      <c r="N715" s="44"/>
    </row>
    <row r="716" spans="2:14" x14ac:dyDescent="0.2">
      <c r="B716" s="44"/>
      <c r="C716" s="44"/>
      <c r="D716" s="44"/>
      <c r="E716" s="44"/>
      <c r="F716" s="44"/>
      <c r="G716" s="44"/>
      <c r="H716" s="44"/>
      <c r="I716" s="44"/>
      <c r="J716" s="44"/>
      <c r="N716" s="44"/>
    </row>
    <row r="717" spans="2:14" x14ac:dyDescent="0.2">
      <c r="B717" s="44"/>
      <c r="C717" s="44"/>
      <c r="D717" s="44"/>
      <c r="E717" s="44"/>
      <c r="F717" s="44"/>
      <c r="G717" s="44"/>
      <c r="H717" s="44"/>
      <c r="I717" s="44"/>
      <c r="J717" s="44"/>
      <c r="N717" s="44"/>
    </row>
    <row r="718" spans="2:14" x14ac:dyDescent="0.2">
      <c r="B718" s="44"/>
      <c r="C718" s="44"/>
      <c r="D718" s="44"/>
      <c r="E718" s="44"/>
      <c r="F718" s="44"/>
      <c r="G718" s="44"/>
      <c r="H718" s="44"/>
      <c r="I718" s="44"/>
      <c r="J718" s="44"/>
      <c r="N718" s="44"/>
    </row>
    <row r="719" spans="2:14" x14ac:dyDescent="0.2">
      <c r="B719" s="44"/>
      <c r="C719" s="44"/>
      <c r="D719" s="44"/>
      <c r="E719" s="44"/>
      <c r="F719" s="44"/>
      <c r="G719" s="44"/>
      <c r="H719" s="44"/>
      <c r="I719" s="44"/>
      <c r="J719" s="44"/>
      <c r="N719" s="44"/>
    </row>
    <row r="720" spans="2:14" x14ac:dyDescent="0.2">
      <c r="B720" s="44"/>
      <c r="C720" s="44"/>
      <c r="D720" s="44"/>
      <c r="E720" s="44"/>
      <c r="F720" s="44"/>
      <c r="G720" s="44"/>
      <c r="H720" s="44"/>
      <c r="I720" s="44"/>
      <c r="J720" s="44"/>
      <c r="N720" s="44"/>
    </row>
    <row r="721" spans="2:14" x14ac:dyDescent="0.2">
      <c r="B721" s="44"/>
      <c r="C721" s="44"/>
      <c r="D721" s="44"/>
      <c r="E721" s="44"/>
      <c r="F721" s="44"/>
      <c r="G721" s="44"/>
      <c r="H721" s="44"/>
      <c r="I721" s="44"/>
      <c r="J721" s="44"/>
      <c r="N721" s="44"/>
    </row>
    <row r="722" spans="2:14" x14ac:dyDescent="0.2">
      <c r="B722" s="44"/>
      <c r="C722" s="44"/>
      <c r="D722" s="44"/>
      <c r="E722" s="44"/>
      <c r="F722" s="44"/>
      <c r="G722" s="44"/>
      <c r="H722" s="44"/>
      <c r="I722" s="44"/>
      <c r="J722" s="44"/>
      <c r="N722" s="44"/>
    </row>
    <row r="723" spans="2:14" x14ac:dyDescent="0.2">
      <c r="B723" s="44"/>
      <c r="C723" s="44"/>
      <c r="D723" s="44"/>
      <c r="E723" s="44"/>
      <c r="F723" s="44"/>
      <c r="G723" s="44"/>
      <c r="H723" s="44"/>
      <c r="I723" s="44"/>
      <c r="J723" s="44"/>
      <c r="N723" s="44"/>
    </row>
    <row r="724" spans="2:14" x14ac:dyDescent="0.2">
      <c r="B724" s="44"/>
      <c r="C724" s="44"/>
      <c r="D724" s="44"/>
      <c r="E724" s="44"/>
      <c r="F724" s="44"/>
      <c r="G724" s="44"/>
      <c r="H724" s="44"/>
      <c r="I724" s="44"/>
      <c r="J724" s="44"/>
      <c r="N724" s="44"/>
    </row>
    <row r="725" spans="2:14" x14ac:dyDescent="0.2">
      <c r="B725" s="44"/>
      <c r="C725" s="44"/>
      <c r="D725" s="44"/>
      <c r="E725" s="44"/>
      <c r="F725" s="44"/>
      <c r="G725" s="44"/>
      <c r="H725" s="44"/>
      <c r="I725" s="44"/>
      <c r="J725" s="44"/>
      <c r="N725" s="44"/>
    </row>
    <row r="726" spans="2:14" x14ac:dyDescent="0.2">
      <c r="B726" s="44"/>
      <c r="C726" s="44"/>
      <c r="D726" s="44"/>
      <c r="E726" s="44"/>
      <c r="F726" s="44"/>
      <c r="G726" s="44"/>
      <c r="H726" s="44"/>
      <c r="I726" s="44"/>
      <c r="J726" s="44"/>
      <c r="N726" s="44"/>
    </row>
    <row r="727" spans="2:14" x14ac:dyDescent="0.2">
      <c r="B727" s="44"/>
      <c r="C727" s="44"/>
      <c r="D727" s="44"/>
      <c r="E727" s="44"/>
      <c r="F727" s="44"/>
      <c r="G727" s="44"/>
      <c r="H727" s="44"/>
      <c r="I727" s="44"/>
      <c r="J727" s="44"/>
      <c r="N727" s="44"/>
    </row>
    <row r="728" spans="2:14" x14ac:dyDescent="0.2">
      <c r="B728" s="44"/>
      <c r="C728" s="44"/>
      <c r="D728" s="44"/>
      <c r="E728" s="44"/>
      <c r="F728" s="44"/>
      <c r="G728" s="44"/>
      <c r="H728" s="44"/>
      <c r="I728" s="44"/>
      <c r="J728" s="44"/>
      <c r="N728" s="44"/>
    </row>
    <row r="729" spans="2:14" x14ac:dyDescent="0.2">
      <c r="B729" s="44"/>
      <c r="C729" s="44"/>
      <c r="D729" s="44"/>
      <c r="E729" s="44"/>
      <c r="F729" s="44"/>
      <c r="G729" s="44"/>
      <c r="H729" s="44"/>
      <c r="I729" s="44"/>
      <c r="J729" s="44"/>
      <c r="N729" s="44"/>
    </row>
    <row r="730" spans="2:14" x14ac:dyDescent="0.2">
      <c r="B730" s="44"/>
      <c r="C730" s="44"/>
      <c r="D730" s="44"/>
      <c r="E730" s="44"/>
      <c r="F730" s="44"/>
      <c r="G730" s="44"/>
      <c r="H730" s="44"/>
      <c r="I730" s="44"/>
      <c r="J730" s="44"/>
      <c r="N730" s="44"/>
    </row>
    <row r="731" spans="2:14" x14ac:dyDescent="0.2">
      <c r="B731" s="44"/>
      <c r="C731" s="44"/>
      <c r="D731" s="44"/>
      <c r="E731" s="44"/>
      <c r="F731" s="44"/>
      <c r="G731" s="44"/>
      <c r="H731" s="44"/>
      <c r="I731" s="44"/>
      <c r="J731" s="44"/>
      <c r="N731" s="44"/>
    </row>
    <row r="732" spans="2:14" x14ac:dyDescent="0.2">
      <c r="B732" s="44"/>
      <c r="C732" s="44"/>
      <c r="D732" s="44"/>
      <c r="E732" s="44"/>
      <c r="F732" s="44"/>
      <c r="G732" s="44"/>
      <c r="H732" s="44"/>
      <c r="I732" s="44"/>
      <c r="J732" s="44"/>
      <c r="N732" s="44"/>
    </row>
    <row r="733" spans="2:14" x14ac:dyDescent="0.2">
      <c r="B733" s="44"/>
      <c r="C733" s="44"/>
      <c r="D733" s="44"/>
      <c r="E733" s="44"/>
      <c r="F733" s="44"/>
      <c r="G733" s="44"/>
      <c r="H733" s="44"/>
      <c r="I733" s="44"/>
      <c r="J733" s="44"/>
      <c r="N733" s="44"/>
    </row>
    <row r="734" spans="2:14" x14ac:dyDescent="0.2">
      <c r="B734" s="44"/>
      <c r="C734" s="44"/>
      <c r="D734" s="44"/>
      <c r="E734" s="44"/>
      <c r="F734" s="44"/>
      <c r="G734" s="44"/>
      <c r="H734" s="44"/>
      <c r="I734" s="44"/>
      <c r="J734" s="44"/>
      <c r="N734" s="44"/>
    </row>
    <row r="735" spans="2:14" x14ac:dyDescent="0.2">
      <c r="B735" s="44"/>
      <c r="C735" s="44"/>
      <c r="D735" s="44"/>
      <c r="E735" s="44"/>
      <c r="F735" s="44"/>
      <c r="G735" s="44"/>
      <c r="H735" s="44"/>
      <c r="I735" s="44"/>
      <c r="J735" s="44"/>
      <c r="N735" s="44"/>
    </row>
    <row r="736" spans="2:14" x14ac:dyDescent="0.2">
      <c r="B736" s="44"/>
      <c r="C736" s="44"/>
      <c r="D736" s="44"/>
      <c r="E736" s="44"/>
      <c r="F736" s="44"/>
      <c r="G736" s="44"/>
      <c r="H736" s="44"/>
      <c r="I736" s="44"/>
      <c r="J736" s="44"/>
      <c r="N736" s="44"/>
    </row>
    <row r="737" spans="2:14" x14ac:dyDescent="0.2">
      <c r="B737" s="44"/>
      <c r="C737" s="44"/>
      <c r="D737" s="44"/>
      <c r="E737" s="44"/>
      <c r="F737" s="44"/>
      <c r="G737" s="44"/>
      <c r="H737" s="44"/>
      <c r="I737" s="44"/>
      <c r="J737" s="44"/>
      <c r="N737" s="44"/>
    </row>
    <row r="738" spans="2:14" x14ac:dyDescent="0.2">
      <c r="B738" s="44"/>
      <c r="C738" s="44"/>
      <c r="D738" s="44"/>
      <c r="E738" s="44"/>
      <c r="F738" s="44"/>
      <c r="G738" s="44"/>
      <c r="H738" s="44"/>
      <c r="I738" s="44"/>
      <c r="J738" s="44"/>
      <c r="N738" s="44"/>
    </row>
    <row r="739" spans="2:14" x14ac:dyDescent="0.2">
      <c r="B739" s="44"/>
      <c r="C739" s="44"/>
      <c r="D739" s="44"/>
      <c r="E739" s="44"/>
      <c r="F739" s="44"/>
      <c r="G739" s="44"/>
      <c r="H739" s="44"/>
      <c r="I739" s="44"/>
      <c r="J739" s="44"/>
      <c r="N739" s="44"/>
    </row>
    <row r="740" spans="2:14" x14ac:dyDescent="0.2">
      <c r="B740" s="44"/>
      <c r="C740" s="44"/>
      <c r="D740" s="44"/>
      <c r="E740" s="44"/>
      <c r="F740" s="44"/>
      <c r="G740" s="44"/>
      <c r="H740" s="44"/>
      <c r="I740" s="44"/>
      <c r="J740" s="44"/>
      <c r="N740" s="44"/>
    </row>
    <row r="741" spans="2:14" x14ac:dyDescent="0.2">
      <c r="B741" s="44"/>
      <c r="C741" s="44"/>
      <c r="D741" s="44"/>
      <c r="E741" s="44"/>
      <c r="F741" s="44"/>
      <c r="G741" s="44"/>
      <c r="H741" s="44"/>
      <c r="I741" s="44"/>
      <c r="J741" s="44"/>
      <c r="N741" s="44"/>
    </row>
    <row r="742" spans="2:14" x14ac:dyDescent="0.2">
      <c r="B742" s="44"/>
      <c r="C742" s="44"/>
      <c r="D742" s="44"/>
      <c r="E742" s="44"/>
      <c r="F742" s="44"/>
      <c r="G742" s="44"/>
      <c r="H742" s="44"/>
      <c r="I742" s="44"/>
      <c r="J742" s="44"/>
      <c r="N742" s="44"/>
    </row>
    <row r="743" spans="2:14" x14ac:dyDescent="0.2">
      <c r="B743" s="44"/>
      <c r="C743" s="44"/>
      <c r="D743" s="44"/>
      <c r="E743" s="44"/>
      <c r="F743" s="44"/>
      <c r="G743" s="44"/>
      <c r="H743" s="44"/>
      <c r="I743" s="44"/>
      <c r="J743" s="44"/>
      <c r="N743" s="44"/>
    </row>
    <row r="744" spans="2:14" x14ac:dyDescent="0.2">
      <c r="B744" s="44"/>
      <c r="C744" s="44"/>
      <c r="D744" s="44"/>
      <c r="E744" s="44"/>
      <c r="F744" s="44"/>
      <c r="G744" s="44"/>
      <c r="H744" s="44"/>
      <c r="I744" s="44"/>
      <c r="J744" s="44"/>
      <c r="N744" s="44"/>
    </row>
    <row r="745" spans="2:14" x14ac:dyDescent="0.2">
      <c r="B745" s="44"/>
      <c r="C745" s="44"/>
      <c r="D745" s="44"/>
      <c r="E745" s="44"/>
      <c r="F745" s="44"/>
      <c r="G745" s="44"/>
      <c r="H745" s="44"/>
      <c r="I745" s="44"/>
      <c r="J745" s="44"/>
      <c r="N745" s="44"/>
    </row>
    <row r="746" spans="2:14" x14ac:dyDescent="0.2">
      <c r="B746" s="44"/>
      <c r="C746" s="44"/>
      <c r="D746" s="44"/>
      <c r="E746" s="44"/>
      <c r="F746" s="44"/>
      <c r="G746" s="44"/>
      <c r="H746" s="44"/>
      <c r="I746" s="44"/>
      <c r="J746" s="44"/>
      <c r="N746" s="44"/>
    </row>
    <row r="747" spans="2:14" x14ac:dyDescent="0.2">
      <c r="B747" s="44"/>
      <c r="C747" s="44"/>
      <c r="D747" s="44"/>
      <c r="E747" s="44"/>
      <c r="F747" s="44"/>
      <c r="G747" s="44"/>
      <c r="H747" s="44"/>
      <c r="I747" s="44"/>
      <c r="J747" s="44"/>
      <c r="N747" s="44"/>
    </row>
    <row r="748" spans="2:14" x14ac:dyDescent="0.2">
      <c r="B748" s="44"/>
      <c r="C748" s="44"/>
      <c r="D748" s="44"/>
      <c r="E748" s="44"/>
      <c r="F748" s="44"/>
      <c r="G748" s="44"/>
      <c r="H748" s="44"/>
      <c r="I748" s="44"/>
      <c r="J748" s="44"/>
      <c r="N748" s="44"/>
    </row>
    <row r="749" spans="2:14" x14ac:dyDescent="0.2">
      <c r="B749" s="44"/>
      <c r="C749" s="44"/>
      <c r="D749" s="44"/>
      <c r="E749" s="44"/>
      <c r="F749" s="44"/>
      <c r="G749" s="44"/>
      <c r="H749" s="44"/>
      <c r="I749" s="44"/>
      <c r="J749" s="44"/>
      <c r="N749" s="44"/>
    </row>
    <row r="750" spans="2:14" x14ac:dyDescent="0.2">
      <c r="B750" s="44"/>
      <c r="C750" s="44"/>
      <c r="D750" s="44"/>
      <c r="E750" s="44"/>
      <c r="F750" s="44"/>
      <c r="G750" s="44"/>
      <c r="H750" s="44"/>
      <c r="I750" s="44"/>
      <c r="J750" s="44"/>
      <c r="N750" s="44"/>
    </row>
    <row r="751" spans="2:14" x14ac:dyDescent="0.2">
      <c r="B751" s="44"/>
      <c r="C751" s="44"/>
      <c r="D751" s="44"/>
      <c r="E751" s="44"/>
      <c r="F751" s="44"/>
      <c r="G751" s="44"/>
      <c r="H751" s="44"/>
      <c r="I751" s="44"/>
      <c r="J751" s="44"/>
      <c r="N751" s="44"/>
    </row>
    <row r="752" spans="2:14" x14ac:dyDescent="0.2">
      <c r="B752" s="44"/>
      <c r="C752" s="44"/>
      <c r="D752" s="44"/>
      <c r="E752" s="44"/>
      <c r="F752" s="44"/>
      <c r="G752" s="44"/>
      <c r="H752" s="44"/>
      <c r="I752" s="44"/>
      <c r="J752" s="44"/>
      <c r="N752" s="44"/>
    </row>
    <row r="753" spans="2:14" x14ac:dyDescent="0.2">
      <c r="B753" s="44"/>
      <c r="C753" s="44"/>
      <c r="D753" s="44"/>
      <c r="E753" s="44"/>
      <c r="F753" s="44"/>
      <c r="G753" s="44"/>
      <c r="H753" s="44"/>
      <c r="I753" s="44"/>
      <c r="J753" s="44"/>
      <c r="N753" s="44"/>
    </row>
    <row r="754" spans="2:14" x14ac:dyDescent="0.2">
      <c r="B754" s="44"/>
      <c r="C754" s="44"/>
      <c r="D754" s="44"/>
      <c r="E754" s="44"/>
      <c r="F754" s="44"/>
      <c r="G754" s="44"/>
      <c r="H754" s="44"/>
      <c r="I754" s="44"/>
      <c r="J754" s="44"/>
      <c r="N754" s="44"/>
    </row>
    <row r="755" spans="2:14" x14ac:dyDescent="0.2">
      <c r="B755" s="44"/>
      <c r="C755" s="44"/>
      <c r="D755" s="44"/>
      <c r="E755" s="44"/>
      <c r="F755" s="44"/>
      <c r="G755" s="44"/>
      <c r="H755" s="44"/>
      <c r="I755" s="44"/>
      <c r="J755" s="44"/>
      <c r="N755" s="44"/>
    </row>
    <row r="756" spans="2:14" x14ac:dyDescent="0.2">
      <c r="B756" s="44"/>
      <c r="C756" s="44"/>
      <c r="D756" s="44"/>
      <c r="E756" s="44"/>
      <c r="F756" s="44"/>
      <c r="G756" s="44"/>
      <c r="H756" s="44"/>
      <c r="I756" s="44"/>
      <c r="J756" s="44"/>
      <c r="N756" s="44"/>
    </row>
    <row r="757" spans="2:14" x14ac:dyDescent="0.2">
      <c r="B757" s="44"/>
      <c r="C757" s="44"/>
      <c r="D757" s="44"/>
      <c r="E757" s="44"/>
      <c r="F757" s="44"/>
      <c r="G757" s="44"/>
      <c r="H757" s="44"/>
      <c r="I757" s="44"/>
      <c r="J757" s="44"/>
      <c r="N757" s="44"/>
    </row>
    <row r="758" spans="2:14" x14ac:dyDescent="0.2">
      <c r="B758" s="44"/>
      <c r="C758" s="44"/>
      <c r="D758" s="44"/>
      <c r="E758" s="44"/>
      <c r="F758" s="44"/>
      <c r="G758" s="44"/>
      <c r="H758" s="44"/>
      <c r="I758" s="44"/>
      <c r="J758" s="44"/>
      <c r="N758" s="44"/>
    </row>
    <row r="759" spans="2:14" x14ac:dyDescent="0.2">
      <c r="B759" s="44"/>
      <c r="C759" s="44"/>
      <c r="D759" s="44"/>
      <c r="E759" s="44"/>
      <c r="F759" s="44"/>
      <c r="G759" s="44"/>
      <c r="H759" s="44"/>
      <c r="I759" s="44"/>
      <c r="J759" s="44"/>
      <c r="N759" s="44"/>
    </row>
    <row r="760" spans="2:14" x14ac:dyDescent="0.2">
      <c r="B760" s="44"/>
      <c r="C760" s="44"/>
      <c r="D760" s="44"/>
      <c r="E760" s="44"/>
      <c r="F760" s="44"/>
      <c r="G760" s="44"/>
      <c r="H760" s="44"/>
      <c r="I760" s="44"/>
      <c r="J760" s="44"/>
      <c r="N760" s="44"/>
    </row>
    <row r="761" spans="2:14" x14ac:dyDescent="0.2">
      <c r="B761" s="44"/>
      <c r="C761" s="44"/>
      <c r="D761" s="44"/>
      <c r="E761" s="44"/>
      <c r="F761" s="44"/>
      <c r="G761" s="44"/>
      <c r="H761" s="44"/>
      <c r="I761" s="44"/>
      <c r="J761" s="44"/>
      <c r="N761" s="44"/>
    </row>
    <row r="762" spans="2:14" x14ac:dyDescent="0.2">
      <c r="B762" s="44"/>
      <c r="C762" s="44"/>
      <c r="D762" s="44"/>
      <c r="E762" s="44"/>
      <c r="F762" s="44"/>
      <c r="G762" s="44"/>
      <c r="H762" s="44"/>
      <c r="I762" s="44"/>
      <c r="J762" s="44"/>
      <c r="N762" s="44"/>
    </row>
    <row r="763" spans="2:14" x14ac:dyDescent="0.2">
      <c r="B763" s="44"/>
      <c r="C763" s="44"/>
      <c r="D763" s="44"/>
      <c r="E763" s="44"/>
      <c r="F763" s="44"/>
      <c r="G763" s="44"/>
      <c r="H763" s="44"/>
      <c r="I763" s="44"/>
      <c r="J763" s="44"/>
      <c r="N763" s="44"/>
    </row>
    <row r="764" spans="2:14" x14ac:dyDescent="0.2">
      <c r="B764" s="44"/>
      <c r="C764" s="44"/>
      <c r="D764" s="44"/>
      <c r="E764" s="44"/>
      <c r="F764" s="44"/>
      <c r="G764" s="44"/>
      <c r="H764" s="44"/>
      <c r="I764" s="44"/>
      <c r="J764" s="44"/>
      <c r="N764" s="44"/>
    </row>
    <row r="765" spans="2:14" x14ac:dyDescent="0.2">
      <c r="B765" s="44"/>
      <c r="C765" s="44"/>
      <c r="D765" s="44"/>
      <c r="E765" s="44"/>
      <c r="F765" s="44"/>
      <c r="G765" s="44"/>
      <c r="H765" s="44"/>
      <c r="I765" s="44"/>
      <c r="J765" s="44"/>
      <c r="N765" s="44"/>
    </row>
    <row r="766" spans="2:14" x14ac:dyDescent="0.2">
      <c r="B766" s="44"/>
      <c r="C766" s="44"/>
      <c r="D766" s="44"/>
      <c r="E766" s="44"/>
      <c r="F766" s="44"/>
      <c r="G766" s="44"/>
      <c r="H766" s="44"/>
      <c r="I766" s="44"/>
      <c r="J766" s="44"/>
      <c r="N766" s="44"/>
    </row>
    <row r="767" spans="2:14" x14ac:dyDescent="0.2">
      <c r="B767" s="44"/>
      <c r="C767" s="44"/>
      <c r="D767" s="44"/>
      <c r="E767" s="44"/>
      <c r="F767" s="44"/>
      <c r="G767" s="44"/>
      <c r="H767" s="44"/>
      <c r="I767" s="44"/>
      <c r="J767" s="44"/>
      <c r="N767" s="44"/>
    </row>
    <row r="768" spans="2:14" x14ac:dyDescent="0.2">
      <c r="B768" s="44"/>
      <c r="C768" s="44"/>
      <c r="D768" s="44"/>
      <c r="E768" s="44"/>
      <c r="F768" s="44"/>
      <c r="G768" s="44"/>
      <c r="H768" s="44"/>
      <c r="I768" s="44"/>
      <c r="J768" s="44"/>
      <c r="N768" s="44"/>
    </row>
    <row r="769" spans="2:14" x14ac:dyDescent="0.2">
      <c r="B769" s="44"/>
      <c r="C769" s="44"/>
      <c r="D769" s="44"/>
      <c r="E769" s="44"/>
      <c r="F769" s="44"/>
      <c r="G769" s="44"/>
      <c r="H769" s="44"/>
      <c r="I769" s="44"/>
      <c r="J769" s="44"/>
      <c r="N769" s="44"/>
    </row>
    <row r="770" spans="2:14" x14ac:dyDescent="0.2">
      <c r="B770" s="44"/>
      <c r="C770" s="44"/>
      <c r="D770" s="44"/>
      <c r="E770" s="44"/>
      <c r="F770" s="44"/>
      <c r="G770" s="44"/>
      <c r="H770" s="44"/>
      <c r="I770" s="44"/>
      <c r="J770" s="44"/>
      <c r="N770" s="44"/>
    </row>
    <row r="771" spans="2:14" x14ac:dyDescent="0.2">
      <c r="B771" s="44"/>
      <c r="C771" s="44"/>
      <c r="D771" s="44"/>
      <c r="E771" s="44"/>
      <c r="F771" s="44"/>
      <c r="G771" s="44"/>
      <c r="H771" s="44"/>
      <c r="I771" s="44"/>
      <c r="J771" s="44"/>
      <c r="N771" s="44"/>
    </row>
    <row r="772" spans="2:14" x14ac:dyDescent="0.2">
      <c r="B772" s="44"/>
      <c r="C772" s="44"/>
      <c r="D772" s="44"/>
      <c r="E772" s="44"/>
      <c r="F772" s="44"/>
      <c r="G772" s="44"/>
      <c r="H772" s="44"/>
      <c r="I772" s="44"/>
      <c r="J772" s="44"/>
      <c r="N772" s="44"/>
    </row>
    <row r="773" spans="2:14" x14ac:dyDescent="0.2">
      <c r="B773" s="44"/>
      <c r="C773" s="44"/>
      <c r="D773" s="44"/>
      <c r="E773" s="44"/>
      <c r="F773" s="44"/>
      <c r="G773" s="44"/>
      <c r="H773" s="44"/>
      <c r="I773" s="44"/>
      <c r="J773" s="44"/>
      <c r="N773" s="44"/>
    </row>
    <row r="774" spans="2:14" x14ac:dyDescent="0.2">
      <c r="B774" s="44"/>
      <c r="C774" s="44"/>
      <c r="D774" s="44"/>
      <c r="E774" s="44"/>
      <c r="F774" s="44"/>
      <c r="G774" s="44"/>
      <c r="H774" s="44"/>
      <c r="I774" s="44"/>
      <c r="J774" s="44"/>
      <c r="N774" s="44"/>
    </row>
    <row r="775" spans="2:14" x14ac:dyDescent="0.2">
      <c r="B775" s="44"/>
      <c r="C775" s="44"/>
      <c r="D775" s="44"/>
      <c r="E775" s="44"/>
      <c r="F775" s="44"/>
      <c r="G775" s="44"/>
      <c r="H775" s="44"/>
      <c r="I775" s="44"/>
      <c r="J775" s="44"/>
      <c r="N775" s="44"/>
    </row>
    <row r="776" spans="2:14" x14ac:dyDescent="0.2">
      <c r="B776" s="44"/>
      <c r="C776" s="44"/>
      <c r="D776" s="44"/>
      <c r="E776" s="44"/>
      <c r="F776" s="44"/>
      <c r="G776" s="44"/>
      <c r="H776" s="44"/>
      <c r="I776" s="44"/>
      <c r="J776" s="44"/>
      <c r="N776" s="44"/>
    </row>
    <row r="777" spans="2:14" x14ac:dyDescent="0.2">
      <c r="B777" s="44"/>
      <c r="C777" s="44"/>
      <c r="D777" s="44"/>
      <c r="E777" s="44"/>
      <c r="F777" s="44"/>
      <c r="G777" s="44"/>
      <c r="H777" s="44"/>
      <c r="I777" s="44"/>
      <c r="J777" s="44"/>
      <c r="N777" s="44"/>
    </row>
    <row r="778" spans="2:14" x14ac:dyDescent="0.2">
      <c r="B778" s="44"/>
      <c r="C778" s="44"/>
      <c r="D778" s="44"/>
      <c r="E778" s="44"/>
      <c r="F778" s="44"/>
      <c r="G778" s="44"/>
      <c r="H778" s="44"/>
      <c r="I778" s="44"/>
      <c r="J778" s="44"/>
      <c r="N778" s="44"/>
    </row>
    <row r="779" spans="2:14" x14ac:dyDescent="0.2">
      <c r="B779" s="44"/>
      <c r="C779" s="44"/>
      <c r="D779" s="44"/>
      <c r="E779" s="44"/>
      <c r="F779" s="44"/>
      <c r="G779" s="44"/>
      <c r="H779" s="44"/>
      <c r="I779" s="44"/>
      <c r="J779" s="44"/>
      <c r="N779" s="44"/>
    </row>
    <row r="780" spans="2:14" x14ac:dyDescent="0.2">
      <c r="B780" s="44"/>
      <c r="C780" s="44"/>
      <c r="D780" s="44"/>
      <c r="E780" s="44"/>
      <c r="F780" s="44"/>
      <c r="G780" s="44"/>
      <c r="H780" s="44"/>
      <c r="I780" s="44"/>
      <c r="J780" s="44"/>
      <c r="N780" s="44"/>
    </row>
    <row r="781" spans="2:14" x14ac:dyDescent="0.2">
      <c r="B781" s="44"/>
      <c r="C781" s="44"/>
      <c r="D781" s="44"/>
      <c r="E781" s="44"/>
      <c r="F781" s="44"/>
      <c r="G781" s="44"/>
      <c r="H781" s="44"/>
      <c r="I781" s="44"/>
      <c r="J781" s="44"/>
      <c r="N781" s="44"/>
    </row>
    <row r="782" spans="2:14" x14ac:dyDescent="0.2">
      <c r="B782" s="44"/>
      <c r="C782" s="44"/>
      <c r="D782" s="44"/>
      <c r="E782" s="44"/>
      <c r="F782" s="44"/>
      <c r="G782" s="44"/>
      <c r="H782" s="44"/>
      <c r="I782" s="44"/>
      <c r="J782" s="44"/>
      <c r="N782" s="44"/>
    </row>
    <row r="783" spans="2:14" x14ac:dyDescent="0.2">
      <c r="B783" s="44"/>
      <c r="C783" s="44"/>
      <c r="D783" s="44"/>
      <c r="E783" s="44"/>
      <c r="F783" s="44"/>
      <c r="G783" s="44"/>
      <c r="H783" s="44"/>
      <c r="I783" s="44"/>
      <c r="J783" s="44"/>
      <c r="N783" s="44"/>
    </row>
    <row r="784" spans="2:14" x14ac:dyDescent="0.2">
      <c r="B784" s="44"/>
      <c r="C784" s="44"/>
      <c r="D784" s="44"/>
      <c r="E784" s="44"/>
      <c r="F784" s="44"/>
      <c r="G784" s="44"/>
      <c r="H784" s="44"/>
      <c r="I784" s="44"/>
      <c r="J784" s="44"/>
      <c r="N784" s="44"/>
    </row>
    <row r="785" spans="2:14" x14ac:dyDescent="0.2">
      <c r="B785" s="44"/>
      <c r="C785" s="44"/>
      <c r="D785" s="44"/>
      <c r="E785" s="44"/>
      <c r="F785" s="44"/>
      <c r="G785" s="44"/>
      <c r="H785" s="44"/>
      <c r="I785" s="44"/>
      <c r="J785" s="44"/>
      <c r="N785" s="44"/>
    </row>
    <row r="786" spans="2:14" x14ac:dyDescent="0.2">
      <c r="B786" s="44"/>
      <c r="C786" s="44"/>
      <c r="D786" s="44"/>
      <c r="E786" s="44"/>
      <c r="F786" s="44"/>
      <c r="G786" s="44"/>
      <c r="H786" s="44"/>
      <c r="I786" s="44"/>
      <c r="J786" s="44"/>
      <c r="N786" s="44"/>
    </row>
    <row r="787" spans="2:14" x14ac:dyDescent="0.2">
      <c r="B787" s="44"/>
      <c r="C787" s="44"/>
      <c r="D787" s="44"/>
      <c r="E787" s="44"/>
      <c r="F787" s="44"/>
      <c r="G787" s="44"/>
      <c r="H787" s="44"/>
      <c r="I787" s="44"/>
      <c r="J787" s="44"/>
      <c r="N787" s="44"/>
    </row>
    <row r="788" spans="2:14" x14ac:dyDescent="0.2">
      <c r="B788" s="44"/>
      <c r="C788" s="44"/>
      <c r="D788" s="44"/>
      <c r="E788" s="44"/>
      <c r="F788" s="44"/>
      <c r="G788" s="44"/>
      <c r="H788" s="44"/>
      <c r="I788" s="44"/>
      <c r="J788" s="44"/>
      <c r="N788" s="44"/>
    </row>
    <row r="789" spans="2:14" x14ac:dyDescent="0.2">
      <c r="B789" s="44"/>
      <c r="C789" s="44"/>
      <c r="D789" s="44"/>
      <c r="E789" s="44"/>
      <c r="F789" s="44"/>
      <c r="G789" s="44"/>
      <c r="H789" s="44"/>
      <c r="I789" s="44"/>
      <c r="J789" s="44"/>
      <c r="N789" s="44"/>
    </row>
    <row r="790" spans="2:14" x14ac:dyDescent="0.2">
      <c r="B790" s="44"/>
      <c r="C790" s="44"/>
      <c r="D790" s="44"/>
      <c r="E790" s="44"/>
      <c r="F790" s="44"/>
      <c r="G790" s="44"/>
      <c r="H790" s="44"/>
      <c r="I790" s="44"/>
      <c r="J790" s="44"/>
      <c r="N790" s="44"/>
    </row>
    <row r="791" spans="2:14" x14ac:dyDescent="0.2">
      <c r="B791" s="44"/>
      <c r="C791" s="44"/>
      <c r="D791" s="44"/>
      <c r="E791" s="44"/>
      <c r="F791" s="44"/>
      <c r="G791" s="44"/>
      <c r="H791" s="44"/>
      <c r="I791" s="44"/>
      <c r="J791" s="44"/>
      <c r="N791" s="44"/>
    </row>
    <row r="792" spans="2:14" x14ac:dyDescent="0.2">
      <c r="B792" s="44"/>
      <c r="C792" s="44"/>
      <c r="D792" s="44"/>
      <c r="E792" s="44"/>
      <c r="F792" s="44"/>
      <c r="G792" s="44"/>
      <c r="H792" s="44"/>
      <c r="I792" s="44"/>
      <c r="J792" s="44"/>
      <c r="N792" s="44"/>
    </row>
    <row r="793" spans="2:14" x14ac:dyDescent="0.2">
      <c r="B793" s="44"/>
      <c r="C793" s="44"/>
      <c r="D793" s="44"/>
      <c r="E793" s="44"/>
      <c r="F793" s="44"/>
      <c r="G793" s="44"/>
      <c r="H793" s="44"/>
      <c r="I793" s="44"/>
      <c r="J793" s="44"/>
      <c r="N793" s="44"/>
    </row>
    <row r="794" spans="2:14" x14ac:dyDescent="0.2">
      <c r="B794" s="44"/>
      <c r="C794" s="44"/>
      <c r="D794" s="44"/>
      <c r="E794" s="44"/>
      <c r="F794" s="44"/>
      <c r="G794" s="44"/>
      <c r="H794" s="44"/>
      <c r="I794" s="44"/>
      <c r="J794" s="44"/>
      <c r="N794" s="44"/>
    </row>
    <row r="795" spans="2:14" x14ac:dyDescent="0.2">
      <c r="B795" s="44"/>
      <c r="C795" s="44"/>
      <c r="D795" s="44"/>
      <c r="E795" s="44"/>
      <c r="F795" s="44"/>
      <c r="G795" s="44"/>
      <c r="H795" s="44"/>
      <c r="I795" s="44"/>
      <c r="J795" s="44"/>
      <c r="N795" s="44"/>
    </row>
    <row r="796" spans="2:14" x14ac:dyDescent="0.2">
      <c r="B796" s="44"/>
      <c r="C796" s="44"/>
      <c r="D796" s="44"/>
      <c r="E796" s="44"/>
      <c r="F796" s="44"/>
      <c r="G796" s="44"/>
      <c r="H796" s="44"/>
      <c r="I796" s="44"/>
      <c r="J796" s="44"/>
      <c r="N796" s="44"/>
    </row>
    <row r="797" spans="2:14" x14ac:dyDescent="0.2">
      <c r="B797" s="44"/>
      <c r="C797" s="44"/>
      <c r="D797" s="44"/>
      <c r="E797" s="44"/>
      <c r="F797" s="44"/>
      <c r="G797" s="44"/>
      <c r="H797" s="44"/>
      <c r="I797" s="44"/>
      <c r="J797" s="44"/>
      <c r="N797" s="44"/>
    </row>
    <row r="798" spans="2:14" x14ac:dyDescent="0.2">
      <c r="B798" s="44"/>
      <c r="C798" s="44"/>
      <c r="D798" s="44"/>
      <c r="E798" s="44"/>
      <c r="F798" s="44"/>
      <c r="G798" s="44"/>
      <c r="H798" s="44"/>
      <c r="I798" s="44"/>
      <c r="J798" s="44"/>
      <c r="N798" s="44"/>
    </row>
    <row r="799" spans="2:14" x14ac:dyDescent="0.2">
      <c r="B799" s="44"/>
      <c r="C799" s="44"/>
      <c r="D799" s="44"/>
      <c r="E799" s="44"/>
      <c r="F799" s="44"/>
      <c r="G799" s="44"/>
      <c r="H799" s="44"/>
      <c r="I799" s="44"/>
      <c r="J799" s="44"/>
      <c r="N799" s="44"/>
    </row>
    <row r="800" spans="2:14" x14ac:dyDescent="0.2">
      <c r="B800" s="44"/>
      <c r="C800" s="44"/>
      <c r="D800" s="44"/>
      <c r="E800" s="44"/>
      <c r="F800" s="44"/>
      <c r="G800" s="44"/>
      <c r="H800" s="44"/>
      <c r="I800" s="44"/>
      <c r="J800" s="44"/>
      <c r="N800" s="44"/>
    </row>
    <row r="801" spans="2:14" x14ac:dyDescent="0.2">
      <c r="B801" s="44"/>
      <c r="C801" s="44"/>
      <c r="D801" s="44"/>
      <c r="E801" s="44"/>
      <c r="F801" s="44"/>
      <c r="G801" s="44"/>
      <c r="H801" s="44"/>
      <c r="I801" s="44"/>
      <c r="J801" s="44"/>
      <c r="N801" s="44"/>
    </row>
    <row r="802" spans="2:14" x14ac:dyDescent="0.2">
      <c r="B802" s="44"/>
      <c r="C802" s="44"/>
      <c r="D802" s="44"/>
      <c r="E802" s="44"/>
      <c r="F802" s="44"/>
      <c r="G802" s="44"/>
      <c r="H802" s="44"/>
      <c r="I802" s="44"/>
      <c r="J802" s="44"/>
      <c r="N802" s="44"/>
    </row>
    <row r="803" spans="2:14" x14ac:dyDescent="0.2">
      <c r="B803" s="44"/>
      <c r="C803" s="44"/>
      <c r="D803" s="44"/>
      <c r="E803" s="44"/>
      <c r="F803" s="44"/>
      <c r="G803" s="44"/>
      <c r="H803" s="44"/>
      <c r="I803" s="44"/>
      <c r="J803" s="44"/>
      <c r="N803" s="44"/>
    </row>
    <row r="804" spans="2:14" x14ac:dyDescent="0.2">
      <c r="B804" s="44"/>
      <c r="C804" s="44"/>
      <c r="D804" s="44"/>
      <c r="E804" s="44"/>
      <c r="F804" s="44"/>
      <c r="G804" s="44"/>
      <c r="H804" s="44"/>
      <c r="I804" s="44"/>
      <c r="J804" s="44"/>
      <c r="N804" s="44"/>
    </row>
    <row r="805" spans="2:14" x14ac:dyDescent="0.2">
      <c r="B805" s="44"/>
      <c r="C805" s="44"/>
      <c r="D805" s="44"/>
      <c r="E805" s="44"/>
      <c r="F805" s="44"/>
      <c r="G805" s="44"/>
      <c r="H805" s="44"/>
      <c r="I805" s="44"/>
      <c r="J805" s="44"/>
      <c r="N805" s="44"/>
    </row>
    <row r="806" spans="2:14" x14ac:dyDescent="0.2">
      <c r="B806" s="44"/>
      <c r="C806" s="44"/>
      <c r="D806" s="44"/>
      <c r="E806" s="44"/>
      <c r="F806" s="44"/>
      <c r="G806" s="44"/>
      <c r="H806" s="44"/>
      <c r="I806" s="44"/>
      <c r="J806" s="44"/>
      <c r="N806" s="44"/>
    </row>
    <row r="807" spans="2:14" x14ac:dyDescent="0.2">
      <c r="B807" s="44"/>
      <c r="C807" s="44"/>
      <c r="D807" s="44"/>
      <c r="E807" s="44"/>
      <c r="F807" s="44"/>
      <c r="G807" s="44"/>
      <c r="H807" s="44"/>
      <c r="I807" s="44"/>
      <c r="J807" s="44"/>
      <c r="N807" s="44"/>
    </row>
    <row r="808" spans="2:14" x14ac:dyDescent="0.2">
      <c r="B808" s="44"/>
      <c r="C808" s="44"/>
      <c r="D808" s="44"/>
      <c r="E808" s="44"/>
      <c r="F808" s="44"/>
      <c r="G808" s="44"/>
      <c r="H808" s="44"/>
      <c r="I808" s="44"/>
      <c r="J808" s="44"/>
      <c r="N808" s="44"/>
    </row>
    <row r="809" spans="2:14" x14ac:dyDescent="0.2">
      <c r="B809" s="44"/>
      <c r="C809" s="44"/>
      <c r="D809" s="44"/>
      <c r="E809" s="44"/>
      <c r="F809" s="44"/>
      <c r="G809" s="44"/>
      <c r="H809" s="44"/>
      <c r="I809" s="44"/>
      <c r="J809" s="44"/>
      <c r="N809" s="44"/>
    </row>
    <row r="810" spans="2:14" x14ac:dyDescent="0.2">
      <c r="B810" s="44"/>
      <c r="C810" s="44"/>
      <c r="D810" s="44"/>
      <c r="E810" s="44"/>
      <c r="F810" s="44"/>
      <c r="G810" s="44"/>
      <c r="H810" s="44"/>
      <c r="I810" s="44"/>
      <c r="J810" s="44"/>
      <c r="N810" s="44"/>
    </row>
    <row r="811" spans="2:14" x14ac:dyDescent="0.2">
      <c r="B811" s="44"/>
      <c r="C811" s="44"/>
      <c r="D811" s="44"/>
      <c r="E811" s="44"/>
      <c r="F811" s="44"/>
      <c r="G811" s="44"/>
      <c r="H811" s="44"/>
      <c r="I811" s="44"/>
      <c r="J811" s="44"/>
      <c r="N811" s="44"/>
    </row>
    <row r="812" spans="2:14" x14ac:dyDescent="0.2">
      <c r="B812" s="44"/>
      <c r="C812" s="44"/>
      <c r="D812" s="44"/>
      <c r="E812" s="44"/>
      <c r="F812" s="44"/>
      <c r="G812" s="44"/>
      <c r="H812" s="44"/>
      <c r="I812" s="44"/>
      <c r="J812" s="44"/>
      <c r="N812" s="44"/>
    </row>
    <row r="813" spans="2:14" x14ac:dyDescent="0.2">
      <c r="B813" s="44"/>
      <c r="C813" s="44"/>
      <c r="D813" s="44"/>
      <c r="E813" s="44"/>
      <c r="F813" s="44"/>
      <c r="G813" s="44"/>
      <c r="H813" s="44"/>
      <c r="I813" s="44"/>
      <c r="J813" s="44"/>
      <c r="N813" s="44"/>
    </row>
    <row r="814" spans="2:14" x14ac:dyDescent="0.2">
      <c r="B814" s="44"/>
      <c r="C814" s="44"/>
      <c r="D814" s="44"/>
      <c r="E814" s="44"/>
      <c r="F814" s="44"/>
      <c r="G814" s="44"/>
      <c r="H814" s="44"/>
      <c r="I814" s="44"/>
      <c r="J814" s="44"/>
      <c r="N814" s="44"/>
    </row>
    <row r="815" spans="2:14" x14ac:dyDescent="0.2">
      <c r="B815" s="44"/>
      <c r="C815" s="44"/>
      <c r="D815" s="44"/>
      <c r="E815" s="44"/>
      <c r="F815" s="44"/>
      <c r="G815" s="44"/>
      <c r="H815" s="44"/>
      <c r="I815" s="44"/>
      <c r="J815" s="44"/>
      <c r="N815" s="44"/>
    </row>
    <row r="816" spans="2:14" x14ac:dyDescent="0.2">
      <c r="B816" s="44"/>
      <c r="C816" s="44"/>
      <c r="D816" s="44"/>
      <c r="E816" s="44"/>
      <c r="F816" s="44"/>
      <c r="G816" s="44"/>
      <c r="H816" s="44"/>
      <c r="I816" s="44"/>
      <c r="J816" s="44"/>
      <c r="N816" s="44"/>
    </row>
    <row r="817" spans="2:14" x14ac:dyDescent="0.2">
      <c r="B817" s="44"/>
      <c r="C817" s="44"/>
      <c r="D817" s="44"/>
      <c r="E817" s="44"/>
      <c r="F817" s="44"/>
      <c r="G817" s="44"/>
      <c r="H817" s="44"/>
      <c r="I817" s="44"/>
      <c r="J817" s="44"/>
      <c r="N817" s="44"/>
    </row>
    <row r="818" spans="2:14" x14ac:dyDescent="0.2">
      <c r="B818" s="44"/>
      <c r="C818" s="44"/>
      <c r="D818" s="44"/>
      <c r="E818" s="44"/>
      <c r="F818" s="44"/>
      <c r="G818" s="44"/>
      <c r="H818" s="44"/>
      <c r="I818" s="44"/>
      <c r="J818" s="44"/>
      <c r="N818" s="44"/>
    </row>
    <row r="819" spans="2:14" x14ac:dyDescent="0.2">
      <c r="B819" s="44"/>
      <c r="C819" s="44"/>
      <c r="D819" s="44"/>
      <c r="E819" s="44"/>
      <c r="F819" s="44"/>
      <c r="G819" s="44"/>
      <c r="H819" s="44"/>
      <c r="I819" s="44"/>
      <c r="J819" s="44"/>
      <c r="N819" s="44"/>
    </row>
    <row r="820" spans="2:14" x14ac:dyDescent="0.2">
      <c r="B820" s="44"/>
      <c r="C820" s="44"/>
      <c r="D820" s="44"/>
      <c r="E820" s="44"/>
      <c r="F820" s="44"/>
      <c r="G820" s="44"/>
      <c r="H820" s="44"/>
      <c r="I820" s="44"/>
      <c r="J820" s="44"/>
      <c r="N820" s="44"/>
    </row>
    <row r="821" spans="2:14" x14ac:dyDescent="0.2">
      <c r="B821" s="44"/>
      <c r="C821" s="44"/>
      <c r="D821" s="44"/>
      <c r="E821" s="44"/>
      <c r="F821" s="44"/>
      <c r="G821" s="44"/>
      <c r="H821" s="44"/>
      <c r="I821" s="44"/>
      <c r="J821" s="44"/>
      <c r="N821" s="44"/>
    </row>
    <row r="822" spans="2:14" x14ac:dyDescent="0.2">
      <c r="B822" s="44"/>
      <c r="C822" s="44"/>
      <c r="D822" s="44"/>
      <c r="E822" s="44"/>
      <c r="F822" s="44"/>
      <c r="G822" s="44"/>
      <c r="H822" s="44"/>
      <c r="I822" s="44"/>
      <c r="J822" s="44"/>
      <c r="N822" s="44"/>
    </row>
    <row r="823" spans="2:14" x14ac:dyDescent="0.2">
      <c r="B823" s="44"/>
      <c r="C823" s="44"/>
      <c r="D823" s="44"/>
      <c r="E823" s="44"/>
      <c r="F823" s="44"/>
      <c r="G823" s="44"/>
      <c r="H823" s="44"/>
      <c r="I823" s="44"/>
      <c r="J823" s="44"/>
      <c r="N823" s="44"/>
    </row>
    <row r="824" spans="2:14" x14ac:dyDescent="0.2">
      <c r="B824" s="44"/>
      <c r="C824" s="44"/>
      <c r="D824" s="44"/>
      <c r="E824" s="44"/>
      <c r="F824" s="44"/>
      <c r="G824" s="44"/>
      <c r="H824" s="44"/>
      <c r="I824" s="44"/>
      <c r="J824" s="44"/>
      <c r="N824" s="44"/>
    </row>
    <row r="825" spans="2:14" x14ac:dyDescent="0.2">
      <c r="B825" s="44"/>
      <c r="C825" s="44"/>
      <c r="D825" s="44"/>
      <c r="E825" s="44"/>
      <c r="F825" s="44"/>
      <c r="G825" s="44"/>
      <c r="H825" s="44"/>
      <c r="I825" s="44"/>
      <c r="J825" s="44"/>
      <c r="N825" s="44"/>
    </row>
    <row r="826" spans="2:14" x14ac:dyDescent="0.2">
      <c r="B826" s="44"/>
      <c r="C826" s="44"/>
      <c r="D826" s="44"/>
      <c r="E826" s="44"/>
      <c r="F826" s="44"/>
      <c r="G826" s="44"/>
      <c r="H826" s="44"/>
      <c r="I826" s="44"/>
      <c r="J826" s="44"/>
      <c r="N826" s="44"/>
    </row>
    <row r="827" spans="2:14" x14ac:dyDescent="0.2">
      <c r="B827" s="44"/>
      <c r="C827" s="44"/>
      <c r="D827" s="44"/>
      <c r="E827" s="44"/>
      <c r="F827" s="44"/>
      <c r="G827" s="44"/>
      <c r="H827" s="44"/>
      <c r="I827" s="44"/>
      <c r="J827" s="44"/>
      <c r="N827" s="44"/>
    </row>
    <row r="828" spans="2:14" x14ac:dyDescent="0.2">
      <c r="B828" s="44"/>
      <c r="C828" s="44"/>
      <c r="D828" s="44"/>
      <c r="E828" s="44"/>
      <c r="F828" s="44"/>
      <c r="G828" s="44"/>
      <c r="H828" s="44"/>
      <c r="I828" s="44"/>
      <c r="J828" s="44"/>
      <c r="N828" s="44"/>
    </row>
    <row r="829" spans="2:14" x14ac:dyDescent="0.2">
      <c r="B829" s="44"/>
      <c r="C829" s="44"/>
      <c r="D829" s="44"/>
      <c r="E829" s="44"/>
      <c r="F829" s="44"/>
      <c r="G829" s="44"/>
      <c r="H829" s="44"/>
      <c r="I829" s="44"/>
      <c r="J829" s="44"/>
      <c r="N829" s="44"/>
    </row>
    <row r="830" spans="2:14" x14ac:dyDescent="0.2">
      <c r="B830" s="44"/>
      <c r="C830" s="44"/>
      <c r="D830" s="44"/>
      <c r="E830" s="44"/>
      <c r="F830" s="44"/>
      <c r="G830" s="44"/>
      <c r="H830" s="44"/>
      <c r="I830" s="44"/>
      <c r="J830" s="44"/>
      <c r="N830" s="44"/>
    </row>
    <row r="831" spans="2:14" x14ac:dyDescent="0.2">
      <c r="B831" s="44"/>
      <c r="C831" s="44"/>
      <c r="D831" s="44"/>
      <c r="E831" s="44"/>
      <c r="F831" s="44"/>
      <c r="G831" s="44"/>
      <c r="H831" s="44"/>
      <c r="I831" s="44"/>
      <c r="J831" s="44"/>
      <c r="N831" s="44"/>
    </row>
    <row r="832" spans="2:14" x14ac:dyDescent="0.2">
      <c r="B832" s="44"/>
      <c r="C832" s="44"/>
      <c r="D832" s="44"/>
      <c r="E832" s="44"/>
      <c r="F832" s="44"/>
      <c r="G832" s="44"/>
      <c r="H832" s="44"/>
      <c r="I832" s="44"/>
      <c r="J832" s="44"/>
      <c r="N832" s="44"/>
    </row>
    <row r="833" spans="2:14" x14ac:dyDescent="0.2">
      <c r="B833" s="44"/>
      <c r="C833" s="44"/>
      <c r="D833" s="44"/>
      <c r="E833" s="44"/>
      <c r="F833" s="44"/>
      <c r="G833" s="44"/>
      <c r="H833" s="44"/>
      <c r="I833" s="44"/>
      <c r="J833" s="44"/>
      <c r="N833" s="44"/>
    </row>
    <row r="834" spans="2:14" x14ac:dyDescent="0.2">
      <c r="B834" s="44"/>
      <c r="C834" s="44"/>
      <c r="D834" s="44"/>
      <c r="E834" s="44"/>
      <c r="F834" s="44"/>
      <c r="G834" s="44"/>
      <c r="H834" s="44"/>
      <c r="I834" s="44"/>
      <c r="J834" s="44"/>
      <c r="N834" s="44"/>
    </row>
    <row r="835" spans="2:14" x14ac:dyDescent="0.2">
      <c r="B835" s="44"/>
      <c r="C835" s="44"/>
      <c r="D835" s="44"/>
      <c r="E835" s="44"/>
      <c r="F835" s="44"/>
      <c r="G835" s="44"/>
      <c r="H835" s="44"/>
      <c r="I835" s="44"/>
      <c r="J835" s="44"/>
      <c r="N835" s="44"/>
    </row>
    <row r="836" spans="2:14" x14ac:dyDescent="0.2">
      <c r="B836" s="44"/>
      <c r="C836" s="44"/>
      <c r="D836" s="44"/>
      <c r="E836" s="44"/>
      <c r="F836" s="44"/>
      <c r="G836" s="44"/>
      <c r="H836" s="44"/>
      <c r="I836" s="44"/>
      <c r="J836" s="44"/>
      <c r="N836" s="44"/>
    </row>
    <row r="837" spans="2:14" x14ac:dyDescent="0.2">
      <c r="B837" s="44"/>
      <c r="C837" s="44"/>
      <c r="D837" s="44"/>
      <c r="E837" s="44"/>
      <c r="F837" s="44"/>
      <c r="G837" s="44"/>
      <c r="H837" s="44"/>
      <c r="I837" s="44"/>
      <c r="J837" s="44"/>
      <c r="N837" s="44"/>
    </row>
    <row r="838" spans="2:14" x14ac:dyDescent="0.2">
      <c r="B838" s="44"/>
      <c r="C838" s="44"/>
      <c r="D838" s="44"/>
      <c r="E838" s="44"/>
      <c r="F838" s="44"/>
      <c r="G838" s="44"/>
      <c r="H838" s="44"/>
      <c r="I838" s="44"/>
      <c r="J838" s="44"/>
      <c r="N838" s="44"/>
    </row>
    <row r="839" spans="2:14" x14ac:dyDescent="0.2">
      <c r="B839" s="44"/>
      <c r="C839" s="44"/>
      <c r="D839" s="44"/>
      <c r="E839" s="44"/>
      <c r="F839" s="44"/>
      <c r="G839" s="44"/>
      <c r="H839" s="44"/>
      <c r="I839" s="44"/>
      <c r="J839" s="44"/>
      <c r="N839" s="44"/>
    </row>
    <row r="840" spans="2:14" x14ac:dyDescent="0.2">
      <c r="B840" s="44"/>
      <c r="C840" s="44"/>
      <c r="D840" s="44"/>
      <c r="E840" s="44"/>
      <c r="F840" s="44"/>
      <c r="G840" s="44"/>
      <c r="H840" s="44"/>
      <c r="I840" s="44"/>
      <c r="J840" s="44"/>
      <c r="N840" s="44"/>
    </row>
    <row r="841" spans="2:14" x14ac:dyDescent="0.2">
      <c r="B841" s="44"/>
      <c r="C841" s="44"/>
      <c r="D841" s="44"/>
      <c r="E841" s="44"/>
      <c r="F841" s="44"/>
      <c r="G841" s="44"/>
      <c r="H841" s="44"/>
      <c r="I841" s="44"/>
      <c r="J841" s="44"/>
      <c r="N841" s="44"/>
    </row>
    <row r="842" spans="2:14" x14ac:dyDescent="0.2">
      <c r="B842" s="44"/>
      <c r="C842" s="44"/>
      <c r="D842" s="44"/>
      <c r="E842" s="44"/>
      <c r="F842" s="44"/>
      <c r="G842" s="44"/>
      <c r="H842" s="44"/>
      <c r="I842" s="44"/>
      <c r="J842" s="44"/>
      <c r="N842" s="44"/>
    </row>
    <row r="843" spans="2:14" x14ac:dyDescent="0.2">
      <c r="B843" s="44"/>
      <c r="C843" s="44"/>
      <c r="D843" s="44"/>
      <c r="E843" s="44"/>
      <c r="F843" s="44"/>
      <c r="G843" s="44"/>
      <c r="H843" s="44"/>
      <c r="I843" s="44"/>
      <c r="J843" s="44"/>
      <c r="N843" s="44"/>
    </row>
    <row r="844" spans="2:14" x14ac:dyDescent="0.2">
      <c r="B844" s="44"/>
      <c r="C844" s="44"/>
      <c r="D844" s="44"/>
      <c r="E844" s="44"/>
      <c r="F844" s="44"/>
      <c r="G844" s="44"/>
      <c r="H844" s="44"/>
      <c r="I844" s="44"/>
      <c r="J844" s="44"/>
      <c r="N844" s="44"/>
    </row>
    <row r="845" spans="2:14" x14ac:dyDescent="0.2">
      <c r="B845" s="44"/>
      <c r="C845" s="44"/>
      <c r="D845" s="44"/>
      <c r="E845" s="44"/>
      <c r="F845" s="44"/>
      <c r="G845" s="44"/>
      <c r="H845" s="44"/>
      <c r="I845" s="44"/>
      <c r="J845" s="44"/>
      <c r="N845" s="44"/>
    </row>
    <row r="846" spans="2:14" x14ac:dyDescent="0.2">
      <c r="B846" s="44"/>
      <c r="C846" s="44"/>
      <c r="D846" s="44"/>
      <c r="E846" s="44"/>
      <c r="F846" s="44"/>
      <c r="G846" s="44"/>
      <c r="H846" s="44"/>
      <c r="I846" s="44"/>
      <c r="J846" s="44"/>
      <c r="N846" s="44"/>
    </row>
    <row r="847" spans="2:14" x14ac:dyDescent="0.2">
      <c r="B847" s="44"/>
      <c r="C847" s="44"/>
      <c r="D847" s="44"/>
      <c r="E847" s="44"/>
      <c r="F847" s="44"/>
      <c r="G847" s="44"/>
      <c r="H847" s="44"/>
      <c r="I847" s="44"/>
      <c r="J847" s="44"/>
      <c r="N847" s="44"/>
    </row>
    <row r="848" spans="2:14" x14ac:dyDescent="0.2">
      <c r="B848" s="44"/>
      <c r="C848" s="44"/>
      <c r="D848" s="44"/>
      <c r="E848" s="44"/>
      <c r="F848" s="44"/>
      <c r="G848" s="44"/>
      <c r="H848" s="44"/>
      <c r="I848" s="44"/>
      <c r="J848" s="44"/>
      <c r="N848" s="44"/>
    </row>
    <row r="849" spans="2:14" x14ac:dyDescent="0.2">
      <c r="B849" s="44"/>
      <c r="C849" s="44"/>
      <c r="D849" s="44"/>
      <c r="E849" s="44"/>
      <c r="F849" s="44"/>
      <c r="G849" s="44"/>
      <c r="H849" s="44"/>
      <c r="I849" s="44"/>
      <c r="J849" s="44"/>
      <c r="N849" s="44"/>
    </row>
    <row r="850" spans="2:14" x14ac:dyDescent="0.2">
      <c r="B850" s="44"/>
      <c r="C850" s="44"/>
      <c r="D850" s="44"/>
      <c r="E850" s="44"/>
      <c r="F850" s="44"/>
      <c r="G850" s="44"/>
      <c r="H850" s="44"/>
      <c r="I850" s="44"/>
      <c r="J850" s="44"/>
      <c r="N850" s="44"/>
    </row>
    <row r="851" spans="2:14" x14ac:dyDescent="0.2">
      <c r="B851" s="44"/>
      <c r="C851" s="44"/>
      <c r="D851" s="44"/>
      <c r="E851" s="44"/>
      <c r="F851" s="44"/>
      <c r="G851" s="44"/>
      <c r="H851" s="44"/>
      <c r="I851" s="44"/>
      <c r="J851" s="44"/>
      <c r="N851" s="44"/>
    </row>
    <row r="852" spans="2:14" x14ac:dyDescent="0.2">
      <c r="B852" s="44"/>
      <c r="C852" s="44"/>
      <c r="D852" s="44"/>
      <c r="E852" s="44"/>
      <c r="F852" s="44"/>
      <c r="G852" s="44"/>
      <c r="H852" s="44"/>
      <c r="I852" s="44"/>
      <c r="J852" s="44"/>
      <c r="N852" s="44"/>
    </row>
    <row r="853" spans="2:14" x14ac:dyDescent="0.2">
      <c r="B853" s="44"/>
      <c r="C853" s="44"/>
      <c r="D853" s="44"/>
      <c r="E853" s="44"/>
      <c r="F853" s="44"/>
      <c r="G853" s="44"/>
      <c r="H853" s="44"/>
      <c r="I853" s="44"/>
      <c r="J853" s="44"/>
      <c r="N853" s="44"/>
    </row>
    <row r="854" spans="2:14" x14ac:dyDescent="0.2">
      <c r="B854" s="44"/>
      <c r="C854" s="44"/>
      <c r="D854" s="44"/>
      <c r="E854" s="44"/>
      <c r="F854" s="44"/>
      <c r="G854" s="44"/>
      <c r="H854" s="44"/>
      <c r="I854" s="44"/>
      <c r="J854" s="44"/>
      <c r="N854" s="44"/>
    </row>
    <row r="855" spans="2:14" x14ac:dyDescent="0.2">
      <c r="B855" s="44"/>
      <c r="C855" s="44"/>
      <c r="D855" s="44"/>
      <c r="E855" s="44"/>
      <c r="F855" s="44"/>
      <c r="G855" s="44"/>
      <c r="H855" s="44"/>
      <c r="I855" s="44"/>
      <c r="J855" s="44"/>
      <c r="N855" s="44"/>
    </row>
    <row r="856" spans="2:14" x14ac:dyDescent="0.2">
      <c r="B856" s="44"/>
      <c r="C856" s="44"/>
      <c r="D856" s="44"/>
      <c r="E856" s="44"/>
      <c r="F856" s="44"/>
      <c r="G856" s="44"/>
      <c r="H856" s="44"/>
      <c r="I856" s="44"/>
      <c r="J856" s="44"/>
      <c r="N856" s="44"/>
    </row>
    <row r="857" spans="2:14" x14ac:dyDescent="0.2">
      <c r="B857" s="44"/>
      <c r="C857" s="44"/>
      <c r="D857" s="44"/>
      <c r="E857" s="44"/>
      <c r="F857" s="44"/>
      <c r="G857" s="44"/>
      <c r="H857" s="44"/>
      <c r="I857" s="44"/>
      <c r="J857" s="44"/>
      <c r="N857" s="44"/>
    </row>
    <row r="858" spans="2:14" x14ac:dyDescent="0.2">
      <c r="B858" s="44"/>
      <c r="C858" s="44"/>
      <c r="D858" s="44"/>
      <c r="E858" s="44"/>
      <c r="F858" s="44"/>
      <c r="G858" s="44"/>
      <c r="H858" s="44"/>
      <c r="I858" s="44"/>
      <c r="J858" s="44"/>
      <c r="N858" s="44"/>
    </row>
    <row r="859" spans="2:14" x14ac:dyDescent="0.2">
      <c r="B859" s="44"/>
      <c r="C859" s="44"/>
      <c r="D859" s="44"/>
      <c r="E859" s="44"/>
      <c r="F859" s="44"/>
      <c r="G859" s="44"/>
      <c r="H859" s="44"/>
      <c r="I859" s="44"/>
      <c r="J859" s="44"/>
      <c r="N859" s="44"/>
    </row>
    <row r="860" spans="2:14" x14ac:dyDescent="0.2">
      <c r="B860" s="44"/>
      <c r="C860" s="44"/>
      <c r="D860" s="44"/>
      <c r="E860" s="44"/>
      <c r="F860" s="44"/>
      <c r="G860" s="44"/>
      <c r="H860" s="44"/>
      <c r="I860" s="44"/>
      <c r="J860" s="44"/>
      <c r="N860" s="44"/>
    </row>
    <row r="861" spans="2:14" x14ac:dyDescent="0.2">
      <c r="B861" s="44"/>
      <c r="C861" s="44"/>
      <c r="D861" s="44"/>
      <c r="E861" s="44"/>
      <c r="F861" s="44"/>
      <c r="G861" s="44"/>
      <c r="H861" s="44"/>
      <c r="I861" s="44"/>
      <c r="J861" s="44"/>
      <c r="N861" s="44"/>
    </row>
    <row r="862" spans="2:14" x14ac:dyDescent="0.2">
      <c r="B862" s="44"/>
      <c r="C862" s="44"/>
      <c r="D862" s="44"/>
      <c r="E862" s="44"/>
      <c r="F862" s="44"/>
      <c r="G862" s="44"/>
      <c r="H862" s="44"/>
      <c r="I862" s="44"/>
      <c r="J862" s="44"/>
      <c r="N862" s="44"/>
    </row>
    <row r="863" spans="2:14" x14ac:dyDescent="0.2">
      <c r="B863" s="44"/>
      <c r="C863" s="44"/>
      <c r="D863" s="44"/>
      <c r="E863" s="44"/>
      <c r="F863" s="44"/>
      <c r="G863" s="44"/>
      <c r="H863" s="44"/>
      <c r="I863" s="44"/>
      <c r="J863" s="44"/>
      <c r="N863" s="44"/>
    </row>
    <row r="864" spans="2:14" x14ac:dyDescent="0.2">
      <c r="B864" s="44"/>
      <c r="C864" s="44"/>
      <c r="D864" s="44"/>
      <c r="E864" s="44"/>
      <c r="F864" s="44"/>
      <c r="G864" s="44"/>
      <c r="H864" s="44"/>
      <c r="I864" s="44"/>
      <c r="J864" s="44"/>
      <c r="N864" s="44"/>
    </row>
    <row r="865" spans="2:14" x14ac:dyDescent="0.2">
      <c r="B865" s="44"/>
      <c r="C865" s="44"/>
      <c r="D865" s="44"/>
      <c r="E865" s="44"/>
      <c r="F865" s="44"/>
      <c r="G865" s="44"/>
      <c r="H865" s="44"/>
      <c r="I865" s="44"/>
      <c r="J865" s="44"/>
      <c r="N865" s="44"/>
    </row>
    <row r="866" spans="2:14" x14ac:dyDescent="0.2">
      <c r="B866" s="44"/>
      <c r="C866" s="44"/>
      <c r="D866" s="44"/>
      <c r="E866" s="44"/>
      <c r="F866" s="44"/>
      <c r="G866" s="44"/>
      <c r="H866" s="44"/>
      <c r="I866" s="44"/>
      <c r="J866" s="44"/>
      <c r="N866" s="44"/>
    </row>
    <row r="867" spans="2:14" x14ac:dyDescent="0.2">
      <c r="B867" s="44"/>
      <c r="C867" s="44"/>
      <c r="D867" s="44"/>
      <c r="E867" s="44"/>
      <c r="F867" s="44"/>
      <c r="G867" s="44"/>
      <c r="H867" s="44"/>
      <c r="I867" s="44"/>
      <c r="J867" s="44"/>
      <c r="N867" s="44"/>
    </row>
  </sheetData>
  <mergeCells count="12">
    <mergeCell ref="A106:N106"/>
    <mergeCell ref="A99:N99"/>
    <mergeCell ref="A100:N100"/>
    <mergeCell ref="A102:N102"/>
    <mergeCell ref="A103:N103"/>
    <mergeCell ref="A104:N104"/>
    <mergeCell ref="A105:N105"/>
    <mergeCell ref="A98:N98"/>
    <mergeCell ref="A94:N94"/>
    <mergeCell ref="A95:N95"/>
    <mergeCell ref="A96:N96"/>
    <mergeCell ref="A97:N97"/>
  </mergeCells>
  <phoneticPr fontId="20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193"/>
  <sheetViews>
    <sheetView zoomScaleNormal="100" workbookViewId="0">
      <selection activeCell="B57" sqref="B57:M96"/>
    </sheetView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13" s="41" customFormat="1" ht="14.25" x14ac:dyDescent="0.2">
      <c r="A1" s="43" t="s">
        <v>108</v>
      </c>
    </row>
    <row r="2" spans="1:13" s="53" customFormat="1" ht="12.75" customHeight="1" x14ac:dyDescent="0.2">
      <c r="A2" s="32" t="s">
        <v>477</v>
      </c>
      <c r="B2" s="52"/>
      <c r="C2" s="52"/>
      <c r="D2" s="52"/>
      <c r="E2" s="52"/>
      <c r="F2" s="52"/>
      <c r="G2" s="52"/>
      <c r="M2" s="52" t="s">
        <v>205</v>
      </c>
    </row>
    <row r="3" spans="1:13" s="44" customFormat="1" x14ac:dyDescent="0.2">
      <c r="A3" s="54"/>
      <c r="B3" s="87" t="s">
        <v>141</v>
      </c>
      <c r="C3" s="88" t="s">
        <v>142</v>
      </c>
      <c r="D3" s="87" t="s">
        <v>143</v>
      </c>
      <c r="E3" s="87" t="s">
        <v>144</v>
      </c>
      <c r="F3" s="87" t="s">
        <v>145</v>
      </c>
      <c r="G3" s="87" t="s">
        <v>146</v>
      </c>
      <c r="H3" s="87" t="s">
        <v>346</v>
      </c>
      <c r="I3" s="211" t="s">
        <v>347</v>
      </c>
      <c r="J3" s="211" t="s">
        <v>348</v>
      </c>
      <c r="K3" s="211" t="s">
        <v>147</v>
      </c>
      <c r="L3" s="211" t="s">
        <v>384</v>
      </c>
      <c r="M3" s="211" t="s">
        <v>385</v>
      </c>
    </row>
    <row r="4" spans="1:13" s="41" customFormat="1" x14ac:dyDescent="0.2">
      <c r="A4" s="33" t="s">
        <v>5</v>
      </c>
      <c r="B4" s="194">
        <v>11347</v>
      </c>
      <c r="C4" s="34">
        <v>2654</v>
      </c>
      <c r="D4" s="35">
        <v>100</v>
      </c>
      <c r="E4" s="194">
        <v>380</v>
      </c>
      <c r="F4" s="194">
        <v>2406</v>
      </c>
      <c r="G4" s="34">
        <v>0</v>
      </c>
      <c r="H4" s="35">
        <v>9792</v>
      </c>
      <c r="I4" s="35">
        <v>51</v>
      </c>
      <c r="J4" s="35">
        <v>691</v>
      </c>
      <c r="K4" s="35">
        <v>253</v>
      </c>
      <c r="L4" s="35">
        <v>1374</v>
      </c>
      <c r="M4" s="35">
        <v>1475</v>
      </c>
    </row>
    <row r="5" spans="1:13" s="41" customFormat="1" x14ac:dyDescent="0.2">
      <c r="A5" s="36" t="s">
        <v>6</v>
      </c>
      <c r="B5" s="196">
        <v>366</v>
      </c>
      <c r="C5" s="197">
        <v>128</v>
      </c>
      <c r="D5" s="197">
        <v>0</v>
      </c>
      <c r="E5" s="196">
        <v>1</v>
      </c>
      <c r="F5" s="196">
        <v>19</v>
      </c>
      <c r="G5" s="197">
        <v>0</v>
      </c>
      <c r="H5" s="197">
        <v>187</v>
      </c>
      <c r="I5" s="197">
        <v>0</v>
      </c>
      <c r="J5" s="197">
        <v>12</v>
      </c>
      <c r="K5" s="197">
        <v>29</v>
      </c>
      <c r="L5" s="197">
        <v>7</v>
      </c>
      <c r="M5" s="197">
        <v>14</v>
      </c>
    </row>
    <row r="6" spans="1:13" s="41" customFormat="1" x14ac:dyDescent="0.2">
      <c r="A6" s="28" t="s">
        <v>7</v>
      </c>
      <c r="B6" s="198">
        <v>29</v>
      </c>
      <c r="C6" s="199">
        <v>15</v>
      </c>
      <c r="D6" s="199">
        <v>0</v>
      </c>
      <c r="E6" s="198">
        <v>0</v>
      </c>
      <c r="F6" s="198">
        <v>0</v>
      </c>
      <c r="G6" s="199">
        <v>0</v>
      </c>
      <c r="H6" s="199">
        <v>9</v>
      </c>
      <c r="I6" s="199">
        <v>0</v>
      </c>
      <c r="J6" s="199">
        <v>0</v>
      </c>
      <c r="K6" s="199">
        <v>3</v>
      </c>
      <c r="L6" s="199">
        <v>0</v>
      </c>
      <c r="M6" s="199">
        <v>0</v>
      </c>
    </row>
    <row r="7" spans="1:13" s="41" customFormat="1" x14ac:dyDescent="0.2">
      <c r="A7" s="28" t="s">
        <v>8</v>
      </c>
      <c r="B7" s="198">
        <v>71</v>
      </c>
      <c r="C7" s="199">
        <v>23</v>
      </c>
      <c r="D7" s="199">
        <v>0</v>
      </c>
      <c r="E7" s="198">
        <v>0</v>
      </c>
      <c r="F7" s="198">
        <v>4</v>
      </c>
      <c r="G7" s="199">
        <v>0</v>
      </c>
      <c r="H7" s="199">
        <v>15</v>
      </c>
      <c r="I7" s="199">
        <v>0</v>
      </c>
      <c r="J7" s="199">
        <v>3</v>
      </c>
      <c r="K7" s="199">
        <v>6</v>
      </c>
      <c r="L7" s="199">
        <v>0</v>
      </c>
      <c r="M7" s="199">
        <v>0</v>
      </c>
    </row>
    <row r="8" spans="1:13" s="41" customFormat="1" x14ac:dyDescent="0.2">
      <c r="A8" s="28" t="s">
        <v>9</v>
      </c>
      <c r="B8" s="198">
        <v>36</v>
      </c>
      <c r="C8" s="199">
        <v>19</v>
      </c>
      <c r="D8" s="199">
        <v>0</v>
      </c>
      <c r="E8" s="198">
        <v>0</v>
      </c>
      <c r="F8" s="198">
        <v>1</v>
      </c>
      <c r="G8" s="199">
        <v>0</v>
      </c>
      <c r="H8" s="199">
        <v>16</v>
      </c>
      <c r="I8" s="199">
        <v>0</v>
      </c>
      <c r="J8" s="199">
        <v>1</v>
      </c>
      <c r="K8" s="199">
        <v>3</v>
      </c>
      <c r="L8" s="199">
        <v>1</v>
      </c>
      <c r="M8" s="199">
        <v>1</v>
      </c>
    </row>
    <row r="9" spans="1:13" s="41" customFormat="1" x14ac:dyDescent="0.2">
      <c r="A9" s="28" t="s">
        <v>10</v>
      </c>
      <c r="B9" s="198">
        <v>18</v>
      </c>
      <c r="C9" s="199">
        <v>8</v>
      </c>
      <c r="D9" s="199">
        <v>0</v>
      </c>
      <c r="E9" s="198">
        <v>0</v>
      </c>
      <c r="F9" s="198">
        <v>0</v>
      </c>
      <c r="G9" s="199">
        <v>0</v>
      </c>
      <c r="H9" s="199">
        <v>15</v>
      </c>
      <c r="I9" s="199">
        <v>0</v>
      </c>
      <c r="J9" s="199">
        <v>0</v>
      </c>
      <c r="K9" s="199">
        <v>0</v>
      </c>
      <c r="L9" s="199">
        <v>2</v>
      </c>
      <c r="M9" s="199">
        <v>3</v>
      </c>
    </row>
    <row r="10" spans="1:13" s="41" customFormat="1" x14ac:dyDescent="0.2">
      <c r="A10" s="28" t="s">
        <v>11</v>
      </c>
      <c r="B10" s="198">
        <v>38</v>
      </c>
      <c r="C10" s="199">
        <v>15</v>
      </c>
      <c r="D10" s="199">
        <v>0</v>
      </c>
      <c r="E10" s="198">
        <v>0</v>
      </c>
      <c r="F10" s="198">
        <v>0</v>
      </c>
      <c r="G10" s="199">
        <v>0</v>
      </c>
      <c r="H10" s="199">
        <v>14</v>
      </c>
      <c r="I10" s="199">
        <v>0</v>
      </c>
      <c r="J10" s="199">
        <v>0</v>
      </c>
      <c r="K10" s="199">
        <v>6</v>
      </c>
      <c r="L10" s="199">
        <v>1</v>
      </c>
      <c r="M10" s="199">
        <v>1</v>
      </c>
    </row>
    <row r="11" spans="1:13" s="41" customFormat="1" x14ac:dyDescent="0.2">
      <c r="A11" s="28" t="s">
        <v>12</v>
      </c>
      <c r="B11" s="198">
        <v>75</v>
      </c>
      <c r="C11" s="199">
        <v>16</v>
      </c>
      <c r="D11" s="199">
        <v>0</v>
      </c>
      <c r="E11" s="198">
        <v>0</v>
      </c>
      <c r="F11" s="198">
        <v>3</v>
      </c>
      <c r="G11" s="199">
        <v>0</v>
      </c>
      <c r="H11" s="199">
        <v>68</v>
      </c>
      <c r="I11" s="199">
        <v>0</v>
      </c>
      <c r="J11" s="199">
        <v>4</v>
      </c>
      <c r="K11" s="199">
        <v>3</v>
      </c>
      <c r="L11" s="199">
        <v>0</v>
      </c>
      <c r="M11" s="199">
        <v>8</v>
      </c>
    </row>
    <row r="12" spans="1:13" s="41" customFormat="1" x14ac:dyDescent="0.2">
      <c r="A12" s="28" t="s">
        <v>13</v>
      </c>
      <c r="B12" s="198">
        <v>38</v>
      </c>
      <c r="C12" s="199">
        <v>19</v>
      </c>
      <c r="D12" s="199">
        <v>0</v>
      </c>
      <c r="E12" s="198">
        <v>1</v>
      </c>
      <c r="F12" s="198">
        <v>8</v>
      </c>
      <c r="G12" s="199">
        <v>0</v>
      </c>
      <c r="H12" s="199">
        <v>16</v>
      </c>
      <c r="I12" s="199">
        <v>0</v>
      </c>
      <c r="J12" s="199">
        <v>4</v>
      </c>
      <c r="K12" s="199">
        <v>5</v>
      </c>
      <c r="L12" s="199">
        <v>1</v>
      </c>
      <c r="M12" s="199">
        <v>1</v>
      </c>
    </row>
    <row r="13" spans="1:13" s="41" customFormat="1" x14ac:dyDescent="0.2">
      <c r="A13" s="28" t="s">
        <v>14</v>
      </c>
      <c r="B13" s="198">
        <v>61</v>
      </c>
      <c r="C13" s="199">
        <v>13</v>
      </c>
      <c r="D13" s="199">
        <v>0</v>
      </c>
      <c r="E13" s="198">
        <v>0</v>
      </c>
      <c r="F13" s="198">
        <v>3</v>
      </c>
      <c r="G13" s="199">
        <v>0</v>
      </c>
      <c r="H13" s="199">
        <v>34</v>
      </c>
      <c r="I13" s="199">
        <v>0</v>
      </c>
      <c r="J13" s="199">
        <v>0</v>
      </c>
      <c r="K13" s="199">
        <v>3</v>
      </c>
      <c r="L13" s="199">
        <v>2</v>
      </c>
      <c r="M13" s="199">
        <v>0</v>
      </c>
    </row>
    <row r="14" spans="1:13" s="41" customFormat="1" x14ac:dyDescent="0.2">
      <c r="A14" s="37" t="s">
        <v>15</v>
      </c>
      <c r="B14" s="196">
        <v>1266</v>
      </c>
      <c r="C14" s="201">
        <v>193</v>
      </c>
      <c r="D14" s="201">
        <v>5</v>
      </c>
      <c r="E14" s="196">
        <v>10</v>
      </c>
      <c r="F14" s="196">
        <v>123</v>
      </c>
      <c r="G14" s="201">
        <v>0</v>
      </c>
      <c r="H14" s="201">
        <v>759</v>
      </c>
      <c r="I14" s="201">
        <v>0</v>
      </c>
      <c r="J14" s="201">
        <v>76</v>
      </c>
      <c r="K14" s="201">
        <v>20</v>
      </c>
      <c r="L14" s="201">
        <v>47</v>
      </c>
      <c r="M14" s="201">
        <v>80</v>
      </c>
    </row>
    <row r="15" spans="1:13" s="41" customFormat="1" x14ac:dyDescent="0.2">
      <c r="A15" s="28" t="s">
        <v>16</v>
      </c>
      <c r="B15" s="198">
        <v>470</v>
      </c>
      <c r="C15" s="199">
        <v>35</v>
      </c>
      <c r="D15" s="199">
        <v>0</v>
      </c>
      <c r="E15" s="198">
        <v>2</v>
      </c>
      <c r="F15" s="198">
        <v>27</v>
      </c>
      <c r="G15" s="199">
        <v>0</v>
      </c>
      <c r="H15" s="199">
        <v>164</v>
      </c>
      <c r="I15" s="199">
        <v>0</v>
      </c>
      <c r="J15" s="199">
        <v>18</v>
      </c>
      <c r="K15" s="199">
        <v>3</v>
      </c>
      <c r="L15" s="199">
        <v>8</v>
      </c>
      <c r="M15" s="199">
        <v>21</v>
      </c>
    </row>
    <row r="16" spans="1:13" s="41" customFormat="1" x14ac:dyDescent="0.2">
      <c r="A16" s="28" t="s">
        <v>17</v>
      </c>
      <c r="B16" s="198">
        <v>325</v>
      </c>
      <c r="C16" s="199">
        <v>35</v>
      </c>
      <c r="D16" s="199">
        <v>0</v>
      </c>
      <c r="E16" s="198">
        <v>1</v>
      </c>
      <c r="F16" s="198">
        <v>21</v>
      </c>
      <c r="G16" s="199">
        <v>0</v>
      </c>
      <c r="H16" s="199">
        <v>188</v>
      </c>
      <c r="I16" s="199">
        <v>0</v>
      </c>
      <c r="J16" s="199">
        <v>21</v>
      </c>
      <c r="K16" s="199">
        <v>4</v>
      </c>
      <c r="L16" s="199">
        <v>10</v>
      </c>
      <c r="M16" s="199">
        <v>18</v>
      </c>
    </row>
    <row r="17" spans="1:13" s="41" customFormat="1" x14ac:dyDescent="0.2">
      <c r="A17" s="28" t="s">
        <v>18</v>
      </c>
      <c r="B17" s="198">
        <v>76</v>
      </c>
      <c r="C17" s="199">
        <v>21</v>
      </c>
      <c r="D17" s="199">
        <v>0</v>
      </c>
      <c r="E17" s="198">
        <v>2</v>
      </c>
      <c r="F17" s="198">
        <v>20</v>
      </c>
      <c r="G17" s="199">
        <v>0</v>
      </c>
      <c r="H17" s="199">
        <v>48</v>
      </c>
      <c r="I17" s="199">
        <v>0</v>
      </c>
      <c r="J17" s="199">
        <v>7</v>
      </c>
      <c r="K17" s="199">
        <v>4</v>
      </c>
      <c r="L17" s="199">
        <v>0</v>
      </c>
      <c r="M17" s="199">
        <v>8</v>
      </c>
    </row>
    <row r="18" spans="1:13" s="41" customFormat="1" x14ac:dyDescent="0.2">
      <c r="A18" s="28" t="s">
        <v>19</v>
      </c>
      <c r="B18" s="198">
        <v>79</v>
      </c>
      <c r="C18" s="199">
        <v>16</v>
      </c>
      <c r="D18" s="199">
        <v>1</v>
      </c>
      <c r="E18" s="198">
        <v>2</v>
      </c>
      <c r="F18" s="198">
        <v>19</v>
      </c>
      <c r="G18" s="199">
        <v>0</v>
      </c>
      <c r="H18" s="199">
        <v>97</v>
      </c>
      <c r="I18" s="199">
        <v>0</v>
      </c>
      <c r="J18" s="199">
        <v>7</v>
      </c>
      <c r="K18" s="199">
        <v>1</v>
      </c>
      <c r="L18" s="199">
        <v>5</v>
      </c>
      <c r="M18" s="199">
        <v>8</v>
      </c>
    </row>
    <row r="19" spans="1:13" s="41" customFormat="1" x14ac:dyDescent="0.2">
      <c r="A19" s="28" t="s">
        <v>20</v>
      </c>
      <c r="B19" s="198">
        <v>94</v>
      </c>
      <c r="C19" s="199">
        <v>27</v>
      </c>
      <c r="D19" s="199">
        <v>2</v>
      </c>
      <c r="E19" s="198">
        <v>2</v>
      </c>
      <c r="F19" s="198">
        <v>9</v>
      </c>
      <c r="G19" s="199">
        <v>0</v>
      </c>
      <c r="H19" s="199">
        <v>113</v>
      </c>
      <c r="I19" s="199">
        <v>0</v>
      </c>
      <c r="J19" s="199">
        <v>5</v>
      </c>
      <c r="K19" s="199">
        <v>0</v>
      </c>
      <c r="L19" s="199">
        <v>9</v>
      </c>
      <c r="M19" s="199">
        <v>16</v>
      </c>
    </row>
    <row r="20" spans="1:13" s="41" customFormat="1" x14ac:dyDescent="0.2">
      <c r="A20" s="28" t="s">
        <v>21</v>
      </c>
      <c r="B20" s="198">
        <v>79</v>
      </c>
      <c r="C20" s="199">
        <v>36</v>
      </c>
      <c r="D20" s="199">
        <v>2</v>
      </c>
      <c r="E20" s="198">
        <v>0</v>
      </c>
      <c r="F20" s="198">
        <v>3</v>
      </c>
      <c r="G20" s="199">
        <v>0</v>
      </c>
      <c r="H20" s="199">
        <v>69</v>
      </c>
      <c r="I20" s="199">
        <v>0</v>
      </c>
      <c r="J20" s="199">
        <v>5</v>
      </c>
      <c r="K20" s="199">
        <v>3</v>
      </c>
      <c r="L20" s="199">
        <v>7</v>
      </c>
      <c r="M20" s="199">
        <v>2</v>
      </c>
    </row>
    <row r="21" spans="1:13" s="41" customFormat="1" x14ac:dyDescent="0.2">
      <c r="A21" s="28" t="s">
        <v>22</v>
      </c>
      <c r="B21" s="198">
        <v>143</v>
      </c>
      <c r="C21" s="199">
        <v>23</v>
      </c>
      <c r="D21" s="199">
        <v>0</v>
      </c>
      <c r="E21" s="198">
        <v>1</v>
      </c>
      <c r="F21" s="198">
        <v>24</v>
      </c>
      <c r="G21" s="199">
        <v>0</v>
      </c>
      <c r="H21" s="199">
        <v>80</v>
      </c>
      <c r="I21" s="199">
        <v>0</v>
      </c>
      <c r="J21" s="199">
        <v>13</v>
      </c>
      <c r="K21" s="199">
        <v>5</v>
      </c>
      <c r="L21" s="199">
        <v>8</v>
      </c>
      <c r="M21" s="199">
        <v>7</v>
      </c>
    </row>
    <row r="22" spans="1:13" s="41" customFormat="1" x14ac:dyDescent="0.2">
      <c r="A22" s="37" t="s">
        <v>23</v>
      </c>
      <c r="B22" s="196">
        <v>804</v>
      </c>
      <c r="C22" s="201">
        <v>172</v>
      </c>
      <c r="D22" s="201">
        <v>6</v>
      </c>
      <c r="E22" s="196">
        <v>14</v>
      </c>
      <c r="F22" s="196">
        <v>151</v>
      </c>
      <c r="G22" s="201">
        <v>0</v>
      </c>
      <c r="H22" s="201">
        <v>813</v>
      </c>
      <c r="I22" s="201">
        <v>0</v>
      </c>
      <c r="J22" s="201">
        <v>80</v>
      </c>
      <c r="K22" s="201">
        <v>30</v>
      </c>
      <c r="L22" s="201">
        <v>41</v>
      </c>
      <c r="M22" s="201">
        <v>82</v>
      </c>
    </row>
    <row r="23" spans="1:13" s="41" customFormat="1" x14ac:dyDescent="0.2">
      <c r="A23" s="28" t="s">
        <v>24</v>
      </c>
      <c r="B23" s="198">
        <v>52</v>
      </c>
      <c r="C23" s="199">
        <v>5</v>
      </c>
      <c r="D23" s="199">
        <v>1</v>
      </c>
      <c r="E23" s="198">
        <v>0</v>
      </c>
      <c r="F23" s="198">
        <v>27</v>
      </c>
      <c r="G23" s="199">
        <v>0</v>
      </c>
      <c r="H23" s="199">
        <v>53</v>
      </c>
      <c r="I23" s="199">
        <v>0</v>
      </c>
      <c r="J23" s="199">
        <v>12</v>
      </c>
      <c r="K23" s="199">
        <v>4</v>
      </c>
      <c r="L23" s="199">
        <v>3</v>
      </c>
      <c r="M23" s="199">
        <v>7</v>
      </c>
    </row>
    <row r="24" spans="1:13" s="41" customFormat="1" x14ac:dyDescent="0.2">
      <c r="A24" s="28" t="s">
        <v>25</v>
      </c>
      <c r="B24" s="198">
        <v>80</v>
      </c>
      <c r="C24" s="199">
        <v>23</v>
      </c>
      <c r="D24" s="199">
        <v>0</v>
      </c>
      <c r="E24" s="198">
        <v>1</v>
      </c>
      <c r="F24" s="198">
        <v>9</v>
      </c>
      <c r="G24" s="199">
        <v>0</v>
      </c>
      <c r="H24" s="199">
        <v>87</v>
      </c>
      <c r="I24" s="199">
        <v>0</v>
      </c>
      <c r="J24" s="199">
        <v>4</v>
      </c>
      <c r="K24" s="199">
        <v>2</v>
      </c>
      <c r="L24" s="199">
        <v>3</v>
      </c>
      <c r="M24" s="199">
        <v>11</v>
      </c>
    </row>
    <row r="25" spans="1:13" s="41" customFormat="1" x14ac:dyDescent="0.2">
      <c r="A25" s="28" t="s">
        <v>26</v>
      </c>
      <c r="B25" s="198">
        <v>37</v>
      </c>
      <c r="C25" s="199">
        <v>9</v>
      </c>
      <c r="D25" s="199">
        <v>0</v>
      </c>
      <c r="E25" s="198">
        <v>0</v>
      </c>
      <c r="F25" s="198">
        <v>7</v>
      </c>
      <c r="G25" s="199">
        <v>0</v>
      </c>
      <c r="H25" s="199">
        <v>23</v>
      </c>
      <c r="I25" s="199">
        <v>0</v>
      </c>
      <c r="J25" s="199">
        <v>1</v>
      </c>
      <c r="K25" s="199">
        <v>0</v>
      </c>
      <c r="L25" s="199">
        <v>1</v>
      </c>
      <c r="M25" s="199">
        <v>3</v>
      </c>
    </row>
    <row r="26" spans="1:13" s="41" customFormat="1" x14ac:dyDescent="0.2">
      <c r="A26" s="28" t="s">
        <v>27</v>
      </c>
      <c r="B26" s="198">
        <v>123</v>
      </c>
      <c r="C26" s="199">
        <v>20</v>
      </c>
      <c r="D26" s="199">
        <v>0</v>
      </c>
      <c r="E26" s="198">
        <v>1</v>
      </c>
      <c r="F26" s="198">
        <v>13</v>
      </c>
      <c r="G26" s="199">
        <v>0</v>
      </c>
      <c r="H26" s="199">
        <v>77</v>
      </c>
      <c r="I26" s="199">
        <v>0</v>
      </c>
      <c r="J26" s="199">
        <v>14</v>
      </c>
      <c r="K26" s="199">
        <v>0</v>
      </c>
      <c r="L26" s="199">
        <v>3</v>
      </c>
      <c r="M26" s="199">
        <v>1</v>
      </c>
    </row>
    <row r="27" spans="1:13" s="41" customFormat="1" x14ac:dyDescent="0.2">
      <c r="A27" s="28" t="s">
        <v>28</v>
      </c>
      <c r="B27" s="198">
        <v>68</v>
      </c>
      <c r="C27" s="199">
        <v>15</v>
      </c>
      <c r="D27" s="199">
        <v>3</v>
      </c>
      <c r="E27" s="198">
        <v>4</v>
      </c>
      <c r="F27" s="198">
        <v>23</v>
      </c>
      <c r="G27" s="199">
        <v>0</v>
      </c>
      <c r="H27" s="199">
        <v>111</v>
      </c>
      <c r="I27" s="199">
        <v>0</v>
      </c>
      <c r="J27" s="199">
        <v>12</v>
      </c>
      <c r="K27" s="199">
        <v>4</v>
      </c>
      <c r="L27" s="199">
        <v>9</v>
      </c>
      <c r="M27" s="199">
        <v>13</v>
      </c>
    </row>
    <row r="28" spans="1:13" s="41" customFormat="1" x14ac:dyDescent="0.2">
      <c r="A28" s="28" t="s">
        <v>29</v>
      </c>
      <c r="B28" s="198">
        <v>77</v>
      </c>
      <c r="C28" s="199">
        <v>23</v>
      </c>
      <c r="D28" s="199">
        <v>0</v>
      </c>
      <c r="E28" s="198">
        <v>3</v>
      </c>
      <c r="F28" s="198">
        <v>21</v>
      </c>
      <c r="G28" s="199">
        <v>0</v>
      </c>
      <c r="H28" s="199">
        <v>99</v>
      </c>
      <c r="I28" s="199">
        <v>0</v>
      </c>
      <c r="J28" s="199">
        <v>9</v>
      </c>
      <c r="K28" s="199">
        <v>3</v>
      </c>
      <c r="L28" s="199">
        <v>3</v>
      </c>
      <c r="M28" s="199">
        <v>6</v>
      </c>
    </row>
    <row r="29" spans="1:13" s="41" customFormat="1" x14ac:dyDescent="0.2">
      <c r="A29" s="28" t="s">
        <v>30</v>
      </c>
      <c r="B29" s="198">
        <v>197</v>
      </c>
      <c r="C29" s="199">
        <v>51</v>
      </c>
      <c r="D29" s="199">
        <v>0</v>
      </c>
      <c r="E29" s="198">
        <v>5</v>
      </c>
      <c r="F29" s="198">
        <v>29</v>
      </c>
      <c r="G29" s="199">
        <v>0</v>
      </c>
      <c r="H29" s="199">
        <v>237</v>
      </c>
      <c r="I29" s="199">
        <v>0</v>
      </c>
      <c r="J29" s="199">
        <v>9</v>
      </c>
      <c r="K29" s="199">
        <v>12</v>
      </c>
      <c r="L29" s="199">
        <v>12</v>
      </c>
      <c r="M29" s="199">
        <v>29</v>
      </c>
    </row>
    <row r="30" spans="1:13" s="41" customFormat="1" x14ac:dyDescent="0.2">
      <c r="A30" s="28" t="s">
        <v>31</v>
      </c>
      <c r="B30" s="198">
        <v>51</v>
      </c>
      <c r="C30" s="199">
        <v>9</v>
      </c>
      <c r="D30" s="199">
        <v>1</v>
      </c>
      <c r="E30" s="198">
        <v>0</v>
      </c>
      <c r="F30" s="198">
        <v>14</v>
      </c>
      <c r="G30" s="199">
        <v>0</v>
      </c>
      <c r="H30" s="199">
        <v>44</v>
      </c>
      <c r="I30" s="199">
        <v>0</v>
      </c>
      <c r="J30" s="199">
        <v>11</v>
      </c>
      <c r="K30" s="199">
        <v>0</v>
      </c>
      <c r="L30" s="199">
        <v>4</v>
      </c>
      <c r="M30" s="199">
        <v>6</v>
      </c>
    </row>
    <row r="31" spans="1:13" s="41" customFormat="1" x14ac:dyDescent="0.2">
      <c r="A31" s="36" t="s">
        <v>32</v>
      </c>
      <c r="B31" s="198">
        <v>119</v>
      </c>
      <c r="C31" s="197">
        <v>17</v>
      </c>
      <c r="D31" s="197">
        <v>1</v>
      </c>
      <c r="E31" s="198">
        <v>0</v>
      </c>
      <c r="F31" s="198">
        <v>8</v>
      </c>
      <c r="G31" s="197">
        <v>0</v>
      </c>
      <c r="H31" s="197">
        <v>82</v>
      </c>
      <c r="I31" s="197">
        <v>0</v>
      </c>
      <c r="J31" s="197">
        <v>8</v>
      </c>
      <c r="K31" s="197">
        <v>5</v>
      </c>
      <c r="L31" s="197">
        <v>3</v>
      </c>
      <c r="M31" s="197">
        <v>6</v>
      </c>
    </row>
    <row r="32" spans="1:13" s="41" customFormat="1" x14ac:dyDescent="0.2">
      <c r="A32" s="37" t="s">
        <v>33</v>
      </c>
      <c r="B32" s="196">
        <v>3076</v>
      </c>
      <c r="C32" s="201">
        <v>335</v>
      </c>
      <c r="D32" s="201">
        <v>11</v>
      </c>
      <c r="E32" s="196">
        <v>26</v>
      </c>
      <c r="F32" s="196">
        <v>362</v>
      </c>
      <c r="G32" s="201">
        <v>0</v>
      </c>
      <c r="H32" s="201">
        <v>1552</v>
      </c>
      <c r="I32" s="201">
        <v>50</v>
      </c>
      <c r="J32" s="201">
        <v>106</v>
      </c>
      <c r="K32" s="201">
        <v>34</v>
      </c>
      <c r="L32" s="201">
        <v>62</v>
      </c>
      <c r="M32" s="201">
        <v>140</v>
      </c>
    </row>
    <row r="33" spans="1:13" s="41" customFormat="1" x14ac:dyDescent="0.2">
      <c r="A33" s="25" t="s">
        <v>34</v>
      </c>
      <c r="B33" s="202">
        <v>688</v>
      </c>
      <c r="C33" s="203">
        <v>64</v>
      </c>
      <c r="D33" s="203">
        <v>2</v>
      </c>
      <c r="E33" s="202">
        <v>6</v>
      </c>
      <c r="F33" s="202">
        <v>54</v>
      </c>
      <c r="G33" s="203">
        <v>0</v>
      </c>
      <c r="H33" s="203">
        <v>216</v>
      </c>
      <c r="I33" s="203">
        <v>0</v>
      </c>
      <c r="J33" s="203">
        <v>20</v>
      </c>
      <c r="K33" s="203">
        <v>2</v>
      </c>
      <c r="L33" s="203">
        <v>10</v>
      </c>
      <c r="M33" s="203">
        <v>19</v>
      </c>
    </row>
    <row r="34" spans="1:13" s="41" customFormat="1" x14ac:dyDescent="0.2">
      <c r="A34" s="28" t="s">
        <v>35</v>
      </c>
      <c r="B34" s="198">
        <v>482</v>
      </c>
      <c r="C34" s="199">
        <v>99</v>
      </c>
      <c r="D34" s="199">
        <v>7</v>
      </c>
      <c r="E34" s="198">
        <v>5</v>
      </c>
      <c r="F34" s="198">
        <v>111</v>
      </c>
      <c r="G34" s="199">
        <v>0</v>
      </c>
      <c r="H34" s="199">
        <v>385</v>
      </c>
      <c r="I34" s="199">
        <v>0</v>
      </c>
      <c r="J34" s="199">
        <v>12</v>
      </c>
      <c r="K34" s="199">
        <v>3</v>
      </c>
      <c r="L34" s="199">
        <v>19</v>
      </c>
      <c r="M34" s="199">
        <v>37</v>
      </c>
    </row>
    <row r="35" spans="1:13" s="41" customFormat="1" ht="12" customHeight="1" x14ac:dyDescent="0.2">
      <c r="A35" s="28" t="s">
        <v>36</v>
      </c>
      <c r="B35" s="198">
        <v>428</v>
      </c>
      <c r="C35" s="199">
        <v>33</v>
      </c>
      <c r="D35" s="199">
        <v>0</v>
      </c>
      <c r="E35" s="198">
        <v>9</v>
      </c>
      <c r="F35" s="198">
        <v>52</v>
      </c>
      <c r="G35" s="199">
        <v>0</v>
      </c>
      <c r="H35" s="199">
        <v>239</v>
      </c>
      <c r="I35" s="199">
        <v>50</v>
      </c>
      <c r="J35" s="199">
        <v>20</v>
      </c>
      <c r="K35" s="199">
        <v>13</v>
      </c>
      <c r="L35" s="199">
        <v>4</v>
      </c>
      <c r="M35" s="199">
        <v>24</v>
      </c>
    </row>
    <row r="36" spans="1:13" s="41" customFormat="1" ht="12.75" customHeight="1" x14ac:dyDescent="0.2">
      <c r="A36" s="28" t="s">
        <v>37</v>
      </c>
      <c r="B36" s="198">
        <v>914</v>
      </c>
      <c r="C36" s="199">
        <v>76</v>
      </c>
      <c r="D36" s="199">
        <v>0</v>
      </c>
      <c r="E36" s="198">
        <v>1</v>
      </c>
      <c r="F36" s="198">
        <v>65</v>
      </c>
      <c r="G36" s="199">
        <v>0</v>
      </c>
      <c r="H36" s="199">
        <v>378</v>
      </c>
      <c r="I36" s="199">
        <v>0</v>
      </c>
      <c r="J36" s="199">
        <v>19</v>
      </c>
      <c r="K36" s="199">
        <v>7</v>
      </c>
      <c r="L36" s="199">
        <v>16</v>
      </c>
      <c r="M36" s="199">
        <v>35</v>
      </c>
    </row>
    <row r="37" spans="1:13" s="41" customFormat="1" x14ac:dyDescent="0.2">
      <c r="A37" s="28" t="s">
        <v>38</v>
      </c>
      <c r="B37" s="198">
        <v>321</v>
      </c>
      <c r="C37" s="199">
        <v>23</v>
      </c>
      <c r="D37" s="199">
        <v>0</v>
      </c>
      <c r="E37" s="198">
        <v>2</v>
      </c>
      <c r="F37" s="198">
        <v>8</v>
      </c>
      <c r="G37" s="199">
        <v>0</v>
      </c>
      <c r="H37" s="199">
        <v>102</v>
      </c>
      <c r="I37" s="199">
        <v>0</v>
      </c>
      <c r="J37" s="199">
        <v>9</v>
      </c>
      <c r="K37" s="199">
        <v>3</v>
      </c>
      <c r="L37" s="199">
        <v>5</v>
      </c>
      <c r="M37" s="199">
        <v>13</v>
      </c>
    </row>
    <row r="38" spans="1:13" s="41" customFormat="1" x14ac:dyDescent="0.2">
      <c r="A38" s="28" t="s">
        <v>39</v>
      </c>
      <c r="B38" s="198">
        <v>143</v>
      </c>
      <c r="C38" s="199">
        <v>19</v>
      </c>
      <c r="D38" s="199">
        <v>1</v>
      </c>
      <c r="E38" s="198">
        <v>2</v>
      </c>
      <c r="F38" s="198">
        <v>50</v>
      </c>
      <c r="G38" s="199">
        <v>0</v>
      </c>
      <c r="H38" s="199">
        <v>137</v>
      </c>
      <c r="I38" s="199">
        <v>0</v>
      </c>
      <c r="J38" s="199">
        <v>10</v>
      </c>
      <c r="K38" s="199">
        <v>3</v>
      </c>
      <c r="L38" s="199">
        <v>3</v>
      </c>
      <c r="M38" s="199">
        <v>7</v>
      </c>
    </row>
    <row r="39" spans="1:13" s="41" customFormat="1" x14ac:dyDescent="0.2">
      <c r="A39" s="36" t="s">
        <v>40</v>
      </c>
      <c r="B39" s="204">
        <v>100</v>
      </c>
      <c r="C39" s="197">
        <v>21</v>
      </c>
      <c r="D39" s="197">
        <v>1</v>
      </c>
      <c r="E39" s="204">
        <v>1</v>
      </c>
      <c r="F39" s="204">
        <v>22</v>
      </c>
      <c r="G39" s="197">
        <v>0</v>
      </c>
      <c r="H39" s="197">
        <v>95</v>
      </c>
      <c r="I39" s="197">
        <v>0</v>
      </c>
      <c r="J39" s="197">
        <v>16</v>
      </c>
      <c r="K39" s="197">
        <v>3</v>
      </c>
      <c r="L39" s="197">
        <v>5</v>
      </c>
      <c r="M39" s="197">
        <v>5</v>
      </c>
    </row>
    <row r="40" spans="1:13" s="41" customFormat="1" x14ac:dyDescent="0.2">
      <c r="A40" s="37" t="s">
        <v>41</v>
      </c>
      <c r="B40" s="196">
        <v>803</v>
      </c>
      <c r="C40" s="201">
        <v>221</v>
      </c>
      <c r="D40" s="201">
        <v>7</v>
      </c>
      <c r="E40" s="196">
        <v>21</v>
      </c>
      <c r="F40" s="196">
        <v>436</v>
      </c>
      <c r="G40" s="201">
        <v>0</v>
      </c>
      <c r="H40" s="201">
        <v>1013</v>
      </c>
      <c r="I40" s="201">
        <v>0</v>
      </c>
      <c r="J40" s="201">
        <v>93</v>
      </c>
      <c r="K40" s="201">
        <v>34</v>
      </c>
      <c r="L40" s="201">
        <v>64</v>
      </c>
      <c r="M40" s="201">
        <v>96</v>
      </c>
    </row>
    <row r="41" spans="1:13" s="41" customFormat="1" x14ac:dyDescent="0.2">
      <c r="A41" s="25" t="s">
        <v>42</v>
      </c>
      <c r="B41" s="202">
        <v>64</v>
      </c>
      <c r="C41" s="203">
        <v>12</v>
      </c>
      <c r="D41" s="203">
        <v>0</v>
      </c>
      <c r="E41" s="202">
        <v>0</v>
      </c>
      <c r="F41" s="202">
        <v>26</v>
      </c>
      <c r="G41" s="203">
        <v>0</v>
      </c>
      <c r="H41" s="203">
        <v>46</v>
      </c>
      <c r="I41" s="203">
        <v>0</v>
      </c>
      <c r="J41" s="203">
        <v>9</v>
      </c>
      <c r="K41" s="203">
        <v>0</v>
      </c>
      <c r="L41" s="203">
        <v>1</v>
      </c>
      <c r="M41" s="203">
        <v>10</v>
      </c>
    </row>
    <row r="42" spans="1:13" s="41" customFormat="1" x14ac:dyDescent="0.2">
      <c r="A42" s="28" t="s">
        <v>43</v>
      </c>
      <c r="B42" s="198">
        <v>141</v>
      </c>
      <c r="C42" s="199">
        <v>39</v>
      </c>
      <c r="D42" s="199">
        <v>0</v>
      </c>
      <c r="E42" s="198">
        <v>3</v>
      </c>
      <c r="F42" s="198">
        <v>73</v>
      </c>
      <c r="G42" s="199">
        <v>0</v>
      </c>
      <c r="H42" s="199">
        <v>150</v>
      </c>
      <c r="I42" s="199">
        <v>0</v>
      </c>
      <c r="J42" s="199">
        <v>13</v>
      </c>
      <c r="K42" s="199">
        <v>2</v>
      </c>
      <c r="L42" s="199">
        <v>4</v>
      </c>
      <c r="M42" s="199">
        <v>6</v>
      </c>
    </row>
    <row r="43" spans="1:13" s="41" customFormat="1" x14ac:dyDescent="0.2">
      <c r="A43" s="28" t="s">
        <v>44</v>
      </c>
      <c r="B43" s="198">
        <v>45</v>
      </c>
      <c r="C43" s="199">
        <v>14</v>
      </c>
      <c r="D43" s="199">
        <v>0</v>
      </c>
      <c r="E43" s="198">
        <v>0</v>
      </c>
      <c r="F43" s="198">
        <v>19</v>
      </c>
      <c r="G43" s="199">
        <v>0</v>
      </c>
      <c r="H43" s="199">
        <v>47</v>
      </c>
      <c r="I43" s="199">
        <v>0</v>
      </c>
      <c r="J43" s="199">
        <v>5</v>
      </c>
      <c r="K43" s="199">
        <v>0</v>
      </c>
      <c r="L43" s="199">
        <v>4</v>
      </c>
      <c r="M43" s="199">
        <v>6</v>
      </c>
    </row>
    <row r="44" spans="1:13" s="41" customFormat="1" x14ac:dyDescent="0.2">
      <c r="A44" s="28" t="s">
        <v>45</v>
      </c>
      <c r="B44" s="198">
        <v>51</v>
      </c>
      <c r="C44" s="199">
        <v>12</v>
      </c>
      <c r="D44" s="199">
        <v>1</v>
      </c>
      <c r="E44" s="198">
        <v>0</v>
      </c>
      <c r="F44" s="198">
        <v>24</v>
      </c>
      <c r="G44" s="199">
        <v>0</v>
      </c>
      <c r="H44" s="199">
        <v>62</v>
      </c>
      <c r="I44" s="199">
        <v>0</v>
      </c>
      <c r="J44" s="199">
        <v>6</v>
      </c>
      <c r="K44" s="199">
        <v>2</v>
      </c>
      <c r="L44" s="199">
        <v>3</v>
      </c>
      <c r="M44" s="199">
        <v>6</v>
      </c>
    </row>
    <row r="45" spans="1:13" s="41" customFormat="1" x14ac:dyDescent="0.2">
      <c r="A45" s="28" t="s">
        <v>46</v>
      </c>
      <c r="B45" s="198">
        <v>82</v>
      </c>
      <c r="C45" s="199">
        <v>18</v>
      </c>
      <c r="D45" s="199">
        <v>0</v>
      </c>
      <c r="E45" s="198">
        <v>11</v>
      </c>
      <c r="F45" s="198">
        <v>55</v>
      </c>
      <c r="G45" s="199">
        <v>0</v>
      </c>
      <c r="H45" s="199">
        <v>161</v>
      </c>
      <c r="I45" s="199">
        <v>0</v>
      </c>
      <c r="J45" s="199">
        <v>11</v>
      </c>
      <c r="K45" s="199">
        <v>3</v>
      </c>
      <c r="L45" s="199">
        <v>7</v>
      </c>
      <c r="M45" s="199">
        <v>21</v>
      </c>
    </row>
    <row r="46" spans="1:13" s="41" customFormat="1" x14ac:dyDescent="0.2">
      <c r="A46" s="28" t="s">
        <v>47</v>
      </c>
      <c r="B46" s="198">
        <v>101</v>
      </c>
      <c r="C46" s="199">
        <v>19</v>
      </c>
      <c r="D46" s="199">
        <v>2</v>
      </c>
      <c r="E46" s="198">
        <v>0</v>
      </c>
      <c r="F46" s="198">
        <v>39</v>
      </c>
      <c r="G46" s="199">
        <v>0</v>
      </c>
      <c r="H46" s="199">
        <v>114</v>
      </c>
      <c r="I46" s="199">
        <v>0</v>
      </c>
      <c r="J46" s="199">
        <v>7</v>
      </c>
      <c r="K46" s="199">
        <v>7</v>
      </c>
      <c r="L46" s="199">
        <v>15</v>
      </c>
      <c r="M46" s="199">
        <v>15</v>
      </c>
    </row>
    <row r="47" spans="1:13" s="41" customFormat="1" x14ac:dyDescent="0.2">
      <c r="A47" s="28" t="s">
        <v>48</v>
      </c>
      <c r="B47" s="198">
        <v>38</v>
      </c>
      <c r="C47" s="199">
        <v>20</v>
      </c>
      <c r="D47" s="199">
        <v>0</v>
      </c>
      <c r="E47" s="198">
        <v>1</v>
      </c>
      <c r="F47" s="198">
        <v>38</v>
      </c>
      <c r="G47" s="199">
        <v>0</v>
      </c>
      <c r="H47" s="199">
        <v>62</v>
      </c>
      <c r="I47" s="199">
        <v>0</v>
      </c>
      <c r="J47" s="199">
        <v>8</v>
      </c>
      <c r="K47" s="199">
        <v>5</v>
      </c>
      <c r="L47" s="199">
        <v>6</v>
      </c>
      <c r="M47" s="199">
        <v>7</v>
      </c>
    </row>
    <row r="48" spans="1:13" s="41" customFormat="1" x14ac:dyDescent="0.2">
      <c r="A48" s="28" t="s">
        <v>49</v>
      </c>
      <c r="B48" s="198">
        <v>85</v>
      </c>
      <c r="C48" s="199">
        <v>21</v>
      </c>
      <c r="D48" s="199">
        <v>3</v>
      </c>
      <c r="E48" s="198">
        <v>2</v>
      </c>
      <c r="F48" s="198">
        <v>57</v>
      </c>
      <c r="G48" s="199">
        <v>0</v>
      </c>
      <c r="H48" s="199">
        <v>141</v>
      </c>
      <c r="I48" s="199">
        <v>0</v>
      </c>
      <c r="J48" s="199">
        <v>12</v>
      </c>
      <c r="K48" s="199">
        <v>5</v>
      </c>
      <c r="L48" s="199">
        <v>10</v>
      </c>
      <c r="M48" s="199">
        <v>9</v>
      </c>
    </row>
    <row r="49" spans="1:13" s="41" customFormat="1" x14ac:dyDescent="0.2">
      <c r="A49" s="28" t="s">
        <v>50</v>
      </c>
      <c r="B49" s="198">
        <v>35</v>
      </c>
      <c r="C49" s="199">
        <v>6</v>
      </c>
      <c r="D49" s="199">
        <v>0</v>
      </c>
      <c r="E49" s="198">
        <v>0</v>
      </c>
      <c r="F49" s="198">
        <v>15</v>
      </c>
      <c r="G49" s="199">
        <v>0</v>
      </c>
      <c r="H49" s="199">
        <v>31</v>
      </c>
      <c r="I49" s="199">
        <v>0</v>
      </c>
      <c r="J49" s="199">
        <v>3</v>
      </c>
      <c r="K49" s="199">
        <v>0</v>
      </c>
      <c r="L49" s="199">
        <v>2</v>
      </c>
      <c r="M49" s="199">
        <v>3</v>
      </c>
    </row>
    <row r="50" spans="1:13" s="41" customFormat="1" ht="12" customHeight="1" x14ac:dyDescent="0.2">
      <c r="A50" s="28" t="s">
        <v>51</v>
      </c>
      <c r="B50" s="198">
        <v>21</v>
      </c>
      <c r="C50" s="198">
        <v>11</v>
      </c>
      <c r="D50" s="198">
        <v>0</v>
      </c>
      <c r="E50" s="198">
        <v>2</v>
      </c>
      <c r="F50" s="198">
        <v>31</v>
      </c>
      <c r="G50" s="198">
        <v>0</v>
      </c>
      <c r="H50" s="198">
        <v>26</v>
      </c>
      <c r="I50" s="198">
        <v>0</v>
      </c>
      <c r="J50" s="198">
        <v>0</v>
      </c>
      <c r="K50" s="198">
        <v>2</v>
      </c>
      <c r="L50" s="198">
        <v>3</v>
      </c>
      <c r="M50" s="198">
        <v>5</v>
      </c>
    </row>
    <row r="51" spans="1:13" s="41" customFormat="1" x14ac:dyDescent="0.2">
      <c r="A51" s="36" t="s">
        <v>52</v>
      </c>
      <c r="B51" s="204">
        <v>140</v>
      </c>
      <c r="C51" s="204">
        <v>49</v>
      </c>
      <c r="D51" s="204">
        <v>1</v>
      </c>
      <c r="E51" s="204">
        <v>2</v>
      </c>
      <c r="F51" s="204">
        <v>59</v>
      </c>
      <c r="G51" s="204">
        <v>0</v>
      </c>
      <c r="H51" s="204">
        <v>173</v>
      </c>
      <c r="I51" s="204">
        <v>0</v>
      </c>
      <c r="J51" s="204">
        <v>19</v>
      </c>
      <c r="K51" s="204">
        <v>8</v>
      </c>
      <c r="L51" s="204">
        <v>9</v>
      </c>
      <c r="M51" s="204">
        <v>8</v>
      </c>
    </row>
    <row r="52" spans="1:13" s="41" customFormat="1" x14ac:dyDescent="0.2">
      <c r="A52" s="60"/>
      <c r="B52" s="38"/>
      <c r="C52" s="38"/>
      <c r="D52" s="38"/>
      <c r="E52" s="38"/>
      <c r="F52" s="38"/>
      <c r="G52" s="38"/>
      <c r="H52" s="38"/>
    </row>
    <row r="53" spans="1:13" s="41" customFormat="1" x14ac:dyDescent="0.2">
      <c r="A53" s="60"/>
      <c r="B53" s="38"/>
      <c r="C53" s="38"/>
      <c r="D53" s="38"/>
      <c r="E53" s="38"/>
      <c r="F53" s="38"/>
      <c r="G53" s="38"/>
      <c r="H53" s="38"/>
    </row>
    <row r="54" spans="1:13" s="41" customFormat="1" x14ac:dyDescent="0.2">
      <c r="A54" s="60"/>
      <c r="B54" s="38"/>
      <c r="C54" s="38"/>
      <c r="D54" s="38"/>
      <c r="E54" s="38"/>
      <c r="F54" s="38"/>
      <c r="G54" s="38"/>
      <c r="H54" s="38"/>
    </row>
    <row r="55" spans="1:13" s="53" customFormat="1" ht="12.75" customHeight="1" x14ac:dyDescent="0.2">
      <c r="A55" s="32"/>
      <c r="B55" s="52"/>
      <c r="C55" s="52"/>
      <c r="D55" s="52"/>
      <c r="E55" s="52"/>
      <c r="F55" s="52"/>
      <c r="G55" s="52"/>
      <c r="L55" s="272" t="s">
        <v>466</v>
      </c>
      <c r="M55" s="272"/>
    </row>
    <row r="56" spans="1:13" s="44" customFormat="1" x14ac:dyDescent="0.2">
      <c r="A56" s="54"/>
      <c r="B56" s="211" t="s">
        <v>141</v>
      </c>
      <c r="C56" s="212" t="s">
        <v>142</v>
      </c>
      <c r="D56" s="211" t="s">
        <v>143</v>
      </c>
      <c r="E56" s="211" t="s">
        <v>144</v>
      </c>
      <c r="F56" s="211" t="s">
        <v>145</v>
      </c>
      <c r="G56" s="211" t="s">
        <v>146</v>
      </c>
      <c r="H56" s="211" t="s">
        <v>346</v>
      </c>
      <c r="I56" s="211" t="s">
        <v>347</v>
      </c>
      <c r="J56" s="211" t="s">
        <v>348</v>
      </c>
      <c r="K56" s="211" t="s">
        <v>147</v>
      </c>
      <c r="L56" s="211" t="s">
        <v>384</v>
      </c>
      <c r="M56" s="211" t="s">
        <v>385</v>
      </c>
    </row>
    <row r="57" spans="1:13" s="53" customFormat="1" ht="12.75" customHeight="1" x14ac:dyDescent="0.2">
      <c r="A57" s="37" t="s">
        <v>53</v>
      </c>
      <c r="B57" s="196">
        <v>1664</v>
      </c>
      <c r="C57" s="205">
        <v>474</v>
      </c>
      <c r="D57" s="205">
        <v>13</v>
      </c>
      <c r="E57" s="205">
        <v>63</v>
      </c>
      <c r="F57" s="200">
        <v>331</v>
      </c>
      <c r="G57" s="196">
        <v>0</v>
      </c>
      <c r="H57" s="205">
        <v>1691</v>
      </c>
      <c r="I57" s="205">
        <v>0</v>
      </c>
      <c r="J57" s="205">
        <v>110</v>
      </c>
      <c r="K57" s="205">
        <v>27</v>
      </c>
      <c r="L57" s="205">
        <v>315</v>
      </c>
      <c r="M57" s="205">
        <v>342</v>
      </c>
    </row>
    <row r="58" spans="1:13" s="44" customFormat="1" x14ac:dyDescent="0.2">
      <c r="A58" s="28" t="s">
        <v>54</v>
      </c>
      <c r="B58" s="198">
        <v>103</v>
      </c>
      <c r="C58" s="206">
        <v>13</v>
      </c>
      <c r="D58" s="206">
        <v>0</v>
      </c>
      <c r="E58" s="206">
        <v>1</v>
      </c>
      <c r="F58" s="193">
        <v>18</v>
      </c>
      <c r="G58" s="198">
        <v>0</v>
      </c>
      <c r="H58" s="206">
        <v>101</v>
      </c>
      <c r="I58" s="206">
        <v>0</v>
      </c>
      <c r="J58" s="206">
        <v>7</v>
      </c>
      <c r="K58" s="206">
        <v>7</v>
      </c>
      <c r="L58" s="206">
        <v>8</v>
      </c>
      <c r="M58" s="206">
        <v>10</v>
      </c>
    </row>
    <row r="59" spans="1:13" s="44" customFormat="1" x14ac:dyDescent="0.2">
      <c r="A59" s="28" t="s">
        <v>55</v>
      </c>
      <c r="B59" s="198">
        <v>38</v>
      </c>
      <c r="C59" s="206">
        <v>16</v>
      </c>
      <c r="D59" s="206">
        <v>0</v>
      </c>
      <c r="E59" s="206">
        <v>0</v>
      </c>
      <c r="F59" s="193">
        <v>2</v>
      </c>
      <c r="G59" s="198">
        <v>0</v>
      </c>
      <c r="H59" s="206">
        <v>50</v>
      </c>
      <c r="I59" s="206">
        <v>0</v>
      </c>
      <c r="J59" s="206">
        <v>2</v>
      </c>
      <c r="K59" s="206">
        <v>0</v>
      </c>
      <c r="L59" s="206">
        <v>6</v>
      </c>
      <c r="M59" s="206">
        <v>2</v>
      </c>
    </row>
    <row r="60" spans="1:13" s="41" customFormat="1" x14ac:dyDescent="0.2">
      <c r="A60" s="28" t="s">
        <v>56</v>
      </c>
      <c r="B60" s="198">
        <v>118</v>
      </c>
      <c r="C60" s="206">
        <v>36</v>
      </c>
      <c r="D60" s="206">
        <v>0</v>
      </c>
      <c r="E60" s="206">
        <v>3</v>
      </c>
      <c r="F60" s="193">
        <v>11</v>
      </c>
      <c r="G60" s="198">
        <v>0</v>
      </c>
      <c r="H60" s="206">
        <v>306</v>
      </c>
      <c r="I60" s="206">
        <v>0</v>
      </c>
      <c r="J60" s="206">
        <v>21</v>
      </c>
      <c r="K60" s="206">
        <v>2</v>
      </c>
      <c r="L60" s="206">
        <v>13</v>
      </c>
      <c r="M60" s="206">
        <v>37</v>
      </c>
    </row>
    <row r="61" spans="1:13" s="41" customFormat="1" x14ac:dyDescent="0.2">
      <c r="A61" s="28" t="s">
        <v>57</v>
      </c>
      <c r="B61" s="198">
        <v>70</v>
      </c>
      <c r="C61" s="206">
        <v>25</v>
      </c>
      <c r="D61" s="206">
        <v>4</v>
      </c>
      <c r="E61" s="206">
        <v>3</v>
      </c>
      <c r="F61" s="193">
        <v>6</v>
      </c>
      <c r="G61" s="198">
        <v>0</v>
      </c>
      <c r="H61" s="206">
        <v>58</v>
      </c>
      <c r="I61" s="206">
        <v>0</v>
      </c>
      <c r="J61" s="206">
        <v>9</v>
      </c>
      <c r="K61" s="206">
        <v>1</v>
      </c>
      <c r="L61" s="206">
        <v>7</v>
      </c>
      <c r="M61" s="206">
        <v>6</v>
      </c>
    </row>
    <row r="62" spans="1:13" s="41" customFormat="1" x14ac:dyDescent="0.2">
      <c r="A62" s="28" t="s">
        <v>58</v>
      </c>
      <c r="B62" s="198">
        <v>70</v>
      </c>
      <c r="C62" s="206">
        <v>26</v>
      </c>
      <c r="D62" s="206">
        <v>0</v>
      </c>
      <c r="E62" s="206">
        <v>3</v>
      </c>
      <c r="F62" s="193">
        <v>13</v>
      </c>
      <c r="G62" s="198">
        <v>0</v>
      </c>
      <c r="H62" s="206">
        <v>88</v>
      </c>
      <c r="I62" s="206">
        <v>0</v>
      </c>
      <c r="J62" s="206">
        <v>5</v>
      </c>
      <c r="K62" s="206">
        <v>5</v>
      </c>
      <c r="L62" s="206">
        <v>8</v>
      </c>
      <c r="M62" s="206">
        <v>14</v>
      </c>
    </row>
    <row r="63" spans="1:13" s="41" customFormat="1" x14ac:dyDescent="0.2">
      <c r="A63" s="28" t="s">
        <v>59</v>
      </c>
      <c r="B63" s="198">
        <v>267</v>
      </c>
      <c r="C63" s="206">
        <v>73</v>
      </c>
      <c r="D63" s="206">
        <v>0</v>
      </c>
      <c r="E63" s="206">
        <v>12</v>
      </c>
      <c r="F63" s="193">
        <v>82</v>
      </c>
      <c r="G63" s="198">
        <v>0</v>
      </c>
      <c r="H63" s="206">
        <v>150</v>
      </c>
      <c r="I63" s="206">
        <v>0</v>
      </c>
      <c r="J63" s="206">
        <v>8</v>
      </c>
      <c r="K63" s="206">
        <v>1</v>
      </c>
      <c r="L63" s="206">
        <v>41</v>
      </c>
      <c r="M63" s="206">
        <v>50</v>
      </c>
    </row>
    <row r="64" spans="1:13" s="41" customFormat="1" x14ac:dyDescent="0.2">
      <c r="A64" s="28" t="s">
        <v>60</v>
      </c>
      <c r="B64" s="198">
        <v>65</v>
      </c>
      <c r="C64" s="206">
        <v>14</v>
      </c>
      <c r="D64" s="206">
        <v>1</v>
      </c>
      <c r="E64" s="206">
        <v>1</v>
      </c>
      <c r="F64" s="193">
        <v>34</v>
      </c>
      <c r="G64" s="198">
        <v>0</v>
      </c>
      <c r="H64" s="206">
        <v>65</v>
      </c>
      <c r="I64" s="206">
        <v>0</v>
      </c>
      <c r="J64" s="206">
        <v>3</v>
      </c>
      <c r="K64" s="206">
        <v>0</v>
      </c>
      <c r="L64" s="206">
        <v>0</v>
      </c>
      <c r="M64" s="206">
        <v>10</v>
      </c>
    </row>
    <row r="65" spans="1:13" s="41" customFormat="1" x14ac:dyDescent="0.2">
      <c r="A65" s="28" t="s">
        <v>61</v>
      </c>
      <c r="B65" s="198">
        <v>188</v>
      </c>
      <c r="C65" s="206">
        <v>44</v>
      </c>
      <c r="D65" s="206">
        <v>0</v>
      </c>
      <c r="E65" s="206">
        <v>18</v>
      </c>
      <c r="F65" s="193">
        <v>16</v>
      </c>
      <c r="G65" s="198">
        <v>0</v>
      </c>
      <c r="H65" s="206">
        <v>192</v>
      </c>
      <c r="I65" s="206">
        <v>0</v>
      </c>
      <c r="J65" s="206">
        <v>10</v>
      </c>
      <c r="K65" s="206">
        <v>1</v>
      </c>
      <c r="L65" s="206">
        <v>52</v>
      </c>
      <c r="M65" s="206">
        <v>50</v>
      </c>
    </row>
    <row r="66" spans="1:13" s="41" customFormat="1" x14ac:dyDescent="0.2">
      <c r="A66" s="28" t="s">
        <v>62</v>
      </c>
      <c r="B66" s="198">
        <v>320</v>
      </c>
      <c r="C66" s="206">
        <v>95</v>
      </c>
      <c r="D66" s="206">
        <v>4</v>
      </c>
      <c r="E66" s="206">
        <v>16</v>
      </c>
      <c r="F66" s="193">
        <v>68</v>
      </c>
      <c r="G66" s="198">
        <v>0</v>
      </c>
      <c r="H66" s="206">
        <v>246</v>
      </c>
      <c r="I66" s="206">
        <v>0</v>
      </c>
      <c r="J66" s="206">
        <v>12</v>
      </c>
      <c r="K66" s="206">
        <v>0</v>
      </c>
      <c r="L66" s="206">
        <v>150</v>
      </c>
      <c r="M66" s="206">
        <v>95</v>
      </c>
    </row>
    <row r="67" spans="1:13" s="41" customFormat="1" x14ac:dyDescent="0.2">
      <c r="A67" s="28" t="s">
        <v>63</v>
      </c>
      <c r="B67" s="198">
        <v>179</v>
      </c>
      <c r="C67" s="206">
        <v>78</v>
      </c>
      <c r="D67" s="206">
        <v>1</v>
      </c>
      <c r="E67" s="206">
        <v>3</v>
      </c>
      <c r="F67" s="193">
        <v>33</v>
      </c>
      <c r="G67" s="198">
        <v>0</v>
      </c>
      <c r="H67" s="206">
        <v>163</v>
      </c>
      <c r="I67" s="206">
        <v>0</v>
      </c>
      <c r="J67" s="206">
        <v>16</v>
      </c>
      <c r="K67" s="206">
        <v>2</v>
      </c>
      <c r="L67" s="206">
        <v>12</v>
      </c>
      <c r="M67" s="206">
        <v>31</v>
      </c>
    </row>
    <row r="68" spans="1:13" s="41" customFormat="1" x14ac:dyDescent="0.2">
      <c r="A68" s="28" t="s">
        <v>64</v>
      </c>
      <c r="B68" s="198">
        <v>105</v>
      </c>
      <c r="C68" s="206">
        <v>22</v>
      </c>
      <c r="D68" s="206">
        <v>2</v>
      </c>
      <c r="E68" s="206">
        <v>0</v>
      </c>
      <c r="F68" s="193">
        <v>8</v>
      </c>
      <c r="G68" s="198">
        <v>0</v>
      </c>
      <c r="H68" s="206">
        <v>127</v>
      </c>
      <c r="I68" s="206">
        <v>0</v>
      </c>
      <c r="J68" s="206">
        <v>7</v>
      </c>
      <c r="K68" s="206">
        <v>3</v>
      </c>
      <c r="L68" s="206">
        <v>7</v>
      </c>
      <c r="M68" s="206">
        <v>11</v>
      </c>
    </row>
    <row r="69" spans="1:13" s="41" customFormat="1" x14ac:dyDescent="0.2">
      <c r="A69" s="28" t="s">
        <v>65</v>
      </c>
      <c r="B69" s="198">
        <v>69</v>
      </c>
      <c r="C69" s="206">
        <v>13</v>
      </c>
      <c r="D69" s="206">
        <v>1</v>
      </c>
      <c r="E69" s="206">
        <v>0</v>
      </c>
      <c r="F69" s="193">
        <v>25</v>
      </c>
      <c r="G69" s="198">
        <v>0</v>
      </c>
      <c r="H69" s="206">
        <v>76</v>
      </c>
      <c r="I69" s="206">
        <v>0</v>
      </c>
      <c r="J69" s="206">
        <v>3</v>
      </c>
      <c r="K69" s="206">
        <v>0</v>
      </c>
      <c r="L69" s="206">
        <v>5</v>
      </c>
      <c r="M69" s="206">
        <v>13</v>
      </c>
    </row>
    <row r="70" spans="1:13" s="41" customFormat="1" x14ac:dyDescent="0.2">
      <c r="A70" s="28" t="s">
        <v>66</v>
      </c>
      <c r="B70" s="198">
        <v>72</v>
      </c>
      <c r="C70" s="206">
        <v>19</v>
      </c>
      <c r="D70" s="206">
        <v>0</v>
      </c>
      <c r="E70" s="206">
        <v>3</v>
      </c>
      <c r="F70" s="193">
        <v>15</v>
      </c>
      <c r="G70" s="198">
        <v>0</v>
      </c>
      <c r="H70" s="206">
        <v>69</v>
      </c>
      <c r="I70" s="206">
        <v>0</v>
      </c>
      <c r="J70" s="206">
        <v>7</v>
      </c>
      <c r="K70" s="206">
        <v>5</v>
      </c>
      <c r="L70" s="206">
        <v>6</v>
      </c>
      <c r="M70" s="206">
        <v>13</v>
      </c>
    </row>
    <row r="71" spans="1:13" s="41" customFormat="1" x14ac:dyDescent="0.2">
      <c r="A71" s="37" t="s">
        <v>67</v>
      </c>
      <c r="B71" s="196">
        <v>1323</v>
      </c>
      <c r="C71" s="205">
        <v>551</v>
      </c>
      <c r="D71" s="205">
        <v>13</v>
      </c>
      <c r="E71" s="205">
        <v>148</v>
      </c>
      <c r="F71" s="200">
        <v>481</v>
      </c>
      <c r="G71" s="196">
        <v>0</v>
      </c>
      <c r="H71" s="205">
        <v>1990</v>
      </c>
      <c r="I71" s="205">
        <v>1</v>
      </c>
      <c r="J71" s="205">
        <v>116</v>
      </c>
      <c r="K71" s="205">
        <v>31</v>
      </c>
      <c r="L71" s="205">
        <v>487</v>
      </c>
      <c r="M71" s="205">
        <v>356</v>
      </c>
    </row>
    <row r="72" spans="1:13" s="41" customFormat="1" x14ac:dyDescent="0.2">
      <c r="A72" s="25" t="s">
        <v>68</v>
      </c>
      <c r="B72" s="202">
        <v>89</v>
      </c>
      <c r="C72" s="39">
        <v>55</v>
      </c>
      <c r="D72" s="206">
        <v>0</v>
      </c>
      <c r="E72" s="206">
        <v>19</v>
      </c>
      <c r="F72" s="25">
        <v>54</v>
      </c>
      <c r="G72" s="202">
        <v>0</v>
      </c>
      <c r="H72" s="39">
        <v>90</v>
      </c>
      <c r="I72" s="39">
        <v>0</v>
      </c>
      <c r="J72" s="39">
        <v>7</v>
      </c>
      <c r="K72" s="39">
        <v>3</v>
      </c>
      <c r="L72" s="39">
        <v>58</v>
      </c>
      <c r="M72" s="39">
        <v>26</v>
      </c>
    </row>
    <row r="73" spans="1:13" s="41" customFormat="1" x14ac:dyDescent="0.2">
      <c r="A73" s="28" t="s">
        <v>69</v>
      </c>
      <c r="B73" s="198">
        <v>90</v>
      </c>
      <c r="C73" s="206">
        <v>46</v>
      </c>
      <c r="D73" s="206">
        <v>4</v>
      </c>
      <c r="E73" s="206">
        <v>9</v>
      </c>
      <c r="F73" s="193">
        <v>45</v>
      </c>
      <c r="G73" s="198">
        <v>0</v>
      </c>
      <c r="H73" s="206">
        <v>168</v>
      </c>
      <c r="I73" s="206">
        <v>0</v>
      </c>
      <c r="J73" s="206">
        <v>13</v>
      </c>
      <c r="K73" s="206">
        <v>5</v>
      </c>
      <c r="L73" s="206">
        <v>9</v>
      </c>
      <c r="M73" s="206">
        <v>16</v>
      </c>
    </row>
    <row r="74" spans="1:13" s="41" customFormat="1" x14ac:dyDescent="0.2">
      <c r="A74" s="28" t="s">
        <v>70</v>
      </c>
      <c r="B74" s="198">
        <v>119</v>
      </c>
      <c r="C74" s="206">
        <v>39</v>
      </c>
      <c r="D74" s="206">
        <v>0</v>
      </c>
      <c r="E74" s="206">
        <v>11</v>
      </c>
      <c r="F74" s="193">
        <v>25</v>
      </c>
      <c r="G74" s="198">
        <v>0</v>
      </c>
      <c r="H74" s="206">
        <v>142</v>
      </c>
      <c r="I74" s="206">
        <v>0</v>
      </c>
      <c r="J74" s="206">
        <v>9</v>
      </c>
      <c r="K74" s="206">
        <v>3</v>
      </c>
      <c r="L74" s="206">
        <v>66</v>
      </c>
      <c r="M74" s="206">
        <v>68</v>
      </c>
    </row>
    <row r="75" spans="1:13" s="41" customFormat="1" x14ac:dyDescent="0.2">
      <c r="A75" s="28" t="s">
        <v>71</v>
      </c>
      <c r="B75" s="198">
        <v>80</v>
      </c>
      <c r="C75" s="206">
        <v>43</v>
      </c>
      <c r="D75" s="206">
        <v>6</v>
      </c>
      <c r="E75" s="206">
        <v>4</v>
      </c>
      <c r="F75" s="193">
        <v>20</v>
      </c>
      <c r="G75" s="198">
        <v>0</v>
      </c>
      <c r="H75" s="206">
        <v>114</v>
      </c>
      <c r="I75" s="206">
        <v>0</v>
      </c>
      <c r="J75" s="206">
        <v>6</v>
      </c>
      <c r="K75" s="206">
        <v>0</v>
      </c>
      <c r="L75" s="206">
        <v>32</v>
      </c>
      <c r="M75" s="206">
        <v>27</v>
      </c>
    </row>
    <row r="76" spans="1:13" s="41" customFormat="1" x14ac:dyDescent="0.2">
      <c r="A76" s="28" t="s">
        <v>72</v>
      </c>
      <c r="B76" s="198">
        <v>32</v>
      </c>
      <c r="C76" s="206">
        <v>17</v>
      </c>
      <c r="D76" s="206">
        <v>0</v>
      </c>
      <c r="E76" s="206">
        <v>2</v>
      </c>
      <c r="F76" s="193">
        <v>10</v>
      </c>
      <c r="G76" s="198">
        <v>0</v>
      </c>
      <c r="H76" s="206">
        <v>84</v>
      </c>
      <c r="I76" s="206">
        <v>0</v>
      </c>
      <c r="J76" s="206">
        <v>2</v>
      </c>
      <c r="K76" s="206">
        <v>1</v>
      </c>
      <c r="L76" s="206">
        <v>5</v>
      </c>
      <c r="M76" s="206">
        <v>6</v>
      </c>
    </row>
    <row r="77" spans="1:13" s="41" customFormat="1" x14ac:dyDescent="0.2">
      <c r="A77" s="28" t="s">
        <v>73</v>
      </c>
      <c r="B77" s="198">
        <v>136</v>
      </c>
      <c r="C77" s="206">
        <v>55</v>
      </c>
      <c r="D77" s="206">
        <v>0</v>
      </c>
      <c r="E77" s="206">
        <v>3</v>
      </c>
      <c r="F77" s="193">
        <v>36</v>
      </c>
      <c r="G77" s="198">
        <v>0</v>
      </c>
      <c r="H77" s="206">
        <v>446</v>
      </c>
      <c r="I77" s="206">
        <v>0</v>
      </c>
      <c r="J77" s="206">
        <v>27</v>
      </c>
      <c r="K77" s="206">
        <v>2</v>
      </c>
      <c r="L77" s="206">
        <v>16</v>
      </c>
      <c r="M77" s="206">
        <v>22</v>
      </c>
    </row>
    <row r="78" spans="1:13" s="41" customFormat="1" x14ac:dyDescent="0.2">
      <c r="A78" s="28" t="s">
        <v>74</v>
      </c>
      <c r="B78" s="198">
        <v>256</v>
      </c>
      <c r="C78" s="206">
        <v>77</v>
      </c>
      <c r="D78" s="206">
        <v>1</v>
      </c>
      <c r="E78" s="206">
        <v>20</v>
      </c>
      <c r="F78" s="193">
        <v>77</v>
      </c>
      <c r="G78" s="198">
        <v>0</v>
      </c>
      <c r="H78" s="206">
        <v>218</v>
      </c>
      <c r="I78" s="206">
        <v>0</v>
      </c>
      <c r="J78" s="206">
        <v>16</v>
      </c>
      <c r="K78" s="206">
        <v>11</v>
      </c>
      <c r="L78" s="206">
        <v>45</v>
      </c>
      <c r="M78" s="206">
        <v>19</v>
      </c>
    </row>
    <row r="79" spans="1:13" s="41" customFormat="1" x14ac:dyDescent="0.2">
      <c r="A79" s="28" t="s">
        <v>75</v>
      </c>
      <c r="B79" s="198">
        <v>132</v>
      </c>
      <c r="C79" s="206">
        <v>61</v>
      </c>
      <c r="D79" s="206">
        <v>1</v>
      </c>
      <c r="E79" s="206">
        <v>16</v>
      </c>
      <c r="F79" s="193">
        <v>34</v>
      </c>
      <c r="G79" s="198">
        <v>0</v>
      </c>
      <c r="H79" s="206">
        <v>68</v>
      </c>
      <c r="I79" s="206">
        <v>0</v>
      </c>
      <c r="J79" s="206">
        <v>5</v>
      </c>
      <c r="K79" s="206">
        <v>1</v>
      </c>
      <c r="L79" s="206">
        <v>91</v>
      </c>
      <c r="M79" s="206">
        <v>27</v>
      </c>
    </row>
    <row r="80" spans="1:13" s="41" customFormat="1" x14ac:dyDescent="0.2">
      <c r="A80" s="28" t="s">
        <v>76</v>
      </c>
      <c r="B80" s="198">
        <v>78</v>
      </c>
      <c r="C80" s="206">
        <v>34</v>
      </c>
      <c r="D80" s="206">
        <v>0</v>
      </c>
      <c r="E80" s="206">
        <v>3</v>
      </c>
      <c r="F80" s="193">
        <v>38</v>
      </c>
      <c r="G80" s="198">
        <v>0</v>
      </c>
      <c r="H80" s="206">
        <v>124</v>
      </c>
      <c r="I80" s="206">
        <v>0</v>
      </c>
      <c r="J80" s="206">
        <v>3</v>
      </c>
      <c r="K80" s="206">
        <v>0</v>
      </c>
      <c r="L80" s="206">
        <v>20</v>
      </c>
      <c r="M80" s="206">
        <v>13</v>
      </c>
    </row>
    <row r="81" spans="1:13" s="41" customFormat="1" x14ac:dyDescent="0.2">
      <c r="A81" s="28" t="s">
        <v>77</v>
      </c>
      <c r="B81" s="198">
        <v>81</v>
      </c>
      <c r="C81" s="206">
        <v>24</v>
      </c>
      <c r="D81" s="206">
        <v>0</v>
      </c>
      <c r="E81" s="206">
        <v>4</v>
      </c>
      <c r="F81" s="193">
        <v>21</v>
      </c>
      <c r="G81" s="198">
        <v>0</v>
      </c>
      <c r="H81" s="206">
        <v>107</v>
      </c>
      <c r="I81" s="206">
        <v>0</v>
      </c>
      <c r="J81" s="206">
        <v>3</v>
      </c>
      <c r="K81" s="206">
        <v>2</v>
      </c>
      <c r="L81" s="206">
        <v>21</v>
      </c>
      <c r="M81" s="206">
        <v>22</v>
      </c>
    </row>
    <row r="82" spans="1:13" s="41" customFormat="1" x14ac:dyDescent="0.2">
      <c r="A82" s="28" t="s">
        <v>78</v>
      </c>
      <c r="B82" s="198">
        <v>33</v>
      </c>
      <c r="C82" s="206">
        <v>17</v>
      </c>
      <c r="D82" s="206">
        <v>1</v>
      </c>
      <c r="E82" s="206">
        <v>1</v>
      </c>
      <c r="F82" s="193">
        <v>11</v>
      </c>
      <c r="G82" s="198">
        <v>0</v>
      </c>
      <c r="H82" s="206">
        <v>93</v>
      </c>
      <c r="I82" s="206">
        <v>0</v>
      </c>
      <c r="J82" s="206">
        <v>4</v>
      </c>
      <c r="K82" s="206">
        <v>0</v>
      </c>
      <c r="L82" s="206">
        <v>33</v>
      </c>
      <c r="M82" s="206">
        <v>18</v>
      </c>
    </row>
    <row r="83" spans="1:13" s="41" customFormat="1" x14ac:dyDescent="0.2">
      <c r="A83" s="28" t="s">
        <v>79</v>
      </c>
      <c r="B83" s="198">
        <v>48</v>
      </c>
      <c r="C83" s="206">
        <v>20</v>
      </c>
      <c r="D83" s="206">
        <v>0</v>
      </c>
      <c r="E83" s="206">
        <v>12</v>
      </c>
      <c r="F83" s="193">
        <v>11</v>
      </c>
      <c r="G83" s="198">
        <v>0</v>
      </c>
      <c r="H83" s="206">
        <v>54</v>
      </c>
      <c r="I83" s="206">
        <v>1</v>
      </c>
      <c r="J83" s="206">
        <v>2</v>
      </c>
      <c r="K83" s="206">
        <v>0</v>
      </c>
      <c r="L83" s="206">
        <v>30</v>
      </c>
      <c r="M83" s="206">
        <v>22</v>
      </c>
    </row>
    <row r="84" spans="1:13" s="41" customFormat="1" x14ac:dyDescent="0.2">
      <c r="A84" s="36" t="s">
        <v>80</v>
      </c>
      <c r="B84" s="198">
        <v>149</v>
      </c>
      <c r="C84" s="207">
        <v>63</v>
      </c>
      <c r="D84" s="207">
        <v>0</v>
      </c>
      <c r="E84" s="207">
        <v>44</v>
      </c>
      <c r="F84" s="195">
        <v>99</v>
      </c>
      <c r="G84" s="198">
        <v>0</v>
      </c>
      <c r="H84" s="207">
        <v>282</v>
      </c>
      <c r="I84" s="207">
        <v>0</v>
      </c>
      <c r="J84" s="207">
        <v>19</v>
      </c>
      <c r="K84" s="207">
        <v>3</v>
      </c>
      <c r="L84" s="207">
        <v>61</v>
      </c>
      <c r="M84" s="207">
        <v>70</v>
      </c>
    </row>
    <row r="85" spans="1:13" s="41" customFormat="1" x14ac:dyDescent="0.2">
      <c r="A85" s="37" t="s">
        <v>81</v>
      </c>
      <c r="B85" s="196">
        <v>2045</v>
      </c>
      <c r="C85" s="205">
        <v>580</v>
      </c>
      <c r="D85" s="205">
        <v>45</v>
      </c>
      <c r="E85" s="205">
        <v>97</v>
      </c>
      <c r="F85" s="200">
        <v>503</v>
      </c>
      <c r="G85" s="196">
        <v>0</v>
      </c>
      <c r="H85" s="205">
        <v>1787</v>
      </c>
      <c r="I85" s="205">
        <v>0</v>
      </c>
      <c r="J85" s="205">
        <v>98</v>
      </c>
      <c r="K85" s="205">
        <v>48</v>
      </c>
      <c r="L85" s="205">
        <v>351</v>
      </c>
      <c r="M85" s="205">
        <v>365</v>
      </c>
    </row>
    <row r="86" spans="1:13" s="41" customFormat="1" x14ac:dyDescent="0.2">
      <c r="A86" s="28" t="s">
        <v>82</v>
      </c>
      <c r="B86" s="198">
        <v>55</v>
      </c>
      <c r="C86" s="206">
        <v>25</v>
      </c>
      <c r="D86" s="206">
        <v>0</v>
      </c>
      <c r="E86" s="206">
        <v>12</v>
      </c>
      <c r="F86" s="193">
        <v>31</v>
      </c>
      <c r="G86" s="198">
        <v>0</v>
      </c>
      <c r="H86" s="206">
        <v>98</v>
      </c>
      <c r="I86" s="206">
        <v>0</v>
      </c>
      <c r="J86" s="206">
        <v>4</v>
      </c>
      <c r="K86" s="206">
        <v>1</v>
      </c>
      <c r="L86" s="206">
        <v>13</v>
      </c>
      <c r="M86" s="206">
        <v>18</v>
      </c>
    </row>
    <row r="87" spans="1:13" s="41" customFormat="1" x14ac:dyDescent="0.2">
      <c r="A87" s="28" t="s">
        <v>83</v>
      </c>
      <c r="B87" s="198">
        <v>104</v>
      </c>
      <c r="C87" s="206">
        <v>29</v>
      </c>
      <c r="D87" s="206">
        <v>2</v>
      </c>
      <c r="E87" s="206">
        <v>5</v>
      </c>
      <c r="F87" s="193">
        <v>24</v>
      </c>
      <c r="G87" s="198">
        <v>0</v>
      </c>
      <c r="H87" s="206">
        <v>52</v>
      </c>
      <c r="I87" s="206">
        <v>0</v>
      </c>
      <c r="J87" s="206">
        <v>3</v>
      </c>
      <c r="K87" s="206">
        <v>3</v>
      </c>
      <c r="L87" s="206">
        <v>7</v>
      </c>
      <c r="M87" s="206">
        <v>9</v>
      </c>
    </row>
    <row r="88" spans="1:13" s="41" customFormat="1" x14ac:dyDescent="0.2">
      <c r="A88" s="28" t="s">
        <v>84</v>
      </c>
      <c r="B88" s="198">
        <v>77</v>
      </c>
      <c r="C88" s="206">
        <v>30</v>
      </c>
      <c r="D88" s="206">
        <v>0</v>
      </c>
      <c r="E88" s="206">
        <v>2</v>
      </c>
      <c r="F88" s="193">
        <v>19</v>
      </c>
      <c r="G88" s="198">
        <v>0</v>
      </c>
      <c r="H88" s="206">
        <v>61</v>
      </c>
      <c r="I88" s="206">
        <v>0</v>
      </c>
      <c r="J88" s="206">
        <v>3</v>
      </c>
      <c r="K88" s="206">
        <v>5</v>
      </c>
      <c r="L88" s="206">
        <v>9</v>
      </c>
      <c r="M88" s="206">
        <v>17</v>
      </c>
    </row>
    <row r="89" spans="1:13" s="41" customFormat="1" x14ac:dyDescent="0.2">
      <c r="A89" s="28" t="s">
        <v>85</v>
      </c>
      <c r="B89" s="198">
        <v>45</v>
      </c>
      <c r="C89" s="206">
        <v>11</v>
      </c>
      <c r="D89" s="206">
        <v>1</v>
      </c>
      <c r="E89" s="206">
        <v>0</v>
      </c>
      <c r="F89" s="193">
        <v>12</v>
      </c>
      <c r="G89" s="198">
        <v>0</v>
      </c>
      <c r="H89" s="206">
        <v>29</v>
      </c>
      <c r="I89" s="206">
        <v>0</v>
      </c>
      <c r="J89" s="206">
        <v>0</v>
      </c>
      <c r="K89" s="206">
        <v>1</v>
      </c>
      <c r="L89" s="206">
        <v>12</v>
      </c>
      <c r="M89" s="206">
        <v>7</v>
      </c>
    </row>
    <row r="90" spans="1:13" s="41" customFormat="1" x14ac:dyDescent="0.2">
      <c r="A90" s="28" t="s">
        <v>86</v>
      </c>
      <c r="B90" s="198">
        <v>135</v>
      </c>
      <c r="C90" s="206">
        <v>26</v>
      </c>
      <c r="D90" s="206">
        <v>3</v>
      </c>
      <c r="E90" s="206">
        <v>4</v>
      </c>
      <c r="F90" s="193">
        <v>14</v>
      </c>
      <c r="G90" s="198">
        <v>0</v>
      </c>
      <c r="H90" s="206">
        <v>69</v>
      </c>
      <c r="I90" s="206">
        <v>0</v>
      </c>
      <c r="J90" s="206">
        <v>5</v>
      </c>
      <c r="K90" s="206">
        <v>3</v>
      </c>
      <c r="L90" s="206">
        <v>7</v>
      </c>
      <c r="M90" s="206">
        <v>7</v>
      </c>
    </row>
    <row r="91" spans="1:13" s="41" customFormat="1" ht="12" customHeight="1" x14ac:dyDescent="0.2">
      <c r="A91" s="28" t="s">
        <v>87</v>
      </c>
      <c r="B91" s="198">
        <v>245</v>
      </c>
      <c r="C91" s="206">
        <v>79</v>
      </c>
      <c r="D91" s="206">
        <v>11</v>
      </c>
      <c r="E91" s="206">
        <v>20</v>
      </c>
      <c r="F91" s="193">
        <v>89</v>
      </c>
      <c r="G91" s="198">
        <v>0</v>
      </c>
      <c r="H91" s="206">
        <v>165</v>
      </c>
      <c r="I91" s="206">
        <v>0</v>
      </c>
      <c r="J91" s="206">
        <v>7</v>
      </c>
      <c r="K91" s="206">
        <v>6</v>
      </c>
      <c r="L91" s="206">
        <v>34</v>
      </c>
      <c r="M91" s="206">
        <v>62</v>
      </c>
    </row>
    <row r="92" spans="1:13" s="41" customFormat="1" ht="12.75" customHeight="1" x14ac:dyDescent="0.2">
      <c r="A92" s="28" t="s">
        <v>88</v>
      </c>
      <c r="B92" s="198">
        <v>330</v>
      </c>
      <c r="C92" s="206">
        <v>96</v>
      </c>
      <c r="D92" s="206">
        <v>6</v>
      </c>
      <c r="E92" s="206">
        <v>12</v>
      </c>
      <c r="F92" s="193">
        <v>45</v>
      </c>
      <c r="G92" s="198">
        <v>0</v>
      </c>
      <c r="H92" s="206">
        <v>368</v>
      </c>
      <c r="I92" s="206">
        <v>0</v>
      </c>
      <c r="J92" s="206">
        <v>12</v>
      </c>
      <c r="K92" s="206">
        <v>4</v>
      </c>
      <c r="L92" s="206">
        <v>75</v>
      </c>
      <c r="M92" s="206">
        <v>46</v>
      </c>
    </row>
    <row r="93" spans="1:13" s="41" customFormat="1" x14ac:dyDescent="0.2">
      <c r="A93" s="28" t="s">
        <v>89</v>
      </c>
      <c r="B93" s="198">
        <v>255</v>
      </c>
      <c r="C93" s="206">
        <v>52</v>
      </c>
      <c r="D93" s="206">
        <v>0</v>
      </c>
      <c r="E93" s="206">
        <v>14</v>
      </c>
      <c r="F93" s="193">
        <v>92</v>
      </c>
      <c r="G93" s="198">
        <v>0</v>
      </c>
      <c r="H93" s="206">
        <v>148</v>
      </c>
      <c r="I93" s="206">
        <v>0</v>
      </c>
      <c r="J93" s="206">
        <v>11</v>
      </c>
      <c r="K93" s="206">
        <v>8</v>
      </c>
      <c r="L93" s="206">
        <v>53</v>
      </c>
      <c r="M93" s="206">
        <v>54</v>
      </c>
    </row>
    <row r="94" spans="1:13" s="41" customFormat="1" x14ac:dyDescent="0.2">
      <c r="A94" s="28" t="s">
        <v>90</v>
      </c>
      <c r="B94" s="198">
        <v>65</v>
      </c>
      <c r="C94" s="206">
        <v>20</v>
      </c>
      <c r="D94" s="206">
        <v>4</v>
      </c>
      <c r="E94" s="206">
        <v>2</v>
      </c>
      <c r="F94" s="193">
        <v>24</v>
      </c>
      <c r="G94" s="198">
        <v>0</v>
      </c>
      <c r="H94" s="206">
        <v>91</v>
      </c>
      <c r="I94" s="206">
        <v>0</v>
      </c>
      <c r="J94" s="206">
        <v>6</v>
      </c>
      <c r="K94" s="206">
        <v>10</v>
      </c>
      <c r="L94" s="206">
        <v>31</v>
      </c>
      <c r="M94" s="206">
        <v>16</v>
      </c>
    </row>
    <row r="95" spans="1:13" s="41" customFormat="1" x14ac:dyDescent="0.2">
      <c r="A95" s="28" t="s">
        <v>91</v>
      </c>
      <c r="B95" s="198">
        <v>169</v>
      </c>
      <c r="C95" s="206">
        <v>88</v>
      </c>
      <c r="D95" s="206">
        <v>0</v>
      </c>
      <c r="E95" s="206">
        <v>7</v>
      </c>
      <c r="F95" s="193">
        <v>38</v>
      </c>
      <c r="G95" s="198">
        <v>0</v>
      </c>
      <c r="H95" s="206">
        <v>405</v>
      </c>
      <c r="I95" s="206">
        <v>0</v>
      </c>
      <c r="J95" s="206">
        <v>22</v>
      </c>
      <c r="K95" s="206">
        <v>3</v>
      </c>
      <c r="L95" s="206">
        <v>46</v>
      </c>
      <c r="M95" s="206">
        <v>62</v>
      </c>
    </row>
    <row r="96" spans="1:13" s="41" customFormat="1" x14ac:dyDescent="0.2">
      <c r="A96" s="36" t="s">
        <v>92</v>
      </c>
      <c r="B96" s="204">
        <v>565</v>
      </c>
      <c r="C96" s="207">
        <v>124</v>
      </c>
      <c r="D96" s="207">
        <v>18</v>
      </c>
      <c r="E96" s="207">
        <v>19</v>
      </c>
      <c r="F96" s="195">
        <v>115</v>
      </c>
      <c r="G96" s="204">
        <v>0</v>
      </c>
      <c r="H96" s="207">
        <v>301</v>
      </c>
      <c r="I96" s="207">
        <v>0</v>
      </c>
      <c r="J96" s="207">
        <v>25</v>
      </c>
      <c r="K96" s="207">
        <v>4</v>
      </c>
      <c r="L96" s="207">
        <v>64</v>
      </c>
      <c r="M96" s="207">
        <v>67</v>
      </c>
    </row>
    <row r="97" spans="1:13" x14ac:dyDescent="0.2">
      <c r="A97" s="9" t="s">
        <v>109</v>
      </c>
      <c r="B97" s="40"/>
      <c r="C97" s="40"/>
      <c r="D97" s="40"/>
      <c r="E97" s="40"/>
      <c r="F97" s="40"/>
      <c r="G97" s="40"/>
      <c r="H97" s="40"/>
    </row>
    <row r="98" spans="1:13" x14ac:dyDescent="0.2">
      <c r="A98" s="274" t="s">
        <v>421</v>
      </c>
      <c r="B98" s="274"/>
      <c r="C98" s="274"/>
      <c r="D98" s="274"/>
      <c r="E98" s="274"/>
      <c r="F98" s="274"/>
      <c r="G98" s="274"/>
      <c r="H98" s="274"/>
      <c r="I98" s="274"/>
      <c r="J98" s="274"/>
      <c r="K98" s="274"/>
      <c r="L98" s="274"/>
      <c r="M98" s="274"/>
    </row>
    <row r="99" spans="1:13" x14ac:dyDescent="0.2">
      <c r="A99" s="275" t="s">
        <v>418</v>
      </c>
      <c r="B99" s="275"/>
      <c r="C99" s="275"/>
      <c r="D99" s="275"/>
      <c r="E99" s="275"/>
      <c r="F99" s="275"/>
      <c r="G99" s="275"/>
      <c r="H99" s="275"/>
      <c r="I99" s="275"/>
      <c r="J99" s="275"/>
      <c r="K99" s="275"/>
      <c r="L99" s="275"/>
      <c r="M99" s="275"/>
    </row>
    <row r="100" spans="1:13" x14ac:dyDescent="0.2">
      <c r="A100" s="274" t="s">
        <v>420</v>
      </c>
      <c r="B100" s="274"/>
      <c r="C100" s="274"/>
      <c r="D100" s="274"/>
      <c r="E100" s="274"/>
      <c r="F100" s="274"/>
      <c r="G100" s="274"/>
      <c r="H100" s="274"/>
      <c r="I100" s="274"/>
      <c r="J100" s="274"/>
      <c r="K100" s="274"/>
      <c r="L100" s="274"/>
      <c r="M100" s="274"/>
    </row>
    <row r="101" spans="1:13" x14ac:dyDescent="0.2">
      <c r="A101" s="275" t="s">
        <v>419</v>
      </c>
      <c r="B101" s="275"/>
      <c r="C101" s="275"/>
      <c r="D101" s="275"/>
      <c r="E101" s="275"/>
      <c r="F101" s="275"/>
      <c r="G101" s="275"/>
      <c r="H101" s="275"/>
      <c r="I101" s="275"/>
      <c r="J101" s="275"/>
      <c r="K101" s="275"/>
      <c r="L101" s="275"/>
      <c r="M101" s="275"/>
    </row>
    <row r="102" spans="1:13" x14ac:dyDescent="0.2">
      <c r="A102" s="273" t="s">
        <v>422</v>
      </c>
      <c r="B102" s="273"/>
      <c r="C102" s="273"/>
      <c r="D102" s="273"/>
      <c r="E102" s="273"/>
      <c r="F102" s="273"/>
      <c r="G102" s="273"/>
      <c r="H102" s="273"/>
      <c r="I102" s="273"/>
      <c r="J102" s="273"/>
      <c r="K102" s="273"/>
      <c r="L102" s="273"/>
      <c r="M102" s="273"/>
    </row>
    <row r="103" spans="1:13" x14ac:dyDescent="0.2">
      <c r="A103" s="274" t="s">
        <v>423</v>
      </c>
      <c r="B103" s="274"/>
      <c r="C103" s="274"/>
      <c r="D103" s="274"/>
      <c r="E103" s="274"/>
      <c r="F103" s="274"/>
      <c r="G103" s="274"/>
      <c r="H103" s="274"/>
      <c r="I103" s="274"/>
      <c r="J103" s="274"/>
      <c r="K103" s="274"/>
      <c r="L103" s="274"/>
      <c r="M103" s="274"/>
    </row>
    <row r="104" spans="1:13" x14ac:dyDescent="0.2">
      <c r="A104" s="273" t="s">
        <v>416</v>
      </c>
      <c r="B104" s="273"/>
      <c r="C104" s="273"/>
      <c r="D104" s="273"/>
      <c r="E104" s="273"/>
      <c r="F104" s="273"/>
      <c r="G104" s="273"/>
      <c r="H104" s="273"/>
      <c r="I104" s="273"/>
      <c r="J104" s="273"/>
      <c r="K104" s="273"/>
      <c r="L104" s="273"/>
      <c r="M104" s="273"/>
    </row>
    <row r="105" spans="1:13" x14ac:dyDescent="0.2">
      <c r="A105" s="274" t="s">
        <v>424</v>
      </c>
      <c r="B105" s="274"/>
      <c r="C105" s="274"/>
      <c r="D105" s="274"/>
      <c r="E105" s="274"/>
      <c r="F105" s="274"/>
      <c r="G105" s="274"/>
      <c r="H105" s="274"/>
      <c r="I105" s="274"/>
      <c r="J105" s="274"/>
      <c r="K105" s="274"/>
      <c r="L105" s="274"/>
      <c r="M105" s="274"/>
    </row>
    <row r="106" spans="1:13" x14ac:dyDescent="0.2">
      <c r="A106" s="273" t="s">
        <v>417</v>
      </c>
      <c r="B106" s="273"/>
      <c r="C106" s="273"/>
      <c r="D106" s="273"/>
      <c r="E106" s="273"/>
      <c r="F106" s="273"/>
      <c r="G106" s="273"/>
      <c r="H106" s="273"/>
      <c r="I106" s="273"/>
      <c r="J106" s="273"/>
      <c r="K106" s="273"/>
      <c r="L106" s="273"/>
      <c r="M106" s="273"/>
    </row>
    <row r="107" spans="1:13" x14ac:dyDescent="0.2">
      <c r="A107" s="273" t="s">
        <v>415</v>
      </c>
      <c r="B107" s="273"/>
      <c r="C107" s="273"/>
      <c r="D107" s="273"/>
      <c r="E107" s="273"/>
      <c r="F107" s="273"/>
      <c r="G107" s="273"/>
      <c r="H107" s="273"/>
      <c r="I107" s="273"/>
      <c r="J107" s="273"/>
      <c r="K107" s="273"/>
      <c r="L107" s="273"/>
      <c r="M107" s="273"/>
    </row>
    <row r="108" spans="1:13" x14ac:dyDescent="0.2">
      <c r="A108" s="273" t="s">
        <v>414</v>
      </c>
      <c r="B108" s="273"/>
      <c r="C108" s="273"/>
      <c r="D108" s="273"/>
      <c r="E108" s="273"/>
      <c r="F108" s="273"/>
      <c r="G108" s="273"/>
      <c r="H108" s="273"/>
      <c r="I108" s="273"/>
      <c r="J108" s="273"/>
      <c r="K108" s="273"/>
      <c r="L108" s="273"/>
      <c r="M108" s="44">
        <v>17</v>
      </c>
    </row>
    <row r="109" spans="1:13" x14ac:dyDescent="0.2">
      <c r="A109" s="6"/>
      <c r="B109" s="41"/>
      <c r="C109" s="41"/>
      <c r="D109" s="41"/>
      <c r="E109" s="41"/>
      <c r="F109" s="41"/>
      <c r="G109" s="41"/>
      <c r="H109" s="41"/>
    </row>
    <row r="110" spans="1:13" x14ac:dyDescent="0.2">
      <c r="A110" s="208"/>
      <c r="B110" s="41"/>
      <c r="C110" s="41"/>
      <c r="D110" s="41"/>
      <c r="E110" s="41"/>
      <c r="F110" s="41"/>
      <c r="G110" s="41"/>
      <c r="H110" s="41"/>
    </row>
    <row r="111" spans="1:13" x14ac:dyDescent="0.2">
      <c r="A111" s="41"/>
      <c r="B111" s="41"/>
      <c r="C111" s="41"/>
      <c r="D111" s="41"/>
      <c r="E111" s="41"/>
      <c r="F111" s="41"/>
      <c r="G111" s="41"/>
      <c r="H111" s="41"/>
    </row>
    <row r="112" spans="1:13" x14ac:dyDescent="0.2">
      <c r="A112" s="41"/>
      <c r="B112" s="41"/>
      <c r="C112" s="41"/>
      <c r="D112" s="41"/>
      <c r="E112" s="41"/>
      <c r="F112" s="41"/>
      <c r="G112" s="41"/>
      <c r="H112" s="41"/>
    </row>
    <row r="113" spans="1:8" x14ac:dyDescent="0.2">
      <c r="A113" s="41"/>
      <c r="B113" s="41"/>
      <c r="C113" s="41"/>
      <c r="D113" s="41"/>
      <c r="E113" s="41"/>
      <c r="F113" s="41"/>
      <c r="G113" s="41"/>
      <c r="H113" s="41"/>
    </row>
    <row r="114" spans="1:8" x14ac:dyDescent="0.2">
      <c r="A114" s="41"/>
      <c r="B114" s="41"/>
      <c r="C114" s="41"/>
      <c r="D114" s="41"/>
      <c r="E114" s="41"/>
      <c r="F114" s="41"/>
      <c r="G114" s="41"/>
      <c r="H114" s="41"/>
    </row>
    <row r="115" spans="1:8" x14ac:dyDescent="0.2">
      <c r="A115" s="41"/>
      <c r="B115" s="41"/>
      <c r="C115" s="41"/>
      <c r="D115" s="41"/>
      <c r="E115" s="41"/>
      <c r="F115" s="41"/>
      <c r="G115" s="41"/>
      <c r="H115" s="41"/>
    </row>
    <row r="116" spans="1:8" x14ac:dyDescent="0.2">
      <c r="A116" s="41"/>
      <c r="B116" s="41"/>
      <c r="C116" s="41"/>
      <c r="D116" s="41"/>
      <c r="E116" s="41"/>
      <c r="F116" s="41"/>
      <c r="G116" s="41"/>
      <c r="H116" s="41"/>
    </row>
    <row r="117" spans="1:8" x14ac:dyDescent="0.2">
      <c r="A117" s="41"/>
      <c r="B117" s="41"/>
      <c r="C117" s="41"/>
      <c r="D117" s="41"/>
      <c r="E117" s="41"/>
      <c r="F117" s="41"/>
      <c r="G117" s="41"/>
      <c r="H117" s="41"/>
    </row>
    <row r="118" spans="1:8" x14ac:dyDescent="0.2">
      <c r="A118" s="41"/>
      <c r="B118" s="41"/>
      <c r="C118" s="41"/>
      <c r="D118" s="41"/>
      <c r="E118" s="41"/>
      <c r="F118" s="41"/>
      <c r="G118" s="41"/>
      <c r="H118" s="41"/>
    </row>
    <row r="119" spans="1:8" x14ac:dyDescent="0.2">
      <c r="A119" s="41"/>
      <c r="B119" s="41"/>
      <c r="C119" s="41"/>
      <c r="D119" s="41"/>
      <c r="E119" s="41"/>
      <c r="F119" s="41"/>
      <c r="G119" s="41"/>
      <c r="H119" s="41"/>
    </row>
    <row r="120" spans="1:8" x14ac:dyDescent="0.2">
      <c r="A120" s="41"/>
      <c r="B120" s="41"/>
      <c r="C120" s="41"/>
      <c r="D120" s="41"/>
      <c r="E120" s="41"/>
      <c r="F120" s="41"/>
      <c r="G120" s="41"/>
      <c r="H120" s="41"/>
    </row>
    <row r="121" spans="1:8" x14ac:dyDescent="0.2">
      <c r="A121" s="41"/>
      <c r="B121" s="41"/>
      <c r="C121" s="41"/>
      <c r="D121" s="41"/>
      <c r="E121" s="41"/>
      <c r="F121" s="41"/>
      <c r="G121" s="41"/>
      <c r="H121" s="41"/>
    </row>
    <row r="122" spans="1:8" x14ac:dyDescent="0.2">
      <c r="A122" s="41"/>
      <c r="B122" s="41"/>
      <c r="C122" s="41"/>
      <c r="D122" s="41"/>
      <c r="E122" s="41"/>
      <c r="F122" s="41"/>
      <c r="G122" s="41"/>
      <c r="H122" s="41"/>
    </row>
    <row r="123" spans="1:8" x14ac:dyDescent="0.2">
      <c r="A123" s="41"/>
      <c r="B123" s="41"/>
      <c r="C123" s="41"/>
      <c r="D123" s="41"/>
      <c r="E123" s="41"/>
      <c r="F123" s="41"/>
      <c r="G123" s="41"/>
      <c r="H123" s="41"/>
    </row>
    <row r="124" spans="1:8" x14ac:dyDescent="0.2">
      <c r="A124" s="41"/>
      <c r="B124" s="41"/>
      <c r="C124" s="41"/>
      <c r="D124" s="41"/>
      <c r="E124" s="41"/>
      <c r="F124" s="41"/>
      <c r="G124" s="41"/>
      <c r="H124" s="41"/>
    </row>
    <row r="125" spans="1:8" x14ac:dyDescent="0.2">
      <c r="A125" s="41"/>
      <c r="B125" s="41"/>
      <c r="C125" s="41"/>
      <c r="D125" s="41"/>
      <c r="E125" s="41"/>
      <c r="F125" s="41"/>
      <c r="G125" s="41"/>
      <c r="H125" s="41"/>
    </row>
    <row r="126" spans="1:8" x14ac:dyDescent="0.2">
      <c r="A126" s="41"/>
      <c r="B126" s="41"/>
      <c r="C126" s="41"/>
      <c r="D126" s="41"/>
      <c r="E126" s="41"/>
      <c r="F126" s="41"/>
      <c r="G126" s="41"/>
      <c r="H126" s="41"/>
    </row>
    <row r="127" spans="1:8" x14ac:dyDescent="0.2">
      <c r="A127" s="41"/>
      <c r="B127" s="41"/>
      <c r="C127" s="41"/>
      <c r="D127" s="41"/>
      <c r="E127" s="41"/>
      <c r="F127" s="41"/>
      <c r="G127" s="41"/>
      <c r="H127" s="41"/>
    </row>
    <row r="128" spans="1:8" x14ac:dyDescent="0.2">
      <c r="A128" s="41"/>
      <c r="B128" s="41"/>
      <c r="C128" s="41"/>
      <c r="D128" s="41"/>
      <c r="E128" s="41"/>
      <c r="F128" s="41"/>
      <c r="G128" s="41"/>
      <c r="H128" s="41"/>
    </row>
    <row r="129" spans="1:8" x14ac:dyDescent="0.2">
      <c r="A129" s="41"/>
      <c r="B129" s="41"/>
      <c r="C129" s="41"/>
      <c r="D129" s="41"/>
      <c r="E129" s="41"/>
      <c r="F129" s="41"/>
      <c r="G129" s="41"/>
      <c r="H129" s="41"/>
    </row>
    <row r="130" spans="1:8" x14ac:dyDescent="0.2">
      <c r="A130" s="41"/>
      <c r="B130" s="41"/>
      <c r="C130" s="41"/>
      <c r="D130" s="41"/>
      <c r="E130" s="41"/>
      <c r="F130" s="41"/>
      <c r="G130" s="41"/>
      <c r="H130" s="41"/>
    </row>
    <row r="131" spans="1:8" x14ac:dyDescent="0.2">
      <c r="A131" s="41"/>
      <c r="B131" s="41"/>
      <c r="C131" s="41"/>
      <c r="D131" s="41"/>
      <c r="E131" s="41"/>
      <c r="F131" s="41"/>
      <c r="G131" s="41"/>
      <c r="H131" s="41"/>
    </row>
    <row r="132" spans="1:8" x14ac:dyDescent="0.2">
      <c r="A132" s="41"/>
      <c r="B132" s="41"/>
      <c r="C132" s="41"/>
      <c r="D132" s="41"/>
      <c r="E132" s="41"/>
      <c r="F132" s="41"/>
      <c r="G132" s="41"/>
      <c r="H132" s="41"/>
    </row>
    <row r="133" spans="1:8" x14ac:dyDescent="0.2">
      <c r="A133" s="41"/>
      <c r="B133" s="41"/>
      <c r="C133" s="41"/>
      <c r="D133" s="41"/>
      <c r="E133" s="41"/>
      <c r="F133" s="41"/>
      <c r="G133" s="41"/>
      <c r="H133" s="41"/>
    </row>
    <row r="134" spans="1:8" x14ac:dyDescent="0.2">
      <c r="A134" s="41"/>
      <c r="B134" s="41"/>
      <c r="C134" s="41"/>
      <c r="D134" s="41"/>
      <c r="E134" s="41"/>
      <c r="F134" s="41"/>
      <c r="G134" s="41"/>
      <c r="H134" s="41"/>
    </row>
    <row r="135" spans="1:8" x14ac:dyDescent="0.2">
      <c r="A135" s="41"/>
      <c r="B135" s="41"/>
      <c r="C135" s="41"/>
      <c r="D135" s="41"/>
      <c r="E135" s="41"/>
      <c r="F135" s="41"/>
      <c r="G135" s="41"/>
      <c r="H135" s="41"/>
    </row>
    <row r="136" spans="1:8" x14ac:dyDescent="0.2">
      <c r="A136" s="41"/>
      <c r="B136" s="41"/>
      <c r="C136" s="41"/>
      <c r="D136" s="41"/>
      <c r="E136" s="41"/>
      <c r="F136" s="41"/>
      <c r="G136" s="41"/>
      <c r="H136" s="41"/>
    </row>
    <row r="137" spans="1:8" x14ac:dyDescent="0.2">
      <c r="A137" s="41"/>
      <c r="B137" s="41"/>
      <c r="C137" s="41"/>
      <c r="D137" s="41"/>
      <c r="E137" s="41"/>
      <c r="F137" s="41"/>
      <c r="G137" s="41"/>
      <c r="H137" s="41"/>
    </row>
    <row r="138" spans="1:8" x14ac:dyDescent="0.2">
      <c r="A138" s="41"/>
      <c r="B138" s="41"/>
      <c r="C138" s="41"/>
      <c r="D138" s="41"/>
      <c r="E138" s="41"/>
      <c r="F138" s="41"/>
      <c r="G138" s="41"/>
      <c r="H138" s="41"/>
    </row>
    <row r="139" spans="1:8" x14ac:dyDescent="0.2">
      <c r="A139" s="41"/>
      <c r="B139" s="41"/>
      <c r="C139" s="41"/>
      <c r="D139" s="41"/>
      <c r="E139" s="41"/>
      <c r="F139" s="41"/>
      <c r="G139" s="41"/>
      <c r="H139" s="41"/>
    </row>
    <row r="140" spans="1:8" x14ac:dyDescent="0.2">
      <c r="A140" s="41"/>
      <c r="B140" s="41"/>
      <c r="C140" s="41"/>
      <c r="D140" s="41"/>
      <c r="E140" s="41"/>
      <c r="F140" s="41"/>
      <c r="G140" s="41"/>
      <c r="H140" s="41"/>
    </row>
    <row r="141" spans="1:8" x14ac:dyDescent="0.2">
      <c r="A141" s="41"/>
      <c r="B141" s="41"/>
      <c r="C141" s="41"/>
      <c r="D141" s="41"/>
      <c r="E141" s="41"/>
      <c r="F141" s="41"/>
      <c r="G141" s="41"/>
      <c r="H141" s="41"/>
    </row>
    <row r="142" spans="1:8" x14ac:dyDescent="0.2">
      <c r="A142" s="41"/>
      <c r="B142" s="41"/>
      <c r="C142" s="41"/>
      <c r="D142" s="41"/>
      <c r="E142" s="41"/>
      <c r="F142" s="41"/>
      <c r="G142" s="41"/>
      <c r="H142" s="41"/>
    </row>
    <row r="143" spans="1:8" x14ac:dyDescent="0.2">
      <c r="A143" s="41"/>
      <c r="B143" s="41"/>
      <c r="C143" s="41"/>
      <c r="D143" s="41"/>
      <c r="E143" s="41"/>
      <c r="F143" s="41"/>
      <c r="G143" s="41"/>
      <c r="H143" s="41"/>
    </row>
    <row r="144" spans="1:8" x14ac:dyDescent="0.2">
      <c r="A144" s="41"/>
      <c r="B144" s="41"/>
      <c r="C144" s="41"/>
      <c r="D144" s="41"/>
      <c r="E144" s="41"/>
      <c r="F144" s="41"/>
      <c r="G144" s="41"/>
      <c r="H144" s="41"/>
    </row>
    <row r="145" spans="1:8" x14ac:dyDescent="0.2">
      <c r="A145" s="41"/>
      <c r="B145" s="41"/>
      <c r="C145" s="41"/>
      <c r="D145" s="41"/>
      <c r="E145" s="41"/>
      <c r="F145" s="41"/>
      <c r="G145" s="41"/>
      <c r="H145" s="41"/>
    </row>
    <row r="146" spans="1:8" x14ac:dyDescent="0.2">
      <c r="A146" s="41"/>
      <c r="B146" s="41"/>
      <c r="C146" s="41"/>
      <c r="D146" s="41"/>
      <c r="E146" s="41"/>
      <c r="F146" s="41"/>
      <c r="G146" s="41"/>
      <c r="H146" s="41"/>
    </row>
    <row r="147" spans="1:8" x14ac:dyDescent="0.2">
      <c r="A147" s="41"/>
      <c r="B147" s="41"/>
      <c r="C147" s="41"/>
      <c r="D147" s="41"/>
      <c r="E147" s="41"/>
      <c r="F147" s="41"/>
      <c r="G147" s="41"/>
      <c r="H147" s="41"/>
    </row>
    <row r="148" spans="1:8" x14ac:dyDescent="0.2">
      <c r="A148" s="41"/>
      <c r="B148" s="41"/>
      <c r="C148" s="41"/>
      <c r="D148" s="41"/>
      <c r="E148" s="41"/>
      <c r="F148" s="41"/>
      <c r="G148" s="41"/>
      <c r="H148" s="41"/>
    </row>
    <row r="149" spans="1:8" x14ac:dyDescent="0.2">
      <c r="A149" s="41"/>
      <c r="B149" s="41"/>
      <c r="C149" s="41"/>
      <c r="D149" s="41"/>
      <c r="E149" s="41"/>
      <c r="F149" s="41"/>
      <c r="G149" s="41"/>
      <c r="H149" s="41"/>
    </row>
    <row r="150" spans="1:8" x14ac:dyDescent="0.2">
      <c r="A150" s="41"/>
      <c r="B150" s="41"/>
      <c r="C150" s="41"/>
      <c r="D150" s="41"/>
      <c r="E150" s="41"/>
      <c r="F150" s="41"/>
      <c r="G150" s="41"/>
      <c r="H150" s="41"/>
    </row>
    <row r="151" spans="1:8" x14ac:dyDescent="0.2">
      <c r="A151" s="41"/>
      <c r="B151" s="41"/>
      <c r="C151" s="41"/>
      <c r="D151" s="41"/>
      <c r="E151" s="41"/>
      <c r="F151" s="41"/>
      <c r="G151" s="41"/>
      <c r="H151" s="41"/>
    </row>
    <row r="152" spans="1:8" x14ac:dyDescent="0.2">
      <c r="A152" s="41"/>
      <c r="B152" s="41"/>
      <c r="C152" s="41"/>
      <c r="D152" s="41"/>
      <c r="E152" s="41"/>
      <c r="F152" s="41"/>
      <c r="G152" s="41"/>
      <c r="H152" s="41"/>
    </row>
    <row r="153" spans="1:8" x14ac:dyDescent="0.2">
      <c r="A153" s="41"/>
      <c r="B153" s="41"/>
      <c r="C153" s="41"/>
      <c r="D153" s="41"/>
      <c r="E153" s="41"/>
      <c r="F153" s="41"/>
      <c r="G153" s="41"/>
      <c r="H153" s="41"/>
    </row>
    <row r="154" spans="1:8" x14ac:dyDescent="0.2">
      <c r="A154" s="41"/>
      <c r="B154" s="41"/>
      <c r="C154" s="41"/>
      <c r="D154" s="41"/>
      <c r="E154" s="41"/>
      <c r="F154" s="41"/>
      <c r="G154" s="41"/>
      <c r="H154" s="41"/>
    </row>
    <row r="155" spans="1:8" x14ac:dyDescent="0.2">
      <c r="A155" s="41"/>
      <c r="B155" s="41"/>
      <c r="C155" s="41"/>
      <c r="D155" s="41"/>
      <c r="E155" s="41"/>
      <c r="F155" s="41"/>
      <c r="G155" s="41"/>
      <c r="H155" s="41"/>
    </row>
    <row r="156" spans="1:8" x14ac:dyDescent="0.2">
      <c r="A156" s="41"/>
      <c r="B156" s="41"/>
      <c r="C156" s="41"/>
      <c r="D156" s="41"/>
      <c r="E156" s="41"/>
      <c r="F156" s="41"/>
      <c r="G156" s="41"/>
      <c r="H156" s="41"/>
    </row>
    <row r="157" spans="1:8" x14ac:dyDescent="0.2">
      <c r="A157" s="41"/>
      <c r="B157" s="41"/>
      <c r="C157" s="41"/>
      <c r="D157" s="41"/>
      <c r="E157" s="41"/>
      <c r="F157" s="41"/>
      <c r="G157" s="41"/>
      <c r="H157" s="41"/>
    </row>
    <row r="158" spans="1:8" x14ac:dyDescent="0.2">
      <c r="A158" s="41"/>
      <c r="B158" s="41"/>
      <c r="C158" s="41"/>
      <c r="D158" s="41"/>
      <c r="E158" s="41"/>
      <c r="F158" s="41"/>
      <c r="G158" s="41"/>
      <c r="H158" s="41"/>
    </row>
    <row r="159" spans="1:8" x14ac:dyDescent="0.2">
      <c r="A159" s="41"/>
      <c r="B159" s="41"/>
      <c r="C159" s="41"/>
      <c r="D159" s="41"/>
      <c r="E159" s="41"/>
      <c r="F159" s="41"/>
      <c r="G159" s="41"/>
      <c r="H159" s="41"/>
    </row>
    <row r="160" spans="1:8" x14ac:dyDescent="0.2">
      <c r="A160" s="41"/>
      <c r="B160" s="41"/>
      <c r="C160" s="41"/>
      <c r="D160" s="41"/>
      <c r="E160" s="41"/>
      <c r="F160" s="41"/>
      <c r="G160" s="41"/>
      <c r="H160" s="41"/>
    </row>
    <row r="161" spans="1:8" x14ac:dyDescent="0.2">
      <c r="A161" s="41"/>
      <c r="B161" s="41"/>
      <c r="C161" s="41"/>
      <c r="D161" s="41"/>
      <c r="E161" s="41"/>
      <c r="F161" s="41"/>
      <c r="G161" s="41"/>
      <c r="H161" s="41"/>
    </row>
    <row r="162" spans="1:8" x14ac:dyDescent="0.2">
      <c r="A162" s="41"/>
      <c r="B162" s="41"/>
      <c r="C162" s="41"/>
      <c r="D162" s="41"/>
      <c r="E162" s="41"/>
      <c r="F162" s="41"/>
      <c r="G162" s="41"/>
      <c r="H162" s="41"/>
    </row>
    <row r="163" spans="1:8" x14ac:dyDescent="0.2">
      <c r="A163" s="41"/>
      <c r="B163" s="41"/>
      <c r="C163" s="41"/>
      <c r="D163" s="41"/>
      <c r="E163" s="41"/>
      <c r="F163" s="41"/>
      <c r="G163" s="41"/>
      <c r="H163" s="41"/>
    </row>
    <row r="164" spans="1:8" x14ac:dyDescent="0.2">
      <c r="A164" s="41"/>
      <c r="B164" s="41"/>
      <c r="C164" s="41"/>
      <c r="D164" s="41"/>
      <c r="E164" s="41"/>
      <c r="F164" s="41"/>
      <c r="G164" s="41"/>
      <c r="H164" s="41"/>
    </row>
    <row r="165" spans="1:8" x14ac:dyDescent="0.2">
      <c r="A165" s="41"/>
      <c r="B165" s="41"/>
      <c r="C165" s="41"/>
      <c r="D165" s="41"/>
      <c r="E165" s="41"/>
      <c r="F165" s="41"/>
      <c r="G165" s="41"/>
      <c r="H165" s="41"/>
    </row>
    <row r="166" spans="1:8" x14ac:dyDescent="0.2">
      <c r="A166" s="41"/>
      <c r="B166" s="41"/>
      <c r="C166" s="41"/>
      <c r="D166" s="41"/>
      <c r="E166" s="41"/>
      <c r="F166" s="41"/>
      <c r="G166" s="41"/>
      <c r="H166" s="41"/>
    </row>
    <row r="167" spans="1:8" x14ac:dyDescent="0.2">
      <c r="A167" s="41"/>
      <c r="B167" s="41"/>
      <c r="C167" s="41"/>
      <c r="D167" s="41"/>
      <c r="E167" s="41"/>
      <c r="F167" s="41"/>
      <c r="G167" s="41"/>
      <c r="H167" s="41"/>
    </row>
    <row r="168" spans="1:8" x14ac:dyDescent="0.2">
      <c r="A168" s="41"/>
      <c r="B168" s="41"/>
      <c r="C168" s="41"/>
      <c r="D168" s="41"/>
      <c r="E168" s="41"/>
      <c r="F168" s="41"/>
      <c r="G168" s="41"/>
      <c r="H168" s="41"/>
    </row>
    <row r="169" spans="1:8" x14ac:dyDescent="0.2">
      <c r="A169" s="41"/>
      <c r="B169" s="41"/>
      <c r="C169" s="41"/>
      <c r="D169" s="41"/>
      <c r="E169" s="41"/>
      <c r="F169" s="41"/>
      <c r="G169" s="41"/>
      <c r="H169" s="41"/>
    </row>
    <row r="170" spans="1:8" x14ac:dyDescent="0.2">
      <c r="A170" s="41"/>
      <c r="B170" s="41"/>
      <c r="C170" s="41"/>
      <c r="D170" s="41"/>
      <c r="E170" s="41"/>
      <c r="F170" s="41"/>
      <c r="G170" s="41"/>
      <c r="H170" s="41"/>
    </row>
    <row r="171" spans="1:8" x14ac:dyDescent="0.2">
      <c r="A171" s="41"/>
      <c r="B171" s="41"/>
      <c r="C171" s="41"/>
      <c r="D171" s="41"/>
      <c r="E171" s="41"/>
      <c r="F171" s="41"/>
      <c r="G171" s="41"/>
      <c r="H171" s="41"/>
    </row>
    <row r="172" spans="1:8" x14ac:dyDescent="0.2">
      <c r="A172" s="41"/>
      <c r="B172" s="41"/>
      <c r="C172" s="41"/>
      <c r="D172" s="41"/>
      <c r="E172" s="41"/>
      <c r="F172" s="41"/>
      <c r="G172" s="41"/>
      <c r="H172" s="41"/>
    </row>
    <row r="173" spans="1:8" x14ac:dyDescent="0.2">
      <c r="A173" s="41"/>
      <c r="B173" s="41"/>
      <c r="C173" s="41"/>
      <c r="D173" s="41"/>
      <c r="E173" s="41"/>
      <c r="F173" s="41"/>
      <c r="G173" s="41"/>
      <c r="H173" s="41"/>
    </row>
    <row r="174" spans="1:8" x14ac:dyDescent="0.2">
      <c r="A174" s="41"/>
      <c r="B174" s="41"/>
      <c r="C174" s="41"/>
      <c r="D174" s="41"/>
      <c r="E174" s="41"/>
      <c r="F174" s="41"/>
      <c r="G174" s="41"/>
      <c r="H174" s="41"/>
    </row>
    <row r="175" spans="1:8" x14ac:dyDescent="0.2">
      <c r="A175" s="41"/>
      <c r="B175" s="41"/>
      <c r="C175" s="41"/>
      <c r="D175" s="41"/>
      <c r="E175" s="41"/>
      <c r="F175" s="41"/>
      <c r="G175" s="41"/>
      <c r="H175" s="41"/>
    </row>
    <row r="176" spans="1:8" x14ac:dyDescent="0.2">
      <c r="A176" s="41"/>
      <c r="B176" s="41"/>
      <c r="C176" s="41"/>
      <c r="D176" s="41"/>
      <c r="E176" s="41"/>
      <c r="F176" s="41"/>
      <c r="G176" s="41"/>
      <c r="H176" s="41"/>
    </row>
    <row r="177" spans="1:8" x14ac:dyDescent="0.2">
      <c r="A177" s="41"/>
      <c r="B177" s="41"/>
      <c r="C177" s="41"/>
      <c r="D177" s="41"/>
      <c r="E177" s="41"/>
      <c r="F177" s="41"/>
      <c r="G177" s="41"/>
      <c r="H177" s="41"/>
    </row>
    <row r="178" spans="1:8" x14ac:dyDescent="0.2">
      <c r="A178" s="41"/>
      <c r="B178" s="41"/>
      <c r="C178" s="41"/>
      <c r="D178" s="41"/>
      <c r="E178" s="41"/>
      <c r="F178" s="41"/>
      <c r="G178" s="41"/>
      <c r="H178" s="41"/>
    </row>
    <row r="179" spans="1:8" x14ac:dyDescent="0.2">
      <c r="A179" s="41"/>
      <c r="B179" s="41"/>
      <c r="C179" s="41"/>
      <c r="D179" s="41"/>
      <c r="E179" s="41"/>
      <c r="F179" s="41"/>
      <c r="G179" s="41"/>
      <c r="H179" s="41"/>
    </row>
    <row r="180" spans="1:8" x14ac:dyDescent="0.2">
      <c r="A180" s="41"/>
      <c r="B180" s="41"/>
      <c r="C180" s="41"/>
      <c r="D180" s="41"/>
      <c r="E180" s="41"/>
      <c r="F180" s="41"/>
      <c r="G180" s="41"/>
      <c r="H180" s="41"/>
    </row>
    <row r="181" spans="1:8" x14ac:dyDescent="0.2">
      <c r="A181" s="41"/>
      <c r="B181" s="41"/>
      <c r="C181" s="41"/>
      <c r="D181" s="41"/>
      <c r="E181" s="41"/>
      <c r="F181" s="41"/>
      <c r="G181" s="41"/>
      <c r="H181" s="41"/>
    </row>
    <row r="182" spans="1:8" x14ac:dyDescent="0.2">
      <c r="A182" s="41"/>
      <c r="B182" s="41"/>
      <c r="C182" s="41"/>
      <c r="D182" s="41"/>
      <c r="E182" s="41"/>
      <c r="F182" s="41"/>
      <c r="G182" s="41"/>
      <c r="H182" s="41"/>
    </row>
    <row r="183" spans="1:8" x14ac:dyDescent="0.2">
      <c r="A183" s="41"/>
      <c r="B183" s="41"/>
      <c r="C183" s="41"/>
      <c r="D183" s="41"/>
      <c r="E183" s="41"/>
      <c r="F183" s="41"/>
      <c r="G183" s="41"/>
      <c r="H183" s="41"/>
    </row>
    <row r="184" spans="1:8" x14ac:dyDescent="0.2">
      <c r="A184" s="41"/>
      <c r="B184" s="41"/>
      <c r="C184" s="41"/>
      <c r="D184" s="41"/>
      <c r="E184" s="41"/>
      <c r="F184" s="41"/>
      <c r="G184" s="41"/>
      <c r="H184" s="41"/>
    </row>
    <row r="185" spans="1:8" x14ac:dyDescent="0.2">
      <c r="A185" s="41"/>
      <c r="B185" s="41"/>
      <c r="C185" s="41"/>
      <c r="D185" s="41"/>
      <c r="E185" s="41"/>
      <c r="F185" s="41"/>
      <c r="G185" s="41"/>
      <c r="H185" s="41"/>
    </row>
    <row r="186" spans="1:8" x14ac:dyDescent="0.2">
      <c r="A186" s="41"/>
      <c r="B186" s="41"/>
      <c r="C186" s="41"/>
      <c r="D186" s="41"/>
      <c r="E186" s="41"/>
      <c r="F186" s="41"/>
      <c r="G186" s="41"/>
      <c r="H186" s="41"/>
    </row>
    <row r="187" spans="1:8" x14ac:dyDescent="0.2">
      <c r="A187" s="41"/>
      <c r="B187" s="41"/>
      <c r="C187" s="41"/>
      <c r="D187" s="41"/>
      <c r="E187" s="41"/>
      <c r="F187" s="41"/>
      <c r="G187" s="41"/>
      <c r="H187" s="41"/>
    </row>
    <row r="188" spans="1:8" x14ac:dyDescent="0.2">
      <c r="A188" s="41"/>
      <c r="B188" s="41"/>
      <c r="C188" s="41"/>
      <c r="D188" s="41"/>
      <c r="E188" s="41"/>
      <c r="F188" s="41"/>
      <c r="G188" s="41"/>
      <c r="H188" s="41"/>
    </row>
    <row r="189" spans="1:8" x14ac:dyDescent="0.2">
      <c r="A189" s="41"/>
      <c r="B189" s="41"/>
      <c r="C189" s="41"/>
      <c r="D189" s="41"/>
      <c r="E189" s="41"/>
      <c r="F189" s="41"/>
      <c r="G189" s="41"/>
      <c r="H189" s="41"/>
    </row>
    <row r="190" spans="1:8" x14ac:dyDescent="0.2">
      <c r="A190" s="41"/>
      <c r="B190" s="41"/>
      <c r="C190" s="41"/>
      <c r="D190" s="41"/>
      <c r="E190" s="41"/>
      <c r="F190" s="41"/>
      <c r="G190" s="41"/>
      <c r="H190" s="41"/>
    </row>
    <row r="191" spans="1:8" x14ac:dyDescent="0.2">
      <c r="A191" s="41"/>
      <c r="B191" s="41"/>
      <c r="C191" s="41"/>
      <c r="D191" s="41"/>
      <c r="E191" s="41"/>
      <c r="F191" s="41"/>
      <c r="G191" s="41"/>
      <c r="H191" s="41"/>
    </row>
    <row r="192" spans="1:8" x14ac:dyDescent="0.2">
      <c r="A192" s="41"/>
      <c r="B192" s="41"/>
      <c r="C192" s="41"/>
      <c r="D192" s="41"/>
      <c r="E192" s="41"/>
      <c r="F192" s="41"/>
      <c r="G192" s="41"/>
      <c r="H192" s="41"/>
    </row>
    <row r="193" spans="1:8" x14ac:dyDescent="0.2">
      <c r="A193" s="41"/>
      <c r="B193" s="41"/>
      <c r="C193" s="41"/>
      <c r="D193" s="41"/>
      <c r="E193" s="41"/>
      <c r="F193" s="41"/>
      <c r="G193" s="41"/>
      <c r="H193" s="41"/>
    </row>
  </sheetData>
  <mergeCells count="12">
    <mergeCell ref="L55:M55"/>
    <mergeCell ref="A108:L108"/>
    <mergeCell ref="A107:M107"/>
    <mergeCell ref="A104:M104"/>
    <mergeCell ref="A105:M105"/>
    <mergeCell ref="A106:M106"/>
    <mergeCell ref="A103:M103"/>
    <mergeCell ref="A98:M98"/>
    <mergeCell ref="A99:M99"/>
    <mergeCell ref="A100:M100"/>
    <mergeCell ref="A101:M101"/>
    <mergeCell ref="A102:M102"/>
  </mergeCells>
  <phoneticPr fontId="20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M204"/>
  <sheetViews>
    <sheetView zoomScaleNormal="100" workbookViewId="0">
      <selection activeCell="B54" sqref="B54:M93"/>
    </sheetView>
  </sheetViews>
  <sheetFormatPr defaultColWidth="9.140625" defaultRowHeight="12.75" x14ac:dyDescent="0.2"/>
  <cols>
    <col min="1" max="1" width="20.140625" customWidth="1"/>
  </cols>
  <sheetData>
    <row r="1" spans="1:13" s="41" customFormat="1" ht="14.25" x14ac:dyDescent="0.2">
      <c r="A1" s="43" t="s">
        <v>184</v>
      </c>
      <c r="D1" s="208"/>
      <c r="E1" s="208"/>
      <c r="F1" s="208"/>
      <c r="H1" s="208"/>
      <c r="L1" s="208"/>
    </row>
    <row r="2" spans="1:13" s="53" customFormat="1" ht="12.75" customHeight="1" x14ac:dyDescent="0.2">
      <c r="A2" s="32" t="s">
        <v>477</v>
      </c>
      <c r="B2" s="52"/>
      <c r="C2" s="52"/>
      <c r="D2" s="52"/>
      <c r="E2" s="52"/>
      <c r="F2" s="52"/>
      <c r="G2" s="52"/>
      <c r="H2" s="52"/>
      <c r="L2" s="52"/>
      <c r="M2" s="52" t="s">
        <v>206</v>
      </c>
    </row>
    <row r="3" spans="1:13" s="44" customFormat="1" x14ac:dyDescent="0.2">
      <c r="A3" s="54"/>
      <c r="B3" s="211" t="s">
        <v>386</v>
      </c>
      <c r="C3" s="212" t="s">
        <v>352</v>
      </c>
      <c r="D3" s="212" t="s">
        <v>353</v>
      </c>
      <c r="E3" s="212" t="s">
        <v>354</v>
      </c>
      <c r="F3" s="212" t="s">
        <v>387</v>
      </c>
      <c r="G3" s="211" t="s">
        <v>388</v>
      </c>
      <c r="H3" s="211" t="s">
        <v>174</v>
      </c>
      <c r="I3" s="211" t="s">
        <v>390</v>
      </c>
      <c r="J3" s="211" t="s">
        <v>175</v>
      </c>
      <c r="K3" s="211" t="s">
        <v>265</v>
      </c>
      <c r="L3" s="211" t="s">
        <v>389</v>
      </c>
      <c r="M3" s="211" t="s">
        <v>391</v>
      </c>
    </row>
    <row r="4" spans="1:13" s="41" customFormat="1" x14ac:dyDescent="0.2">
      <c r="A4" s="33" t="s">
        <v>5</v>
      </c>
      <c r="B4" s="220">
        <v>32</v>
      </c>
      <c r="C4" s="34">
        <v>50221</v>
      </c>
      <c r="D4" s="34">
        <v>16176</v>
      </c>
      <c r="E4" s="34">
        <v>0</v>
      </c>
      <c r="F4" s="34">
        <v>2187</v>
      </c>
      <c r="G4" s="35">
        <v>1870</v>
      </c>
      <c r="H4" s="194">
        <v>0</v>
      </c>
      <c r="I4" s="34">
        <v>0</v>
      </c>
      <c r="J4" s="34">
        <v>0</v>
      </c>
      <c r="K4" s="34">
        <v>0</v>
      </c>
      <c r="L4" s="194">
        <v>0</v>
      </c>
      <c r="M4" s="34">
        <v>59729</v>
      </c>
    </row>
    <row r="5" spans="1:13" s="41" customFormat="1" x14ac:dyDescent="0.2">
      <c r="A5" s="36" t="s">
        <v>6</v>
      </c>
      <c r="B5" s="196">
        <v>0</v>
      </c>
      <c r="C5" s="197">
        <v>939</v>
      </c>
      <c r="D5" s="197">
        <v>177</v>
      </c>
      <c r="E5" s="197">
        <v>0</v>
      </c>
      <c r="F5" s="197">
        <v>60</v>
      </c>
      <c r="G5" s="197">
        <v>85</v>
      </c>
      <c r="H5" s="196">
        <v>0</v>
      </c>
      <c r="I5" s="197">
        <v>0</v>
      </c>
      <c r="J5" s="197">
        <v>0</v>
      </c>
      <c r="K5" s="197">
        <v>0</v>
      </c>
      <c r="L5" s="196">
        <v>0</v>
      </c>
      <c r="M5" s="197">
        <v>463</v>
      </c>
    </row>
    <row r="6" spans="1:13" s="41" customFormat="1" x14ac:dyDescent="0.2">
      <c r="A6" s="28" t="s">
        <v>7</v>
      </c>
      <c r="B6" s="198">
        <v>0</v>
      </c>
      <c r="C6" s="199">
        <v>59</v>
      </c>
      <c r="D6" s="199">
        <v>19</v>
      </c>
      <c r="E6" s="199">
        <v>0</v>
      </c>
      <c r="F6" s="199">
        <v>1</v>
      </c>
      <c r="G6" s="199">
        <v>6</v>
      </c>
      <c r="H6" s="198">
        <v>0</v>
      </c>
      <c r="I6" s="199">
        <v>0</v>
      </c>
      <c r="J6" s="199">
        <v>0</v>
      </c>
      <c r="K6" s="199">
        <v>0</v>
      </c>
      <c r="L6" s="198">
        <v>0</v>
      </c>
      <c r="M6" s="199">
        <v>9</v>
      </c>
    </row>
    <row r="7" spans="1:13" s="41" customFormat="1" x14ac:dyDescent="0.2">
      <c r="A7" s="28" t="s">
        <v>8</v>
      </c>
      <c r="B7" s="198">
        <v>0</v>
      </c>
      <c r="C7" s="199">
        <v>212</v>
      </c>
      <c r="D7" s="199">
        <v>29</v>
      </c>
      <c r="E7" s="199">
        <v>0</v>
      </c>
      <c r="F7" s="199">
        <v>9</v>
      </c>
      <c r="G7" s="199">
        <v>9</v>
      </c>
      <c r="H7" s="198">
        <v>0</v>
      </c>
      <c r="I7" s="199">
        <v>0</v>
      </c>
      <c r="J7" s="199">
        <v>0</v>
      </c>
      <c r="K7" s="199">
        <v>0</v>
      </c>
      <c r="L7" s="198">
        <v>0</v>
      </c>
      <c r="M7" s="199">
        <v>78</v>
      </c>
    </row>
    <row r="8" spans="1:13" s="41" customFormat="1" x14ac:dyDescent="0.2">
      <c r="A8" s="28" t="s">
        <v>9</v>
      </c>
      <c r="B8" s="198">
        <v>0</v>
      </c>
      <c r="C8" s="199">
        <v>87</v>
      </c>
      <c r="D8" s="199">
        <v>27</v>
      </c>
      <c r="E8" s="199">
        <v>0</v>
      </c>
      <c r="F8" s="199">
        <v>3</v>
      </c>
      <c r="G8" s="199">
        <v>6</v>
      </c>
      <c r="H8" s="198">
        <v>0</v>
      </c>
      <c r="I8" s="199">
        <v>0</v>
      </c>
      <c r="J8" s="199">
        <v>0</v>
      </c>
      <c r="K8" s="199">
        <v>0</v>
      </c>
      <c r="L8" s="198">
        <v>0</v>
      </c>
      <c r="M8" s="199">
        <v>12</v>
      </c>
    </row>
    <row r="9" spans="1:13" s="41" customFormat="1" x14ac:dyDescent="0.2">
      <c r="A9" s="28" t="s">
        <v>10</v>
      </c>
      <c r="B9" s="198">
        <v>0</v>
      </c>
      <c r="C9" s="199">
        <v>88</v>
      </c>
      <c r="D9" s="199">
        <v>17</v>
      </c>
      <c r="E9" s="199">
        <v>0</v>
      </c>
      <c r="F9" s="199">
        <v>3</v>
      </c>
      <c r="G9" s="199">
        <v>6</v>
      </c>
      <c r="H9" s="198">
        <v>0</v>
      </c>
      <c r="I9" s="199">
        <v>0</v>
      </c>
      <c r="J9" s="199">
        <v>0</v>
      </c>
      <c r="K9" s="199">
        <v>0</v>
      </c>
      <c r="L9" s="198">
        <v>0</v>
      </c>
      <c r="M9" s="199">
        <v>34</v>
      </c>
    </row>
    <row r="10" spans="1:13" s="41" customFormat="1" x14ac:dyDescent="0.2">
      <c r="A10" s="28" t="s">
        <v>11</v>
      </c>
      <c r="B10" s="198">
        <v>0</v>
      </c>
      <c r="C10" s="199">
        <v>125</v>
      </c>
      <c r="D10" s="199">
        <v>31</v>
      </c>
      <c r="E10" s="199">
        <v>0</v>
      </c>
      <c r="F10" s="199">
        <v>7</v>
      </c>
      <c r="G10" s="199">
        <v>10</v>
      </c>
      <c r="H10" s="198">
        <v>0</v>
      </c>
      <c r="I10" s="199">
        <v>0</v>
      </c>
      <c r="J10" s="199">
        <v>0</v>
      </c>
      <c r="K10" s="199">
        <v>0</v>
      </c>
      <c r="L10" s="198">
        <v>0</v>
      </c>
      <c r="M10" s="199">
        <v>34</v>
      </c>
    </row>
    <row r="11" spans="1:13" s="41" customFormat="1" x14ac:dyDescent="0.2">
      <c r="A11" s="28" t="s">
        <v>12</v>
      </c>
      <c r="B11" s="198">
        <v>0</v>
      </c>
      <c r="C11" s="199">
        <v>169</v>
      </c>
      <c r="D11" s="199">
        <v>23</v>
      </c>
      <c r="E11" s="199">
        <v>0</v>
      </c>
      <c r="F11" s="199">
        <v>9</v>
      </c>
      <c r="G11" s="199">
        <v>31</v>
      </c>
      <c r="H11" s="198">
        <v>0</v>
      </c>
      <c r="I11" s="199">
        <v>0</v>
      </c>
      <c r="J11" s="199">
        <v>0</v>
      </c>
      <c r="K11" s="199">
        <v>0</v>
      </c>
      <c r="L11" s="198">
        <v>0</v>
      </c>
      <c r="M11" s="199">
        <v>204</v>
      </c>
    </row>
    <row r="12" spans="1:13" s="41" customFormat="1" x14ac:dyDescent="0.2">
      <c r="A12" s="28" t="s">
        <v>13</v>
      </c>
      <c r="B12" s="198">
        <v>0</v>
      </c>
      <c r="C12" s="199">
        <v>100</v>
      </c>
      <c r="D12" s="199">
        <v>21</v>
      </c>
      <c r="E12" s="199">
        <v>0</v>
      </c>
      <c r="F12" s="199">
        <v>9</v>
      </c>
      <c r="G12" s="199">
        <v>10</v>
      </c>
      <c r="H12" s="198">
        <v>0</v>
      </c>
      <c r="I12" s="199">
        <v>0</v>
      </c>
      <c r="J12" s="199">
        <v>0</v>
      </c>
      <c r="K12" s="199">
        <v>0</v>
      </c>
      <c r="L12" s="198">
        <v>0</v>
      </c>
      <c r="M12" s="199">
        <v>60</v>
      </c>
    </row>
    <row r="13" spans="1:13" s="41" customFormat="1" x14ac:dyDescent="0.2">
      <c r="A13" s="28" t="s">
        <v>14</v>
      </c>
      <c r="B13" s="198">
        <v>0</v>
      </c>
      <c r="C13" s="199">
        <v>99</v>
      </c>
      <c r="D13" s="199">
        <v>10</v>
      </c>
      <c r="E13" s="199">
        <v>0</v>
      </c>
      <c r="F13" s="199">
        <v>19</v>
      </c>
      <c r="G13" s="199">
        <v>7</v>
      </c>
      <c r="H13" s="198">
        <v>0</v>
      </c>
      <c r="I13" s="199">
        <v>0</v>
      </c>
      <c r="J13" s="199">
        <v>0</v>
      </c>
      <c r="K13" s="199">
        <v>0</v>
      </c>
      <c r="L13" s="198">
        <v>0</v>
      </c>
      <c r="M13" s="199">
        <v>32</v>
      </c>
    </row>
    <row r="14" spans="1:13" s="41" customFormat="1" x14ac:dyDescent="0.2">
      <c r="A14" s="37" t="s">
        <v>15</v>
      </c>
      <c r="B14" s="196">
        <v>1</v>
      </c>
      <c r="C14" s="201">
        <v>3293</v>
      </c>
      <c r="D14" s="201">
        <v>884</v>
      </c>
      <c r="E14" s="201">
        <v>0</v>
      </c>
      <c r="F14" s="201">
        <v>181</v>
      </c>
      <c r="G14" s="201">
        <v>186</v>
      </c>
      <c r="H14" s="196">
        <v>0</v>
      </c>
      <c r="I14" s="201">
        <v>0</v>
      </c>
      <c r="J14" s="201">
        <v>0</v>
      </c>
      <c r="K14" s="201">
        <v>0</v>
      </c>
      <c r="L14" s="196">
        <v>0</v>
      </c>
      <c r="M14" s="201">
        <v>2232</v>
      </c>
    </row>
    <row r="15" spans="1:13" s="41" customFormat="1" x14ac:dyDescent="0.2">
      <c r="A15" s="28" t="s">
        <v>16</v>
      </c>
      <c r="B15" s="198">
        <v>1</v>
      </c>
      <c r="C15" s="199">
        <v>968</v>
      </c>
      <c r="D15" s="199">
        <v>279</v>
      </c>
      <c r="E15" s="199">
        <v>0</v>
      </c>
      <c r="F15" s="199">
        <v>36</v>
      </c>
      <c r="G15" s="199">
        <v>37</v>
      </c>
      <c r="H15" s="198">
        <v>0</v>
      </c>
      <c r="I15" s="199">
        <v>0</v>
      </c>
      <c r="J15" s="199">
        <v>0</v>
      </c>
      <c r="K15" s="199">
        <v>0</v>
      </c>
      <c r="L15" s="198">
        <v>0</v>
      </c>
      <c r="M15" s="199">
        <v>761</v>
      </c>
    </row>
    <row r="16" spans="1:13" s="41" customFormat="1" x14ac:dyDescent="0.2">
      <c r="A16" s="28" t="s">
        <v>17</v>
      </c>
      <c r="B16" s="198">
        <v>0</v>
      </c>
      <c r="C16" s="199">
        <v>633</v>
      </c>
      <c r="D16" s="199">
        <v>162</v>
      </c>
      <c r="E16" s="199">
        <v>0</v>
      </c>
      <c r="F16" s="199">
        <v>57</v>
      </c>
      <c r="G16" s="199">
        <v>27</v>
      </c>
      <c r="H16" s="198">
        <v>0</v>
      </c>
      <c r="I16" s="199">
        <v>0</v>
      </c>
      <c r="J16" s="199">
        <v>0</v>
      </c>
      <c r="K16" s="199">
        <v>0</v>
      </c>
      <c r="L16" s="198">
        <v>0</v>
      </c>
      <c r="M16" s="199">
        <v>454</v>
      </c>
    </row>
    <row r="17" spans="1:13" s="41" customFormat="1" x14ac:dyDescent="0.2">
      <c r="A17" s="28" t="s">
        <v>18</v>
      </c>
      <c r="B17" s="198">
        <v>0</v>
      </c>
      <c r="C17" s="199">
        <v>315</v>
      </c>
      <c r="D17" s="199">
        <v>39</v>
      </c>
      <c r="E17" s="199">
        <v>0</v>
      </c>
      <c r="F17" s="199">
        <v>19</v>
      </c>
      <c r="G17" s="199">
        <v>14</v>
      </c>
      <c r="H17" s="198">
        <v>0</v>
      </c>
      <c r="I17" s="199">
        <v>0</v>
      </c>
      <c r="J17" s="199">
        <v>0</v>
      </c>
      <c r="K17" s="199">
        <v>0</v>
      </c>
      <c r="L17" s="198">
        <v>0</v>
      </c>
      <c r="M17" s="199">
        <v>135</v>
      </c>
    </row>
    <row r="18" spans="1:13" s="41" customFormat="1" x14ac:dyDescent="0.2">
      <c r="A18" s="28" t="s">
        <v>19</v>
      </c>
      <c r="B18" s="198">
        <v>0</v>
      </c>
      <c r="C18" s="199">
        <v>343</v>
      </c>
      <c r="D18" s="199">
        <v>95</v>
      </c>
      <c r="E18" s="199">
        <v>0</v>
      </c>
      <c r="F18" s="199">
        <v>12</v>
      </c>
      <c r="G18" s="199">
        <v>21</v>
      </c>
      <c r="H18" s="198">
        <v>0</v>
      </c>
      <c r="I18" s="199">
        <v>0</v>
      </c>
      <c r="J18" s="199">
        <v>0</v>
      </c>
      <c r="K18" s="199">
        <v>0</v>
      </c>
      <c r="L18" s="198">
        <v>0</v>
      </c>
      <c r="M18" s="199">
        <v>120</v>
      </c>
    </row>
    <row r="19" spans="1:13" s="41" customFormat="1" x14ac:dyDescent="0.2">
      <c r="A19" s="28" t="s">
        <v>20</v>
      </c>
      <c r="B19" s="198">
        <v>0</v>
      </c>
      <c r="C19" s="199">
        <v>342</v>
      </c>
      <c r="D19" s="199">
        <v>138</v>
      </c>
      <c r="E19" s="199">
        <v>0</v>
      </c>
      <c r="F19" s="199">
        <v>14</v>
      </c>
      <c r="G19" s="199">
        <v>29</v>
      </c>
      <c r="H19" s="198">
        <v>0</v>
      </c>
      <c r="I19" s="199">
        <v>0</v>
      </c>
      <c r="J19" s="199">
        <v>0</v>
      </c>
      <c r="K19" s="199">
        <v>0</v>
      </c>
      <c r="L19" s="198">
        <v>0</v>
      </c>
      <c r="M19" s="199">
        <v>313</v>
      </c>
    </row>
    <row r="20" spans="1:13" s="41" customFormat="1" x14ac:dyDescent="0.2">
      <c r="A20" s="28" t="s">
        <v>21</v>
      </c>
      <c r="B20" s="198">
        <v>0</v>
      </c>
      <c r="C20" s="199">
        <v>266</v>
      </c>
      <c r="D20" s="199">
        <v>67</v>
      </c>
      <c r="E20" s="199">
        <v>0</v>
      </c>
      <c r="F20" s="199">
        <v>11</v>
      </c>
      <c r="G20" s="199">
        <v>32</v>
      </c>
      <c r="H20" s="198">
        <v>0</v>
      </c>
      <c r="I20" s="199">
        <v>0</v>
      </c>
      <c r="J20" s="199">
        <v>0</v>
      </c>
      <c r="K20" s="199">
        <v>0</v>
      </c>
      <c r="L20" s="198">
        <v>0</v>
      </c>
      <c r="M20" s="199">
        <v>241</v>
      </c>
    </row>
    <row r="21" spans="1:13" s="41" customFormat="1" x14ac:dyDescent="0.2">
      <c r="A21" s="28" t="s">
        <v>22</v>
      </c>
      <c r="B21" s="198">
        <v>0</v>
      </c>
      <c r="C21" s="199">
        <v>426</v>
      </c>
      <c r="D21" s="199">
        <v>104</v>
      </c>
      <c r="E21" s="199">
        <v>0</v>
      </c>
      <c r="F21" s="199">
        <v>32</v>
      </c>
      <c r="G21" s="199">
        <v>26</v>
      </c>
      <c r="H21" s="198">
        <v>0</v>
      </c>
      <c r="I21" s="199">
        <v>0</v>
      </c>
      <c r="J21" s="199">
        <v>0</v>
      </c>
      <c r="K21" s="199">
        <v>0</v>
      </c>
      <c r="L21" s="198">
        <v>0</v>
      </c>
      <c r="M21" s="199">
        <v>208</v>
      </c>
    </row>
    <row r="22" spans="1:13" s="41" customFormat="1" x14ac:dyDescent="0.2">
      <c r="A22" s="37" t="s">
        <v>23</v>
      </c>
      <c r="B22" s="196">
        <v>1</v>
      </c>
      <c r="C22" s="201">
        <v>3231</v>
      </c>
      <c r="D22" s="201">
        <v>1199</v>
      </c>
      <c r="E22" s="201">
        <v>0</v>
      </c>
      <c r="F22" s="201">
        <v>220</v>
      </c>
      <c r="G22" s="201">
        <v>178</v>
      </c>
      <c r="H22" s="196">
        <v>0</v>
      </c>
      <c r="I22" s="201">
        <v>0</v>
      </c>
      <c r="J22" s="201">
        <v>0</v>
      </c>
      <c r="K22" s="201">
        <v>0</v>
      </c>
      <c r="L22" s="196">
        <v>0</v>
      </c>
      <c r="M22" s="201">
        <v>1463</v>
      </c>
    </row>
    <row r="23" spans="1:13" s="41" customFormat="1" x14ac:dyDescent="0.2">
      <c r="A23" s="28" t="s">
        <v>24</v>
      </c>
      <c r="B23" s="198">
        <v>0</v>
      </c>
      <c r="C23" s="199">
        <v>230</v>
      </c>
      <c r="D23" s="199">
        <v>103</v>
      </c>
      <c r="E23" s="199">
        <v>0</v>
      </c>
      <c r="F23" s="199">
        <v>21</v>
      </c>
      <c r="G23" s="199">
        <v>7</v>
      </c>
      <c r="H23" s="198">
        <v>0</v>
      </c>
      <c r="I23" s="199">
        <v>0</v>
      </c>
      <c r="J23" s="199">
        <v>0</v>
      </c>
      <c r="K23" s="199">
        <v>0</v>
      </c>
      <c r="L23" s="198">
        <v>0</v>
      </c>
      <c r="M23" s="199">
        <v>147</v>
      </c>
    </row>
    <row r="24" spans="1:13" s="41" customFormat="1" x14ac:dyDescent="0.2">
      <c r="A24" s="28" t="s">
        <v>25</v>
      </c>
      <c r="B24" s="198">
        <v>0</v>
      </c>
      <c r="C24" s="199">
        <v>390</v>
      </c>
      <c r="D24" s="199">
        <v>172</v>
      </c>
      <c r="E24" s="199">
        <v>0</v>
      </c>
      <c r="F24" s="199">
        <v>20</v>
      </c>
      <c r="G24" s="199">
        <v>21</v>
      </c>
      <c r="H24" s="198">
        <v>0</v>
      </c>
      <c r="I24" s="199">
        <v>0</v>
      </c>
      <c r="J24" s="199">
        <v>0</v>
      </c>
      <c r="K24" s="199">
        <v>0</v>
      </c>
      <c r="L24" s="198">
        <v>0</v>
      </c>
      <c r="M24" s="199">
        <v>165</v>
      </c>
    </row>
    <row r="25" spans="1:13" s="41" customFormat="1" x14ac:dyDescent="0.2">
      <c r="A25" s="28" t="s">
        <v>26</v>
      </c>
      <c r="B25" s="198">
        <v>0</v>
      </c>
      <c r="C25" s="199">
        <v>127</v>
      </c>
      <c r="D25" s="199">
        <v>32</v>
      </c>
      <c r="E25" s="199">
        <v>0</v>
      </c>
      <c r="F25" s="199">
        <v>6</v>
      </c>
      <c r="G25" s="199">
        <v>12</v>
      </c>
      <c r="H25" s="198">
        <v>0</v>
      </c>
      <c r="I25" s="199">
        <v>0</v>
      </c>
      <c r="J25" s="199">
        <v>0</v>
      </c>
      <c r="K25" s="199">
        <v>0</v>
      </c>
      <c r="L25" s="198">
        <v>0</v>
      </c>
      <c r="M25" s="199">
        <v>34</v>
      </c>
    </row>
    <row r="26" spans="1:13" s="41" customFormat="1" x14ac:dyDescent="0.2">
      <c r="A26" s="28" t="s">
        <v>27</v>
      </c>
      <c r="B26" s="198">
        <v>0</v>
      </c>
      <c r="C26" s="199">
        <v>286</v>
      </c>
      <c r="D26" s="199">
        <v>58</v>
      </c>
      <c r="E26" s="199">
        <v>0</v>
      </c>
      <c r="F26" s="199">
        <v>34</v>
      </c>
      <c r="G26" s="199">
        <v>20</v>
      </c>
      <c r="H26" s="198">
        <v>0</v>
      </c>
      <c r="I26" s="199">
        <v>0</v>
      </c>
      <c r="J26" s="199">
        <v>0</v>
      </c>
      <c r="K26" s="199">
        <v>0</v>
      </c>
      <c r="L26" s="198">
        <v>0</v>
      </c>
      <c r="M26" s="199">
        <v>132</v>
      </c>
    </row>
    <row r="27" spans="1:13" s="41" customFormat="1" x14ac:dyDescent="0.2">
      <c r="A27" s="28" t="s">
        <v>28</v>
      </c>
      <c r="B27" s="198">
        <v>0</v>
      </c>
      <c r="C27" s="199">
        <v>357</v>
      </c>
      <c r="D27" s="199">
        <v>209</v>
      </c>
      <c r="E27" s="199">
        <v>0</v>
      </c>
      <c r="F27" s="199">
        <v>10</v>
      </c>
      <c r="G27" s="199">
        <v>7</v>
      </c>
      <c r="H27" s="198">
        <v>0</v>
      </c>
      <c r="I27" s="199">
        <v>0</v>
      </c>
      <c r="J27" s="199">
        <v>0</v>
      </c>
      <c r="K27" s="199">
        <v>0</v>
      </c>
      <c r="L27" s="198">
        <v>0</v>
      </c>
      <c r="M27" s="199">
        <v>198</v>
      </c>
    </row>
    <row r="28" spans="1:13" s="41" customFormat="1" x14ac:dyDescent="0.2">
      <c r="A28" s="28" t="s">
        <v>29</v>
      </c>
      <c r="B28" s="198">
        <v>0</v>
      </c>
      <c r="C28" s="199">
        <v>510</v>
      </c>
      <c r="D28" s="199">
        <v>100</v>
      </c>
      <c r="E28" s="199">
        <v>0</v>
      </c>
      <c r="F28" s="199">
        <v>37</v>
      </c>
      <c r="G28" s="199">
        <v>8</v>
      </c>
      <c r="H28" s="198">
        <v>0</v>
      </c>
      <c r="I28" s="199">
        <v>0</v>
      </c>
      <c r="J28" s="199">
        <v>0</v>
      </c>
      <c r="K28" s="199">
        <v>0</v>
      </c>
      <c r="L28" s="198">
        <v>0</v>
      </c>
      <c r="M28" s="199">
        <v>146</v>
      </c>
    </row>
    <row r="29" spans="1:13" s="41" customFormat="1" x14ac:dyDescent="0.2">
      <c r="A29" s="28" t="s">
        <v>30</v>
      </c>
      <c r="B29" s="198">
        <v>1</v>
      </c>
      <c r="C29" s="199">
        <v>704</v>
      </c>
      <c r="D29" s="199">
        <v>391</v>
      </c>
      <c r="E29" s="199">
        <v>0</v>
      </c>
      <c r="F29" s="199">
        <v>35</v>
      </c>
      <c r="G29" s="199">
        <v>75</v>
      </c>
      <c r="H29" s="198">
        <v>0</v>
      </c>
      <c r="I29" s="199">
        <v>0</v>
      </c>
      <c r="J29" s="199">
        <v>0</v>
      </c>
      <c r="K29" s="199">
        <v>0</v>
      </c>
      <c r="L29" s="198">
        <v>0</v>
      </c>
      <c r="M29" s="199">
        <v>419</v>
      </c>
    </row>
    <row r="30" spans="1:13" s="41" customFormat="1" x14ac:dyDescent="0.2">
      <c r="A30" s="28" t="s">
        <v>31</v>
      </c>
      <c r="B30" s="198">
        <v>0</v>
      </c>
      <c r="C30" s="199">
        <v>186</v>
      </c>
      <c r="D30" s="199">
        <v>21</v>
      </c>
      <c r="E30" s="199">
        <v>0</v>
      </c>
      <c r="F30" s="199">
        <v>27</v>
      </c>
      <c r="G30" s="199">
        <v>9</v>
      </c>
      <c r="H30" s="198">
        <v>0</v>
      </c>
      <c r="I30" s="199">
        <v>0</v>
      </c>
      <c r="J30" s="199">
        <v>0</v>
      </c>
      <c r="K30" s="199">
        <v>0</v>
      </c>
      <c r="L30" s="198">
        <v>0</v>
      </c>
      <c r="M30" s="199">
        <v>58</v>
      </c>
    </row>
    <row r="31" spans="1:13" s="41" customFormat="1" x14ac:dyDescent="0.2">
      <c r="A31" s="36" t="s">
        <v>32</v>
      </c>
      <c r="B31" s="198">
        <v>0</v>
      </c>
      <c r="C31" s="197">
        <v>441</v>
      </c>
      <c r="D31" s="197">
        <v>113</v>
      </c>
      <c r="E31" s="197">
        <v>0</v>
      </c>
      <c r="F31" s="197">
        <v>30</v>
      </c>
      <c r="G31" s="197">
        <v>19</v>
      </c>
      <c r="H31" s="198">
        <v>0</v>
      </c>
      <c r="I31" s="197">
        <v>0</v>
      </c>
      <c r="J31" s="197">
        <v>0</v>
      </c>
      <c r="K31" s="197">
        <v>0</v>
      </c>
      <c r="L31" s="198">
        <v>0</v>
      </c>
      <c r="M31" s="197">
        <v>164</v>
      </c>
    </row>
    <row r="32" spans="1:13" s="41" customFormat="1" x14ac:dyDescent="0.2">
      <c r="A32" s="37" t="s">
        <v>33</v>
      </c>
      <c r="B32" s="196">
        <v>9</v>
      </c>
      <c r="C32" s="201">
        <v>7986</v>
      </c>
      <c r="D32" s="201">
        <v>1665</v>
      </c>
      <c r="E32" s="201">
        <v>0</v>
      </c>
      <c r="F32" s="201">
        <v>478</v>
      </c>
      <c r="G32" s="201">
        <v>232</v>
      </c>
      <c r="H32" s="196">
        <v>0</v>
      </c>
      <c r="I32" s="201">
        <v>0</v>
      </c>
      <c r="J32" s="201">
        <v>0</v>
      </c>
      <c r="K32" s="201">
        <v>0</v>
      </c>
      <c r="L32" s="196">
        <v>0</v>
      </c>
      <c r="M32" s="201">
        <v>5197</v>
      </c>
    </row>
    <row r="33" spans="1:13" s="41" customFormat="1" x14ac:dyDescent="0.2">
      <c r="A33" s="25" t="s">
        <v>34</v>
      </c>
      <c r="B33" s="202">
        <v>0</v>
      </c>
      <c r="C33" s="203">
        <v>1461</v>
      </c>
      <c r="D33" s="203">
        <v>410</v>
      </c>
      <c r="E33" s="203">
        <v>0</v>
      </c>
      <c r="F33" s="203">
        <v>71</v>
      </c>
      <c r="G33" s="203">
        <v>52</v>
      </c>
      <c r="H33" s="202">
        <v>0</v>
      </c>
      <c r="I33" s="203">
        <v>0</v>
      </c>
      <c r="J33" s="203">
        <v>0</v>
      </c>
      <c r="K33" s="203">
        <v>0</v>
      </c>
      <c r="L33" s="202">
        <v>0</v>
      </c>
      <c r="M33" s="203">
        <v>1016</v>
      </c>
    </row>
    <row r="34" spans="1:13" s="41" customFormat="1" x14ac:dyDescent="0.2">
      <c r="A34" s="28" t="s">
        <v>35</v>
      </c>
      <c r="B34" s="198">
        <v>0</v>
      </c>
      <c r="C34" s="199">
        <v>1809</v>
      </c>
      <c r="D34" s="199">
        <v>367</v>
      </c>
      <c r="E34" s="199">
        <v>0</v>
      </c>
      <c r="F34" s="199">
        <v>77</v>
      </c>
      <c r="G34" s="199">
        <v>36</v>
      </c>
      <c r="H34" s="198">
        <v>0</v>
      </c>
      <c r="I34" s="199">
        <v>0</v>
      </c>
      <c r="J34" s="199">
        <v>0</v>
      </c>
      <c r="K34" s="199">
        <v>0</v>
      </c>
      <c r="L34" s="198">
        <v>0</v>
      </c>
      <c r="M34" s="199">
        <v>1303</v>
      </c>
    </row>
    <row r="35" spans="1:13" s="41" customFormat="1" ht="12" customHeight="1" x14ac:dyDescent="0.2">
      <c r="A35" s="28" t="s">
        <v>36</v>
      </c>
      <c r="B35" s="198">
        <v>7</v>
      </c>
      <c r="C35" s="199">
        <v>1061</v>
      </c>
      <c r="D35" s="199">
        <v>208</v>
      </c>
      <c r="E35" s="199">
        <v>0</v>
      </c>
      <c r="F35" s="199">
        <v>82</v>
      </c>
      <c r="G35" s="199">
        <v>45</v>
      </c>
      <c r="H35" s="198">
        <v>0</v>
      </c>
      <c r="I35" s="199">
        <v>0</v>
      </c>
      <c r="J35" s="199">
        <v>0</v>
      </c>
      <c r="K35" s="199">
        <v>0</v>
      </c>
      <c r="L35" s="198">
        <v>0</v>
      </c>
      <c r="M35" s="199">
        <v>752</v>
      </c>
    </row>
    <row r="36" spans="1:13" s="41" customFormat="1" ht="12.75" customHeight="1" x14ac:dyDescent="0.2">
      <c r="A36" s="28" t="s">
        <v>37</v>
      </c>
      <c r="B36" s="198">
        <v>0</v>
      </c>
      <c r="C36" s="199">
        <v>2146</v>
      </c>
      <c r="D36" s="199">
        <v>310</v>
      </c>
      <c r="E36" s="199">
        <v>0</v>
      </c>
      <c r="F36" s="199">
        <v>134</v>
      </c>
      <c r="G36" s="199">
        <v>53</v>
      </c>
      <c r="H36" s="198">
        <v>0</v>
      </c>
      <c r="I36" s="199">
        <v>0</v>
      </c>
      <c r="J36" s="199">
        <v>0</v>
      </c>
      <c r="K36" s="199">
        <v>0</v>
      </c>
      <c r="L36" s="198">
        <v>0</v>
      </c>
      <c r="M36" s="199">
        <v>1233</v>
      </c>
    </row>
    <row r="37" spans="1:13" s="41" customFormat="1" x14ac:dyDescent="0.2">
      <c r="A37" s="28" t="s">
        <v>38</v>
      </c>
      <c r="B37" s="198">
        <v>0</v>
      </c>
      <c r="C37" s="199">
        <v>621</v>
      </c>
      <c r="D37" s="199">
        <v>106</v>
      </c>
      <c r="E37" s="199">
        <v>0</v>
      </c>
      <c r="F37" s="199">
        <v>44</v>
      </c>
      <c r="G37" s="199">
        <v>3</v>
      </c>
      <c r="H37" s="198">
        <v>0</v>
      </c>
      <c r="I37" s="199">
        <v>0</v>
      </c>
      <c r="J37" s="199">
        <v>0</v>
      </c>
      <c r="K37" s="199">
        <v>0</v>
      </c>
      <c r="L37" s="198">
        <v>0</v>
      </c>
      <c r="M37" s="199">
        <v>464</v>
      </c>
    </row>
    <row r="38" spans="1:13" s="41" customFormat="1" x14ac:dyDescent="0.2">
      <c r="A38" s="28" t="s">
        <v>39</v>
      </c>
      <c r="B38" s="198">
        <v>0</v>
      </c>
      <c r="C38" s="199">
        <v>535</v>
      </c>
      <c r="D38" s="199">
        <v>218</v>
      </c>
      <c r="E38" s="199">
        <v>0</v>
      </c>
      <c r="F38" s="199">
        <v>35</v>
      </c>
      <c r="G38" s="199">
        <v>29</v>
      </c>
      <c r="H38" s="198">
        <v>0</v>
      </c>
      <c r="I38" s="199">
        <v>0</v>
      </c>
      <c r="J38" s="199">
        <v>0</v>
      </c>
      <c r="K38" s="199">
        <v>0</v>
      </c>
      <c r="L38" s="198">
        <v>0</v>
      </c>
      <c r="M38" s="199">
        <v>240</v>
      </c>
    </row>
    <row r="39" spans="1:13" s="41" customFormat="1" x14ac:dyDescent="0.2">
      <c r="A39" s="36" t="s">
        <v>40</v>
      </c>
      <c r="B39" s="204">
        <v>2</v>
      </c>
      <c r="C39" s="197">
        <v>353</v>
      </c>
      <c r="D39" s="197">
        <v>46</v>
      </c>
      <c r="E39" s="197">
        <v>0</v>
      </c>
      <c r="F39" s="197">
        <v>35</v>
      </c>
      <c r="G39" s="197">
        <v>14</v>
      </c>
      <c r="H39" s="204">
        <v>0</v>
      </c>
      <c r="I39" s="197">
        <v>0</v>
      </c>
      <c r="J39" s="197">
        <v>0</v>
      </c>
      <c r="K39" s="197">
        <v>0</v>
      </c>
      <c r="L39" s="204">
        <v>0</v>
      </c>
      <c r="M39" s="197">
        <v>189</v>
      </c>
    </row>
    <row r="40" spans="1:13" s="41" customFormat="1" x14ac:dyDescent="0.2">
      <c r="A40" s="37" t="s">
        <v>41</v>
      </c>
      <c r="B40" s="196">
        <v>8</v>
      </c>
      <c r="C40" s="201">
        <v>4907</v>
      </c>
      <c r="D40" s="201">
        <v>1280</v>
      </c>
      <c r="E40" s="201">
        <v>0</v>
      </c>
      <c r="F40" s="201">
        <v>310</v>
      </c>
      <c r="G40" s="201">
        <v>245</v>
      </c>
      <c r="H40" s="196">
        <v>0</v>
      </c>
      <c r="I40" s="201">
        <v>0</v>
      </c>
      <c r="J40" s="201">
        <v>0</v>
      </c>
      <c r="K40" s="201">
        <v>0</v>
      </c>
      <c r="L40" s="196">
        <v>0</v>
      </c>
      <c r="M40" s="201">
        <v>2792</v>
      </c>
    </row>
    <row r="41" spans="1:13" s="41" customFormat="1" x14ac:dyDescent="0.2">
      <c r="A41" s="25" t="s">
        <v>42</v>
      </c>
      <c r="B41" s="202">
        <v>0</v>
      </c>
      <c r="C41" s="203">
        <v>313</v>
      </c>
      <c r="D41" s="203">
        <v>60</v>
      </c>
      <c r="E41" s="203">
        <v>0</v>
      </c>
      <c r="F41" s="203">
        <v>34</v>
      </c>
      <c r="G41" s="203">
        <v>7</v>
      </c>
      <c r="H41" s="202">
        <v>0</v>
      </c>
      <c r="I41" s="203">
        <v>0</v>
      </c>
      <c r="J41" s="203">
        <v>0</v>
      </c>
      <c r="K41" s="203">
        <v>0</v>
      </c>
      <c r="L41" s="202">
        <v>0</v>
      </c>
      <c r="M41" s="203">
        <v>146</v>
      </c>
    </row>
    <row r="42" spans="1:13" s="41" customFormat="1" x14ac:dyDescent="0.2">
      <c r="A42" s="28" t="s">
        <v>43</v>
      </c>
      <c r="B42" s="198">
        <v>7</v>
      </c>
      <c r="C42" s="199">
        <v>743</v>
      </c>
      <c r="D42" s="199">
        <v>119</v>
      </c>
      <c r="E42" s="199">
        <v>0</v>
      </c>
      <c r="F42" s="199">
        <v>62</v>
      </c>
      <c r="G42" s="199">
        <v>27</v>
      </c>
      <c r="H42" s="198">
        <v>0</v>
      </c>
      <c r="I42" s="199">
        <v>0</v>
      </c>
      <c r="J42" s="199">
        <v>0</v>
      </c>
      <c r="K42" s="199">
        <v>0</v>
      </c>
      <c r="L42" s="198">
        <v>0</v>
      </c>
      <c r="M42" s="199">
        <v>303</v>
      </c>
    </row>
    <row r="43" spans="1:13" s="41" customFormat="1" x14ac:dyDescent="0.2">
      <c r="A43" s="28" t="s">
        <v>44</v>
      </c>
      <c r="B43" s="198">
        <v>0</v>
      </c>
      <c r="C43" s="199">
        <v>381</v>
      </c>
      <c r="D43" s="199">
        <v>85</v>
      </c>
      <c r="E43" s="199">
        <v>0</v>
      </c>
      <c r="F43" s="199">
        <v>5</v>
      </c>
      <c r="G43" s="199">
        <v>8</v>
      </c>
      <c r="H43" s="198">
        <v>0</v>
      </c>
      <c r="I43" s="199">
        <v>0</v>
      </c>
      <c r="J43" s="199">
        <v>0</v>
      </c>
      <c r="K43" s="199">
        <v>0</v>
      </c>
      <c r="L43" s="198">
        <v>0</v>
      </c>
      <c r="M43" s="199">
        <v>173</v>
      </c>
    </row>
    <row r="44" spans="1:13" s="41" customFormat="1" x14ac:dyDescent="0.2">
      <c r="A44" s="28" t="s">
        <v>45</v>
      </c>
      <c r="B44" s="198">
        <v>0</v>
      </c>
      <c r="C44" s="199">
        <v>287</v>
      </c>
      <c r="D44" s="199">
        <v>64</v>
      </c>
      <c r="E44" s="199">
        <v>0</v>
      </c>
      <c r="F44" s="199">
        <v>28</v>
      </c>
      <c r="G44" s="199">
        <v>13</v>
      </c>
      <c r="H44" s="198">
        <v>0</v>
      </c>
      <c r="I44" s="199">
        <v>0</v>
      </c>
      <c r="J44" s="199">
        <v>0</v>
      </c>
      <c r="K44" s="199">
        <v>0</v>
      </c>
      <c r="L44" s="198">
        <v>0</v>
      </c>
      <c r="M44" s="199">
        <v>170</v>
      </c>
    </row>
    <row r="45" spans="1:13" s="41" customFormat="1" x14ac:dyDescent="0.2">
      <c r="A45" s="28" t="s">
        <v>46</v>
      </c>
      <c r="B45" s="198">
        <v>0</v>
      </c>
      <c r="C45" s="199">
        <v>488</v>
      </c>
      <c r="D45" s="199">
        <v>196</v>
      </c>
      <c r="E45" s="199">
        <v>0</v>
      </c>
      <c r="F45" s="199">
        <v>19</v>
      </c>
      <c r="G45" s="199">
        <v>19</v>
      </c>
      <c r="H45" s="198">
        <v>0</v>
      </c>
      <c r="I45" s="199">
        <v>0</v>
      </c>
      <c r="J45" s="199">
        <v>0</v>
      </c>
      <c r="K45" s="199">
        <v>0</v>
      </c>
      <c r="L45" s="198">
        <v>0</v>
      </c>
      <c r="M45" s="199">
        <v>495</v>
      </c>
    </row>
    <row r="46" spans="1:13" s="41" customFormat="1" x14ac:dyDescent="0.2">
      <c r="A46" s="28" t="s">
        <v>47</v>
      </c>
      <c r="B46" s="198">
        <v>0</v>
      </c>
      <c r="C46" s="199">
        <v>504</v>
      </c>
      <c r="D46" s="199">
        <v>225</v>
      </c>
      <c r="E46" s="199">
        <v>0</v>
      </c>
      <c r="F46" s="199">
        <v>16</v>
      </c>
      <c r="G46" s="199">
        <v>70</v>
      </c>
      <c r="H46" s="198">
        <v>0</v>
      </c>
      <c r="I46" s="199">
        <v>0</v>
      </c>
      <c r="J46" s="199">
        <v>0</v>
      </c>
      <c r="K46" s="199">
        <v>0</v>
      </c>
      <c r="L46" s="198">
        <v>0</v>
      </c>
      <c r="M46" s="199">
        <v>372</v>
      </c>
    </row>
    <row r="47" spans="1:13" s="41" customFormat="1" x14ac:dyDescent="0.2">
      <c r="A47" s="28" t="s">
        <v>48</v>
      </c>
      <c r="B47" s="198">
        <v>0</v>
      </c>
      <c r="C47" s="199">
        <v>464</v>
      </c>
      <c r="D47" s="199">
        <v>44</v>
      </c>
      <c r="E47" s="199">
        <v>0</v>
      </c>
      <c r="F47" s="199">
        <v>23</v>
      </c>
      <c r="G47" s="199">
        <v>16</v>
      </c>
      <c r="H47" s="198">
        <v>0</v>
      </c>
      <c r="I47" s="199">
        <v>0</v>
      </c>
      <c r="J47" s="199">
        <v>0</v>
      </c>
      <c r="K47" s="199">
        <v>0</v>
      </c>
      <c r="L47" s="198">
        <v>0</v>
      </c>
      <c r="M47" s="199">
        <v>366</v>
      </c>
    </row>
    <row r="48" spans="1:13" s="41" customFormat="1" x14ac:dyDescent="0.2">
      <c r="A48" s="28" t="s">
        <v>49</v>
      </c>
      <c r="B48" s="198">
        <v>1</v>
      </c>
      <c r="C48" s="199">
        <v>570</v>
      </c>
      <c r="D48" s="199">
        <v>217</v>
      </c>
      <c r="E48" s="199">
        <v>0</v>
      </c>
      <c r="F48" s="199">
        <v>33</v>
      </c>
      <c r="G48" s="199">
        <v>16</v>
      </c>
      <c r="H48" s="198">
        <v>0</v>
      </c>
      <c r="I48" s="199">
        <v>0</v>
      </c>
      <c r="J48" s="199">
        <v>0</v>
      </c>
      <c r="K48" s="199">
        <v>0</v>
      </c>
      <c r="L48" s="198">
        <v>0</v>
      </c>
      <c r="M48" s="199">
        <v>275</v>
      </c>
    </row>
    <row r="49" spans="1:13" s="41" customFormat="1" x14ac:dyDescent="0.2">
      <c r="A49" s="28" t="s">
        <v>50</v>
      </c>
      <c r="B49" s="198">
        <v>0</v>
      </c>
      <c r="C49" s="199">
        <v>184</v>
      </c>
      <c r="D49" s="199">
        <v>26</v>
      </c>
      <c r="E49" s="199">
        <v>0</v>
      </c>
      <c r="F49" s="199">
        <v>7</v>
      </c>
      <c r="G49" s="199">
        <v>23</v>
      </c>
      <c r="H49" s="198">
        <v>0</v>
      </c>
      <c r="I49" s="199">
        <v>0</v>
      </c>
      <c r="J49" s="199">
        <v>0</v>
      </c>
      <c r="K49" s="199">
        <v>0</v>
      </c>
      <c r="L49" s="198">
        <v>0</v>
      </c>
      <c r="M49" s="199">
        <v>65</v>
      </c>
    </row>
    <row r="50" spans="1:13" s="41" customFormat="1" ht="12" customHeight="1" x14ac:dyDescent="0.2">
      <c r="A50" s="28" t="s">
        <v>51</v>
      </c>
      <c r="B50" s="198">
        <v>0</v>
      </c>
      <c r="C50" s="198">
        <v>192</v>
      </c>
      <c r="D50" s="198">
        <v>47</v>
      </c>
      <c r="E50" s="198">
        <v>0</v>
      </c>
      <c r="F50" s="198">
        <v>7</v>
      </c>
      <c r="G50" s="198">
        <v>5</v>
      </c>
      <c r="H50" s="198">
        <v>0</v>
      </c>
      <c r="I50" s="198">
        <v>0</v>
      </c>
      <c r="J50" s="198">
        <v>0</v>
      </c>
      <c r="K50" s="198">
        <v>0</v>
      </c>
      <c r="L50" s="198">
        <v>0</v>
      </c>
      <c r="M50" s="198">
        <v>99</v>
      </c>
    </row>
    <row r="51" spans="1:13" s="41" customFormat="1" x14ac:dyDescent="0.2">
      <c r="A51" s="36" t="s">
        <v>52</v>
      </c>
      <c r="B51" s="204">
        <v>0</v>
      </c>
      <c r="C51" s="204">
        <v>781</v>
      </c>
      <c r="D51" s="204">
        <v>197</v>
      </c>
      <c r="E51" s="204">
        <v>0</v>
      </c>
      <c r="F51" s="204">
        <v>76</v>
      </c>
      <c r="G51" s="204">
        <v>41</v>
      </c>
      <c r="H51" s="204">
        <v>0</v>
      </c>
      <c r="I51" s="204">
        <v>0</v>
      </c>
      <c r="J51" s="204">
        <v>0</v>
      </c>
      <c r="K51" s="204">
        <v>0</v>
      </c>
      <c r="L51" s="204">
        <v>0</v>
      </c>
      <c r="M51" s="204">
        <v>328</v>
      </c>
    </row>
    <row r="52" spans="1:13" s="41" customFormat="1" x14ac:dyDescent="0.2">
      <c r="A52" s="60"/>
      <c r="B52" s="38"/>
      <c r="C52" s="38"/>
      <c r="D52" s="38"/>
      <c r="E52" s="38"/>
      <c r="F52" s="38"/>
      <c r="G52" s="38"/>
      <c r="H52" s="38"/>
      <c r="I52" s="38"/>
      <c r="L52" s="38"/>
    </row>
    <row r="53" spans="1:13" s="53" customFormat="1" ht="12.75" customHeight="1" x14ac:dyDescent="0.2">
      <c r="A53" s="32"/>
      <c r="B53" s="52"/>
      <c r="C53" s="52"/>
      <c r="D53" s="52"/>
      <c r="E53" s="52"/>
      <c r="F53" s="52"/>
      <c r="G53" s="52"/>
      <c r="H53" s="52" t="s">
        <v>467</v>
      </c>
      <c r="I53" s="52"/>
      <c r="L53" s="272" t="s">
        <v>468</v>
      </c>
      <c r="M53" s="272"/>
    </row>
    <row r="54" spans="1:13" s="208" customFormat="1" x14ac:dyDescent="0.2">
      <c r="A54" s="200" t="s">
        <v>53</v>
      </c>
      <c r="B54" s="196">
        <v>4</v>
      </c>
      <c r="C54" s="201">
        <v>10977</v>
      </c>
      <c r="D54" s="201">
        <v>3853</v>
      </c>
      <c r="E54" s="201">
        <v>0</v>
      </c>
      <c r="F54" s="201">
        <v>268</v>
      </c>
      <c r="G54" s="201">
        <v>230</v>
      </c>
      <c r="H54" s="196">
        <v>0</v>
      </c>
      <c r="I54" s="201">
        <v>0</v>
      </c>
      <c r="J54" s="201">
        <v>0</v>
      </c>
      <c r="K54" s="201">
        <v>0</v>
      </c>
      <c r="L54" s="196">
        <v>0</v>
      </c>
      <c r="M54" s="201">
        <v>11703</v>
      </c>
    </row>
    <row r="55" spans="1:13" s="208" customFormat="1" x14ac:dyDescent="0.2">
      <c r="A55" s="193" t="s">
        <v>54</v>
      </c>
      <c r="B55" s="198">
        <v>0</v>
      </c>
      <c r="C55" s="206">
        <v>572</v>
      </c>
      <c r="D55" s="206">
        <v>130</v>
      </c>
      <c r="E55" s="206">
        <v>0</v>
      </c>
      <c r="F55" s="206">
        <v>22</v>
      </c>
      <c r="G55" s="206">
        <v>42</v>
      </c>
      <c r="H55" s="193">
        <v>0</v>
      </c>
      <c r="I55" s="198">
        <v>0</v>
      </c>
      <c r="J55" s="198">
        <v>0</v>
      </c>
      <c r="K55" s="198">
        <v>0</v>
      </c>
      <c r="L55" s="206">
        <v>0</v>
      </c>
      <c r="M55" s="198">
        <v>304</v>
      </c>
    </row>
    <row r="56" spans="1:13" s="208" customFormat="1" x14ac:dyDescent="0.2">
      <c r="A56" s="193" t="s">
        <v>55</v>
      </c>
      <c r="B56" s="198">
        <v>0</v>
      </c>
      <c r="C56" s="206">
        <v>227</v>
      </c>
      <c r="D56" s="206">
        <v>205</v>
      </c>
      <c r="E56" s="206">
        <v>0</v>
      </c>
      <c r="F56" s="206">
        <v>5</v>
      </c>
      <c r="G56" s="206">
        <v>3</v>
      </c>
      <c r="H56" s="193">
        <v>0</v>
      </c>
      <c r="I56" s="198">
        <v>0</v>
      </c>
      <c r="J56" s="198">
        <v>0</v>
      </c>
      <c r="K56" s="198">
        <v>0</v>
      </c>
      <c r="L56" s="206">
        <v>0</v>
      </c>
      <c r="M56" s="198">
        <v>225</v>
      </c>
    </row>
    <row r="57" spans="1:13" s="208" customFormat="1" x14ac:dyDescent="0.2">
      <c r="A57" s="193" t="s">
        <v>56</v>
      </c>
      <c r="B57" s="198">
        <v>0</v>
      </c>
      <c r="C57" s="206">
        <v>761</v>
      </c>
      <c r="D57" s="206">
        <v>167</v>
      </c>
      <c r="E57" s="206">
        <v>0</v>
      </c>
      <c r="F57" s="206">
        <v>25</v>
      </c>
      <c r="G57" s="206">
        <v>24</v>
      </c>
      <c r="H57" s="193">
        <v>0</v>
      </c>
      <c r="I57" s="198">
        <v>0</v>
      </c>
      <c r="J57" s="198">
        <v>0</v>
      </c>
      <c r="K57" s="198">
        <v>0</v>
      </c>
      <c r="L57" s="206">
        <v>0</v>
      </c>
      <c r="M57" s="198">
        <v>1148</v>
      </c>
    </row>
    <row r="58" spans="1:13" s="208" customFormat="1" x14ac:dyDescent="0.2">
      <c r="A58" s="193" t="s">
        <v>57</v>
      </c>
      <c r="B58" s="198">
        <v>0</v>
      </c>
      <c r="C58" s="206">
        <v>432</v>
      </c>
      <c r="D58" s="206">
        <v>164</v>
      </c>
      <c r="E58" s="206">
        <v>0</v>
      </c>
      <c r="F58" s="206">
        <v>27</v>
      </c>
      <c r="G58" s="206">
        <v>9</v>
      </c>
      <c r="H58" s="193">
        <v>0</v>
      </c>
      <c r="I58" s="198">
        <v>0</v>
      </c>
      <c r="J58" s="198">
        <v>0</v>
      </c>
      <c r="K58" s="198">
        <v>0</v>
      </c>
      <c r="L58" s="206">
        <v>0</v>
      </c>
      <c r="M58" s="198">
        <v>308</v>
      </c>
    </row>
    <row r="59" spans="1:13" s="208" customFormat="1" x14ac:dyDescent="0.2">
      <c r="A59" s="193" t="s">
        <v>58</v>
      </c>
      <c r="B59" s="198">
        <v>1</v>
      </c>
      <c r="C59" s="206">
        <v>428</v>
      </c>
      <c r="D59" s="206">
        <v>115</v>
      </c>
      <c r="E59" s="206">
        <v>0</v>
      </c>
      <c r="F59" s="206">
        <v>11</v>
      </c>
      <c r="G59" s="206">
        <v>11</v>
      </c>
      <c r="H59" s="193">
        <v>0</v>
      </c>
      <c r="I59" s="198">
        <v>0</v>
      </c>
      <c r="J59" s="198">
        <v>0</v>
      </c>
      <c r="K59" s="198">
        <v>0</v>
      </c>
      <c r="L59" s="206">
        <v>0</v>
      </c>
      <c r="M59" s="198">
        <v>394</v>
      </c>
    </row>
    <row r="60" spans="1:13" s="208" customFormat="1" x14ac:dyDescent="0.2">
      <c r="A60" s="193" t="s">
        <v>59</v>
      </c>
      <c r="B60" s="198">
        <v>1</v>
      </c>
      <c r="C60" s="206">
        <v>1600</v>
      </c>
      <c r="D60" s="206">
        <v>542</v>
      </c>
      <c r="E60" s="206">
        <v>0</v>
      </c>
      <c r="F60" s="206">
        <v>30</v>
      </c>
      <c r="G60" s="206">
        <v>27</v>
      </c>
      <c r="H60" s="193">
        <v>0</v>
      </c>
      <c r="I60" s="198">
        <v>0</v>
      </c>
      <c r="J60" s="198">
        <v>0</v>
      </c>
      <c r="K60" s="198">
        <v>0</v>
      </c>
      <c r="L60" s="206">
        <v>0</v>
      </c>
      <c r="M60" s="198">
        <v>1808</v>
      </c>
    </row>
    <row r="61" spans="1:13" s="208" customFormat="1" x14ac:dyDescent="0.2">
      <c r="A61" s="193" t="s">
        <v>60</v>
      </c>
      <c r="B61" s="198">
        <v>0</v>
      </c>
      <c r="C61" s="206">
        <v>651</v>
      </c>
      <c r="D61" s="206">
        <v>229</v>
      </c>
      <c r="E61" s="206">
        <v>0</v>
      </c>
      <c r="F61" s="206">
        <v>7</v>
      </c>
      <c r="G61" s="206">
        <v>8</v>
      </c>
      <c r="H61" s="193">
        <v>0</v>
      </c>
      <c r="I61" s="198">
        <v>0</v>
      </c>
      <c r="J61" s="198">
        <v>0</v>
      </c>
      <c r="K61" s="198">
        <v>0</v>
      </c>
      <c r="L61" s="206">
        <v>0</v>
      </c>
      <c r="M61" s="198">
        <v>514</v>
      </c>
    </row>
    <row r="62" spans="1:13" s="208" customFormat="1" x14ac:dyDescent="0.2">
      <c r="A62" s="193" t="s">
        <v>61</v>
      </c>
      <c r="B62" s="198">
        <v>0</v>
      </c>
      <c r="C62" s="206">
        <v>1432</v>
      </c>
      <c r="D62" s="206">
        <v>442</v>
      </c>
      <c r="E62" s="206">
        <v>0</v>
      </c>
      <c r="F62" s="206">
        <v>13</v>
      </c>
      <c r="G62" s="206">
        <v>3</v>
      </c>
      <c r="H62" s="193">
        <v>0</v>
      </c>
      <c r="I62" s="198">
        <v>0</v>
      </c>
      <c r="J62" s="198">
        <v>0</v>
      </c>
      <c r="K62" s="198">
        <v>0</v>
      </c>
      <c r="L62" s="206">
        <v>0</v>
      </c>
      <c r="M62" s="198">
        <v>1609</v>
      </c>
    </row>
    <row r="63" spans="1:13" s="41" customFormat="1" x14ac:dyDescent="0.2">
      <c r="A63" s="28" t="s">
        <v>62</v>
      </c>
      <c r="B63" s="198">
        <v>0</v>
      </c>
      <c r="C63" s="206">
        <v>2547</v>
      </c>
      <c r="D63" s="206">
        <v>1095</v>
      </c>
      <c r="E63" s="206">
        <v>0</v>
      </c>
      <c r="F63" s="206">
        <v>52</v>
      </c>
      <c r="G63" s="206">
        <v>36</v>
      </c>
      <c r="H63" s="193">
        <v>0</v>
      </c>
      <c r="I63" s="198">
        <v>0</v>
      </c>
      <c r="J63" s="198">
        <v>0</v>
      </c>
      <c r="K63" s="198">
        <v>0</v>
      </c>
      <c r="L63" s="206">
        <v>0</v>
      </c>
      <c r="M63" s="198">
        <v>3427</v>
      </c>
    </row>
    <row r="64" spans="1:13" s="41" customFormat="1" x14ac:dyDescent="0.2">
      <c r="A64" s="28" t="s">
        <v>63</v>
      </c>
      <c r="B64" s="198">
        <v>1</v>
      </c>
      <c r="C64" s="206">
        <v>1031</v>
      </c>
      <c r="D64" s="206">
        <v>267</v>
      </c>
      <c r="E64" s="206">
        <v>0</v>
      </c>
      <c r="F64" s="206">
        <v>34</v>
      </c>
      <c r="G64" s="206">
        <v>25</v>
      </c>
      <c r="H64" s="193">
        <v>0</v>
      </c>
      <c r="I64" s="198">
        <v>0</v>
      </c>
      <c r="J64" s="198">
        <v>0</v>
      </c>
      <c r="K64" s="198">
        <v>0</v>
      </c>
      <c r="L64" s="206">
        <v>0</v>
      </c>
      <c r="M64" s="198">
        <v>856</v>
      </c>
    </row>
    <row r="65" spans="1:13" s="41" customFormat="1" x14ac:dyDescent="0.2">
      <c r="A65" s="28" t="s">
        <v>64</v>
      </c>
      <c r="B65" s="198">
        <v>0</v>
      </c>
      <c r="C65" s="206">
        <v>487</v>
      </c>
      <c r="D65" s="206">
        <v>213</v>
      </c>
      <c r="E65" s="206">
        <v>0</v>
      </c>
      <c r="F65" s="206">
        <v>19</v>
      </c>
      <c r="G65" s="206">
        <v>24</v>
      </c>
      <c r="H65" s="193">
        <v>0</v>
      </c>
      <c r="I65" s="198">
        <v>0</v>
      </c>
      <c r="J65" s="198">
        <v>0</v>
      </c>
      <c r="K65" s="198">
        <v>0</v>
      </c>
      <c r="L65" s="206">
        <v>0</v>
      </c>
      <c r="M65" s="198">
        <v>438</v>
      </c>
    </row>
    <row r="66" spans="1:13" s="41" customFormat="1" x14ac:dyDescent="0.2">
      <c r="A66" s="28" t="s">
        <v>65</v>
      </c>
      <c r="B66" s="198">
        <v>1</v>
      </c>
      <c r="C66" s="206">
        <v>391</v>
      </c>
      <c r="D66" s="206">
        <v>123</v>
      </c>
      <c r="E66" s="206">
        <v>0</v>
      </c>
      <c r="F66" s="206">
        <v>13</v>
      </c>
      <c r="G66" s="206">
        <v>11</v>
      </c>
      <c r="H66" s="193">
        <v>0</v>
      </c>
      <c r="I66" s="198">
        <v>0</v>
      </c>
      <c r="J66" s="198">
        <v>0</v>
      </c>
      <c r="K66" s="198">
        <v>0</v>
      </c>
      <c r="L66" s="206">
        <v>0</v>
      </c>
      <c r="M66" s="198">
        <v>289</v>
      </c>
    </row>
    <row r="67" spans="1:13" s="41" customFormat="1" x14ac:dyDescent="0.2">
      <c r="A67" s="28" t="s">
        <v>66</v>
      </c>
      <c r="B67" s="198">
        <v>0</v>
      </c>
      <c r="C67" s="206">
        <v>418</v>
      </c>
      <c r="D67" s="206">
        <v>161</v>
      </c>
      <c r="E67" s="206">
        <v>0</v>
      </c>
      <c r="F67" s="206">
        <v>10</v>
      </c>
      <c r="G67" s="206">
        <v>7</v>
      </c>
      <c r="H67" s="193">
        <v>0</v>
      </c>
      <c r="I67" s="198">
        <v>0</v>
      </c>
      <c r="J67" s="198">
        <v>0</v>
      </c>
      <c r="K67" s="198">
        <v>0</v>
      </c>
      <c r="L67" s="206">
        <v>0</v>
      </c>
      <c r="M67" s="198">
        <v>383</v>
      </c>
    </row>
    <row r="68" spans="1:13" s="41" customFormat="1" x14ac:dyDescent="0.2">
      <c r="A68" s="37" t="s">
        <v>67</v>
      </c>
      <c r="B68" s="196">
        <v>2</v>
      </c>
      <c r="C68" s="201">
        <v>8314</v>
      </c>
      <c r="D68" s="201">
        <v>3161</v>
      </c>
      <c r="E68" s="201">
        <v>0</v>
      </c>
      <c r="F68" s="201">
        <v>308</v>
      </c>
      <c r="G68" s="201">
        <v>377</v>
      </c>
      <c r="H68" s="196">
        <v>0</v>
      </c>
      <c r="I68" s="201">
        <v>0</v>
      </c>
      <c r="J68" s="201">
        <v>0</v>
      </c>
      <c r="K68" s="201">
        <v>0</v>
      </c>
      <c r="L68" s="196">
        <v>0</v>
      </c>
      <c r="M68" s="201">
        <v>19062</v>
      </c>
    </row>
    <row r="69" spans="1:13" s="41" customFormat="1" x14ac:dyDescent="0.2">
      <c r="A69" s="28" t="s">
        <v>68</v>
      </c>
      <c r="B69" s="198">
        <v>0</v>
      </c>
      <c r="C69" s="206">
        <v>673</v>
      </c>
      <c r="D69" s="206">
        <v>349</v>
      </c>
      <c r="E69" s="206">
        <v>0</v>
      </c>
      <c r="F69" s="206">
        <v>40</v>
      </c>
      <c r="G69" s="206">
        <v>20</v>
      </c>
      <c r="H69" s="193">
        <v>0</v>
      </c>
      <c r="I69" s="198">
        <v>0</v>
      </c>
      <c r="J69" s="198">
        <v>0</v>
      </c>
      <c r="K69" s="198">
        <v>0</v>
      </c>
      <c r="L69" s="206">
        <v>0</v>
      </c>
      <c r="M69" s="198">
        <v>1652</v>
      </c>
    </row>
    <row r="70" spans="1:13" s="41" customFormat="1" x14ac:dyDescent="0.2">
      <c r="A70" s="28" t="s">
        <v>69</v>
      </c>
      <c r="B70" s="198">
        <v>0</v>
      </c>
      <c r="C70" s="206">
        <v>739</v>
      </c>
      <c r="D70" s="206">
        <v>267</v>
      </c>
      <c r="E70" s="206">
        <v>0</v>
      </c>
      <c r="F70" s="206">
        <v>24</v>
      </c>
      <c r="G70" s="206">
        <v>6</v>
      </c>
      <c r="H70" s="193">
        <v>0</v>
      </c>
      <c r="I70" s="198">
        <v>0</v>
      </c>
      <c r="J70" s="198">
        <v>0</v>
      </c>
      <c r="K70" s="198">
        <v>0</v>
      </c>
      <c r="L70" s="206">
        <v>0</v>
      </c>
      <c r="M70" s="198">
        <v>637</v>
      </c>
    </row>
    <row r="71" spans="1:13" s="41" customFormat="1" x14ac:dyDescent="0.2">
      <c r="A71" s="28" t="s">
        <v>70</v>
      </c>
      <c r="B71" s="198">
        <v>1</v>
      </c>
      <c r="C71" s="206">
        <v>859</v>
      </c>
      <c r="D71" s="206">
        <v>282</v>
      </c>
      <c r="E71" s="206">
        <v>0</v>
      </c>
      <c r="F71" s="206">
        <v>15</v>
      </c>
      <c r="G71" s="206">
        <v>44</v>
      </c>
      <c r="H71" s="193">
        <v>0</v>
      </c>
      <c r="I71" s="198">
        <v>0</v>
      </c>
      <c r="J71" s="198">
        <v>0</v>
      </c>
      <c r="K71" s="198">
        <v>0</v>
      </c>
      <c r="L71" s="206">
        <v>0</v>
      </c>
      <c r="M71" s="198">
        <v>3109</v>
      </c>
    </row>
    <row r="72" spans="1:13" s="41" customFormat="1" x14ac:dyDescent="0.2">
      <c r="A72" s="28" t="s">
        <v>71</v>
      </c>
      <c r="B72" s="198">
        <v>0</v>
      </c>
      <c r="C72" s="206">
        <v>508</v>
      </c>
      <c r="D72" s="206">
        <v>156</v>
      </c>
      <c r="E72" s="206">
        <v>0</v>
      </c>
      <c r="F72" s="206">
        <v>5</v>
      </c>
      <c r="G72" s="206">
        <v>36</v>
      </c>
      <c r="H72" s="193">
        <v>0</v>
      </c>
      <c r="I72" s="198">
        <v>0</v>
      </c>
      <c r="J72" s="198">
        <v>0</v>
      </c>
      <c r="K72" s="198">
        <v>0</v>
      </c>
      <c r="L72" s="206">
        <v>0</v>
      </c>
      <c r="M72" s="198">
        <v>795</v>
      </c>
    </row>
    <row r="73" spans="1:13" s="41" customFormat="1" x14ac:dyDescent="0.2">
      <c r="A73" s="28" t="s">
        <v>72</v>
      </c>
      <c r="B73" s="198">
        <v>0</v>
      </c>
      <c r="C73" s="206">
        <v>239</v>
      </c>
      <c r="D73" s="206">
        <v>72</v>
      </c>
      <c r="E73" s="206">
        <v>0</v>
      </c>
      <c r="F73" s="206">
        <v>1</v>
      </c>
      <c r="G73" s="206">
        <v>7</v>
      </c>
      <c r="H73" s="193">
        <v>0</v>
      </c>
      <c r="I73" s="198">
        <v>0</v>
      </c>
      <c r="J73" s="198">
        <v>0</v>
      </c>
      <c r="K73" s="198">
        <v>0</v>
      </c>
      <c r="L73" s="206">
        <v>0</v>
      </c>
      <c r="M73" s="198">
        <v>271</v>
      </c>
    </row>
    <row r="74" spans="1:13" s="41" customFormat="1" x14ac:dyDescent="0.2">
      <c r="A74" s="28" t="s">
        <v>73</v>
      </c>
      <c r="B74" s="198">
        <v>0</v>
      </c>
      <c r="C74" s="206">
        <v>671</v>
      </c>
      <c r="D74" s="206">
        <v>160</v>
      </c>
      <c r="E74" s="206">
        <v>0</v>
      </c>
      <c r="F74" s="206">
        <v>22</v>
      </c>
      <c r="G74" s="206">
        <v>64</v>
      </c>
      <c r="H74" s="193">
        <v>0</v>
      </c>
      <c r="I74" s="198">
        <v>0</v>
      </c>
      <c r="J74" s="198">
        <v>0</v>
      </c>
      <c r="K74" s="198">
        <v>0</v>
      </c>
      <c r="L74" s="206">
        <v>0</v>
      </c>
      <c r="M74" s="198">
        <v>1584</v>
      </c>
    </row>
    <row r="75" spans="1:13" s="41" customFormat="1" x14ac:dyDescent="0.2">
      <c r="A75" s="28" t="s">
        <v>74</v>
      </c>
      <c r="B75" s="198">
        <v>0</v>
      </c>
      <c r="C75" s="206">
        <v>1216</v>
      </c>
      <c r="D75" s="206">
        <v>399</v>
      </c>
      <c r="E75" s="206">
        <v>0</v>
      </c>
      <c r="F75" s="206">
        <v>63</v>
      </c>
      <c r="G75" s="206">
        <v>103</v>
      </c>
      <c r="H75" s="193">
        <v>0</v>
      </c>
      <c r="I75" s="198">
        <v>0</v>
      </c>
      <c r="J75" s="198">
        <v>0</v>
      </c>
      <c r="K75" s="198">
        <v>0</v>
      </c>
      <c r="L75" s="206">
        <v>0</v>
      </c>
      <c r="M75" s="198">
        <v>2799</v>
      </c>
    </row>
    <row r="76" spans="1:13" s="41" customFormat="1" x14ac:dyDescent="0.2">
      <c r="A76" s="28" t="s">
        <v>75</v>
      </c>
      <c r="B76" s="198">
        <v>0</v>
      </c>
      <c r="C76" s="206">
        <v>519</v>
      </c>
      <c r="D76" s="206">
        <v>250</v>
      </c>
      <c r="E76" s="206">
        <v>0</v>
      </c>
      <c r="F76" s="206">
        <v>25</v>
      </c>
      <c r="G76" s="206">
        <v>13</v>
      </c>
      <c r="H76" s="193">
        <v>0</v>
      </c>
      <c r="I76" s="198">
        <v>0</v>
      </c>
      <c r="J76" s="198">
        <v>0</v>
      </c>
      <c r="K76" s="198">
        <v>0</v>
      </c>
      <c r="L76" s="206">
        <v>0</v>
      </c>
      <c r="M76" s="198">
        <v>2329</v>
      </c>
    </row>
    <row r="77" spans="1:13" s="41" customFormat="1" x14ac:dyDescent="0.2">
      <c r="A77" s="28" t="s">
        <v>76</v>
      </c>
      <c r="B77" s="198">
        <v>0</v>
      </c>
      <c r="C77" s="206">
        <v>794</v>
      </c>
      <c r="D77" s="206">
        <v>210</v>
      </c>
      <c r="E77" s="206">
        <v>0</v>
      </c>
      <c r="F77" s="206">
        <v>20</v>
      </c>
      <c r="G77" s="206">
        <v>9</v>
      </c>
      <c r="H77" s="193">
        <v>0</v>
      </c>
      <c r="I77" s="198">
        <v>0</v>
      </c>
      <c r="J77" s="198">
        <v>0</v>
      </c>
      <c r="K77" s="198">
        <v>0</v>
      </c>
      <c r="L77" s="206">
        <v>0</v>
      </c>
      <c r="M77" s="198">
        <v>608</v>
      </c>
    </row>
    <row r="78" spans="1:13" s="41" customFormat="1" x14ac:dyDescent="0.2">
      <c r="A78" s="28" t="s">
        <v>77</v>
      </c>
      <c r="B78" s="198">
        <v>0</v>
      </c>
      <c r="C78" s="206">
        <v>272</v>
      </c>
      <c r="D78" s="206">
        <v>56</v>
      </c>
      <c r="E78" s="206">
        <v>0</v>
      </c>
      <c r="F78" s="206">
        <v>28</v>
      </c>
      <c r="G78" s="206">
        <v>17</v>
      </c>
      <c r="H78" s="193">
        <v>0</v>
      </c>
      <c r="I78" s="198">
        <v>0</v>
      </c>
      <c r="J78" s="198">
        <v>0</v>
      </c>
      <c r="K78" s="198">
        <v>0</v>
      </c>
      <c r="L78" s="206">
        <v>0</v>
      </c>
      <c r="M78" s="198">
        <v>1327</v>
      </c>
    </row>
    <row r="79" spans="1:13" s="41" customFormat="1" x14ac:dyDescent="0.2">
      <c r="A79" s="28" t="s">
        <v>78</v>
      </c>
      <c r="B79" s="198">
        <v>0</v>
      </c>
      <c r="C79" s="206">
        <v>262</v>
      </c>
      <c r="D79" s="206">
        <v>127</v>
      </c>
      <c r="E79" s="206">
        <v>0</v>
      </c>
      <c r="F79" s="206">
        <v>10</v>
      </c>
      <c r="G79" s="206">
        <v>6</v>
      </c>
      <c r="H79" s="193">
        <v>0</v>
      </c>
      <c r="I79" s="198">
        <v>0</v>
      </c>
      <c r="J79" s="198">
        <v>0</v>
      </c>
      <c r="K79" s="198">
        <v>0</v>
      </c>
      <c r="L79" s="206">
        <v>0</v>
      </c>
      <c r="M79" s="198">
        <v>477</v>
      </c>
    </row>
    <row r="80" spans="1:13" s="41" customFormat="1" x14ac:dyDescent="0.2">
      <c r="A80" s="28" t="s">
        <v>79</v>
      </c>
      <c r="B80" s="198">
        <v>1</v>
      </c>
      <c r="C80" s="206">
        <v>456</v>
      </c>
      <c r="D80" s="206">
        <v>333</v>
      </c>
      <c r="E80" s="206">
        <v>0</v>
      </c>
      <c r="F80" s="206">
        <v>11</v>
      </c>
      <c r="G80" s="206">
        <v>15</v>
      </c>
      <c r="H80" s="193">
        <v>0</v>
      </c>
      <c r="I80" s="198">
        <v>0</v>
      </c>
      <c r="J80" s="198">
        <v>0</v>
      </c>
      <c r="K80" s="198">
        <v>0</v>
      </c>
      <c r="L80" s="206">
        <v>0</v>
      </c>
      <c r="M80" s="198">
        <v>805</v>
      </c>
    </row>
    <row r="81" spans="1:13" s="41" customFormat="1" x14ac:dyDescent="0.2">
      <c r="A81" s="28" t="s">
        <v>80</v>
      </c>
      <c r="B81" s="198">
        <v>0</v>
      </c>
      <c r="C81" s="206">
        <v>1106</v>
      </c>
      <c r="D81" s="206">
        <v>500</v>
      </c>
      <c r="E81" s="206">
        <v>0</v>
      </c>
      <c r="F81" s="206">
        <v>44</v>
      </c>
      <c r="G81" s="206">
        <v>37</v>
      </c>
      <c r="H81" s="193">
        <v>0</v>
      </c>
      <c r="I81" s="198">
        <v>0</v>
      </c>
      <c r="J81" s="198">
        <v>0</v>
      </c>
      <c r="K81" s="198">
        <v>0</v>
      </c>
      <c r="L81" s="206">
        <v>0</v>
      </c>
      <c r="M81" s="198">
        <v>2669</v>
      </c>
    </row>
    <row r="82" spans="1:13" s="41" customFormat="1" x14ac:dyDescent="0.2">
      <c r="A82" s="37" t="s">
        <v>81</v>
      </c>
      <c r="B82" s="196">
        <v>7</v>
      </c>
      <c r="C82" s="205">
        <v>10574</v>
      </c>
      <c r="D82" s="205">
        <v>3957</v>
      </c>
      <c r="E82" s="205">
        <v>0</v>
      </c>
      <c r="F82" s="205">
        <v>362</v>
      </c>
      <c r="G82" s="205">
        <v>337</v>
      </c>
      <c r="H82" s="200">
        <v>0</v>
      </c>
      <c r="I82" s="196">
        <v>0</v>
      </c>
      <c r="J82" s="196">
        <v>0</v>
      </c>
      <c r="K82" s="196">
        <v>0</v>
      </c>
      <c r="L82" s="205">
        <v>0</v>
      </c>
      <c r="M82" s="196">
        <v>16817</v>
      </c>
    </row>
    <row r="83" spans="1:13" s="41" customFormat="1" x14ac:dyDescent="0.2">
      <c r="A83" s="28" t="s">
        <v>82</v>
      </c>
      <c r="B83" s="198">
        <v>0</v>
      </c>
      <c r="C83" s="206">
        <v>440</v>
      </c>
      <c r="D83" s="206">
        <v>134</v>
      </c>
      <c r="E83" s="206">
        <v>0</v>
      </c>
      <c r="F83" s="206">
        <v>14</v>
      </c>
      <c r="G83" s="206">
        <v>11</v>
      </c>
      <c r="H83" s="193">
        <v>0</v>
      </c>
      <c r="I83" s="198">
        <v>0</v>
      </c>
      <c r="J83" s="198">
        <v>0</v>
      </c>
      <c r="K83" s="198">
        <v>0</v>
      </c>
      <c r="L83" s="206">
        <v>0</v>
      </c>
      <c r="M83" s="198">
        <v>1205</v>
      </c>
    </row>
    <row r="84" spans="1:13" s="41" customFormat="1" x14ac:dyDescent="0.2">
      <c r="A84" s="28" t="s">
        <v>83</v>
      </c>
      <c r="B84" s="198">
        <v>0</v>
      </c>
      <c r="C84" s="206">
        <v>358</v>
      </c>
      <c r="D84" s="206">
        <v>220</v>
      </c>
      <c r="E84" s="206">
        <v>0</v>
      </c>
      <c r="F84" s="206">
        <v>13</v>
      </c>
      <c r="G84" s="206">
        <v>42</v>
      </c>
      <c r="H84" s="193">
        <v>0</v>
      </c>
      <c r="I84" s="198">
        <v>0</v>
      </c>
      <c r="J84" s="198">
        <v>0</v>
      </c>
      <c r="K84" s="198">
        <v>0</v>
      </c>
      <c r="L84" s="206">
        <v>0</v>
      </c>
      <c r="M84" s="198">
        <v>278</v>
      </c>
    </row>
    <row r="85" spans="1:13" s="41" customFormat="1" x14ac:dyDescent="0.2">
      <c r="A85" s="28" t="s">
        <v>84</v>
      </c>
      <c r="B85" s="198">
        <v>2</v>
      </c>
      <c r="C85" s="206">
        <v>418</v>
      </c>
      <c r="D85" s="206">
        <v>295</v>
      </c>
      <c r="E85" s="206">
        <v>0</v>
      </c>
      <c r="F85" s="206">
        <v>16</v>
      </c>
      <c r="G85" s="206">
        <v>48</v>
      </c>
      <c r="H85" s="193">
        <v>0</v>
      </c>
      <c r="I85" s="198">
        <v>0</v>
      </c>
      <c r="J85" s="198">
        <v>0</v>
      </c>
      <c r="K85" s="198">
        <v>0</v>
      </c>
      <c r="L85" s="206">
        <v>0</v>
      </c>
      <c r="M85" s="198">
        <v>770</v>
      </c>
    </row>
    <row r="86" spans="1:13" s="41" customFormat="1" x14ac:dyDescent="0.2">
      <c r="A86" s="28" t="s">
        <v>85</v>
      </c>
      <c r="B86" s="198">
        <v>0</v>
      </c>
      <c r="C86" s="206">
        <v>195</v>
      </c>
      <c r="D86" s="206">
        <v>83</v>
      </c>
      <c r="E86" s="206">
        <v>0</v>
      </c>
      <c r="F86" s="206">
        <v>5</v>
      </c>
      <c r="G86" s="206">
        <v>10</v>
      </c>
      <c r="H86" s="193">
        <v>0</v>
      </c>
      <c r="I86" s="198">
        <v>0</v>
      </c>
      <c r="J86" s="198">
        <v>0</v>
      </c>
      <c r="K86" s="198">
        <v>0</v>
      </c>
      <c r="L86" s="206">
        <v>0</v>
      </c>
      <c r="M86" s="198">
        <v>136</v>
      </c>
    </row>
    <row r="87" spans="1:13" s="41" customFormat="1" x14ac:dyDescent="0.2">
      <c r="A87" s="28" t="s">
        <v>86</v>
      </c>
      <c r="B87" s="198">
        <v>2</v>
      </c>
      <c r="C87" s="206">
        <v>426</v>
      </c>
      <c r="D87" s="206">
        <v>180</v>
      </c>
      <c r="E87" s="206">
        <v>0</v>
      </c>
      <c r="F87" s="206">
        <v>15</v>
      </c>
      <c r="G87" s="206">
        <v>50</v>
      </c>
      <c r="H87" s="193">
        <v>0</v>
      </c>
      <c r="I87" s="198">
        <v>0</v>
      </c>
      <c r="J87" s="198">
        <v>0</v>
      </c>
      <c r="K87" s="198">
        <v>0</v>
      </c>
      <c r="L87" s="206">
        <v>0</v>
      </c>
      <c r="M87" s="198">
        <v>329</v>
      </c>
    </row>
    <row r="88" spans="1:13" s="41" customFormat="1" x14ac:dyDescent="0.2">
      <c r="A88" s="28" t="s">
        <v>87</v>
      </c>
      <c r="B88" s="198">
        <v>1</v>
      </c>
      <c r="C88" s="206">
        <v>1412</v>
      </c>
      <c r="D88" s="206">
        <v>314</v>
      </c>
      <c r="E88" s="206">
        <v>0</v>
      </c>
      <c r="F88" s="206">
        <v>34</v>
      </c>
      <c r="G88" s="206">
        <v>28</v>
      </c>
      <c r="H88" s="193">
        <v>0</v>
      </c>
      <c r="I88" s="198">
        <v>0</v>
      </c>
      <c r="J88" s="198">
        <v>0</v>
      </c>
      <c r="K88" s="198">
        <v>0</v>
      </c>
      <c r="L88" s="206">
        <v>0</v>
      </c>
      <c r="M88" s="198">
        <v>3676</v>
      </c>
    </row>
    <row r="89" spans="1:13" s="41" customFormat="1" ht="12" customHeight="1" x14ac:dyDescent="0.2">
      <c r="A89" s="28" t="s">
        <v>88</v>
      </c>
      <c r="B89" s="198">
        <v>1</v>
      </c>
      <c r="C89" s="206">
        <v>1647</v>
      </c>
      <c r="D89" s="206">
        <v>564</v>
      </c>
      <c r="E89" s="206">
        <v>0</v>
      </c>
      <c r="F89" s="206">
        <v>73</v>
      </c>
      <c r="G89" s="206">
        <v>41</v>
      </c>
      <c r="H89" s="193">
        <v>0</v>
      </c>
      <c r="I89" s="198">
        <v>0</v>
      </c>
      <c r="J89" s="198">
        <v>0</v>
      </c>
      <c r="K89" s="198">
        <v>0</v>
      </c>
      <c r="L89" s="206">
        <v>0</v>
      </c>
      <c r="M89" s="198">
        <v>1916</v>
      </c>
    </row>
    <row r="90" spans="1:13" s="41" customFormat="1" ht="12.75" customHeight="1" x14ac:dyDescent="0.2">
      <c r="A90" s="28" t="s">
        <v>89</v>
      </c>
      <c r="B90" s="198">
        <v>0</v>
      </c>
      <c r="C90" s="206">
        <v>1795</v>
      </c>
      <c r="D90" s="206">
        <v>661</v>
      </c>
      <c r="E90" s="206">
        <v>0</v>
      </c>
      <c r="F90" s="206">
        <v>48</v>
      </c>
      <c r="G90" s="206">
        <v>29</v>
      </c>
      <c r="H90" s="193">
        <v>0</v>
      </c>
      <c r="I90" s="198">
        <v>0</v>
      </c>
      <c r="J90" s="198">
        <v>0</v>
      </c>
      <c r="K90" s="198">
        <v>0</v>
      </c>
      <c r="L90" s="206">
        <v>0</v>
      </c>
      <c r="M90" s="198">
        <v>2128</v>
      </c>
    </row>
    <row r="91" spans="1:13" s="41" customFormat="1" x14ac:dyDescent="0.2">
      <c r="A91" s="28" t="s">
        <v>90</v>
      </c>
      <c r="B91" s="198">
        <v>0</v>
      </c>
      <c r="C91" s="206">
        <v>538</v>
      </c>
      <c r="D91" s="206">
        <v>192</v>
      </c>
      <c r="E91" s="206">
        <v>0</v>
      </c>
      <c r="F91" s="206">
        <v>13</v>
      </c>
      <c r="G91" s="206">
        <v>4</v>
      </c>
      <c r="H91" s="193">
        <v>0</v>
      </c>
      <c r="I91" s="198">
        <v>0</v>
      </c>
      <c r="J91" s="198">
        <v>0</v>
      </c>
      <c r="K91" s="198">
        <v>0</v>
      </c>
      <c r="L91" s="206">
        <v>0</v>
      </c>
      <c r="M91" s="198">
        <v>456</v>
      </c>
    </row>
    <row r="92" spans="1:13" s="41" customFormat="1" x14ac:dyDescent="0.2">
      <c r="A92" s="28" t="s">
        <v>91</v>
      </c>
      <c r="B92" s="198">
        <v>1</v>
      </c>
      <c r="C92" s="206">
        <v>947</v>
      </c>
      <c r="D92" s="206">
        <v>540</v>
      </c>
      <c r="E92" s="206">
        <v>0</v>
      </c>
      <c r="F92" s="206">
        <v>21</v>
      </c>
      <c r="G92" s="206">
        <v>31</v>
      </c>
      <c r="H92" s="193">
        <v>0</v>
      </c>
      <c r="I92" s="198">
        <v>0</v>
      </c>
      <c r="J92" s="198">
        <v>0</v>
      </c>
      <c r="K92" s="198">
        <v>0</v>
      </c>
      <c r="L92" s="206">
        <v>0</v>
      </c>
      <c r="M92" s="198">
        <v>2825</v>
      </c>
    </row>
    <row r="93" spans="1:13" s="41" customFormat="1" x14ac:dyDescent="0.2">
      <c r="A93" s="36" t="s">
        <v>92</v>
      </c>
      <c r="B93" s="204">
        <v>0</v>
      </c>
      <c r="C93" s="207">
        <v>2398</v>
      </c>
      <c r="D93" s="207">
        <v>774</v>
      </c>
      <c r="E93" s="207">
        <v>0</v>
      </c>
      <c r="F93" s="207">
        <v>110</v>
      </c>
      <c r="G93" s="207">
        <v>43</v>
      </c>
      <c r="H93" s="195">
        <v>0</v>
      </c>
      <c r="I93" s="204">
        <v>0</v>
      </c>
      <c r="J93" s="204">
        <v>0</v>
      </c>
      <c r="K93" s="204">
        <v>0</v>
      </c>
      <c r="L93" s="207">
        <v>0</v>
      </c>
      <c r="M93" s="204">
        <v>3098</v>
      </c>
    </row>
    <row r="94" spans="1:13" x14ac:dyDescent="0.2">
      <c r="A94" s="9"/>
      <c r="B94" s="40"/>
      <c r="C94" s="40"/>
      <c r="D94" s="40"/>
      <c r="E94" s="40"/>
      <c r="F94" s="40"/>
      <c r="G94" s="40"/>
      <c r="H94" s="40"/>
      <c r="I94" s="40"/>
      <c r="L94" s="40"/>
    </row>
    <row r="95" spans="1:13" x14ac:dyDescent="0.2">
      <c r="A95" s="9" t="s">
        <v>109</v>
      </c>
      <c r="B95" s="41"/>
      <c r="C95" s="41"/>
      <c r="D95" s="208"/>
      <c r="E95" s="208"/>
      <c r="F95" s="208"/>
      <c r="G95" s="41"/>
      <c r="H95" s="208"/>
      <c r="I95" s="41"/>
      <c r="L95" s="208"/>
    </row>
    <row r="96" spans="1:13" x14ac:dyDescent="0.2">
      <c r="A96" s="275" t="s">
        <v>431</v>
      </c>
      <c r="B96" s="275"/>
      <c r="C96" s="275"/>
      <c r="D96" s="275"/>
      <c r="E96" s="275"/>
      <c r="F96" s="275"/>
      <c r="G96" s="275"/>
      <c r="H96" s="275"/>
      <c r="I96" s="275"/>
      <c r="J96" s="275"/>
      <c r="K96" s="275"/>
      <c r="L96" s="275"/>
      <c r="M96" s="275"/>
    </row>
    <row r="97" spans="1:13" ht="12.75" customHeight="1" x14ac:dyDescent="0.2">
      <c r="A97" s="275" t="s">
        <v>432</v>
      </c>
      <c r="B97" s="275"/>
      <c r="C97" s="275"/>
      <c r="D97" s="275"/>
      <c r="E97" s="275"/>
      <c r="F97" s="275"/>
      <c r="G97" s="275"/>
      <c r="H97" s="275"/>
      <c r="I97" s="275"/>
      <c r="J97" s="275"/>
      <c r="K97" s="275"/>
      <c r="L97" s="275"/>
      <c r="M97" s="275"/>
    </row>
    <row r="98" spans="1:13" ht="12.75" customHeight="1" x14ac:dyDescent="0.2">
      <c r="A98" s="275" t="s">
        <v>425</v>
      </c>
      <c r="B98" s="275"/>
      <c r="C98" s="275"/>
      <c r="D98" s="275"/>
      <c r="E98" s="275"/>
      <c r="F98" s="275"/>
      <c r="G98" s="275"/>
      <c r="H98" s="275"/>
      <c r="I98" s="275"/>
      <c r="J98" s="275"/>
      <c r="K98" s="275"/>
      <c r="L98" s="275"/>
      <c r="M98" s="275"/>
    </row>
    <row r="99" spans="1:13" x14ac:dyDescent="0.2">
      <c r="A99" s="275" t="s">
        <v>426</v>
      </c>
      <c r="B99" s="275"/>
      <c r="C99" s="275"/>
      <c r="D99" s="275"/>
      <c r="E99" s="275"/>
      <c r="F99" s="275"/>
      <c r="G99" s="275"/>
      <c r="H99" s="275"/>
      <c r="I99" s="275"/>
      <c r="J99" s="275"/>
      <c r="K99" s="275"/>
      <c r="L99" s="275"/>
      <c r="M99" s="275"/>
    </row>
    <row r="100" spans="1:13" ht="12.75" customHeight="1" x14ac:dyDescent="0.2">
      <c r="A100" s="275" t="s">
        <v>427</v>
      </c>
      <c r="B100" s="275"/>
      <c r="C100" s="275"/>
      <c r="D100" s="275"/>
      <c r="E100" s="275"/>
      <c r="F100" s="275"/>
      <c r="G100" s="275"/>
      <c r="H100" s="275"/>
      <c r="I100" s="275"/>
      <c r="J100" s="275"/>
      <c r="K100" s="275"/>
      <c r="L100" s="275"/>
      <c r="M100" s="275"/>
    </row>
    <row r="101" spans="1:13" x14ac:dyDescent="0.2">
      <c r="A101" s="275" t="s">
        <v>428</v>
      </c>
      <c r="B101" s="275"/>
      <c r="C101" s="275"/>
      <c r="D101" s="275"/>
      <c r="E101" s="275"/>
      <c r="F101" s="275"/>
      <c r="G101" s="275"/>
      <c r="H101" s="275"/>
      <c r="I101" s="275"/>
      <c r="J101" s="275"/>
      <c r="K101" s="275"/>
      <c r="L101" s="275"/>
      <c r="M101" s="275"/>
    </row>
    <row r="102" spans="1:13" x14ac:dyDescent="0.2">
      <c r="A102" s="275" t="s">
        <v>429</v>
      </c>
      <c r="B102" s="275"/>
      <c r="C102" s="275"/>
      <c r="D102" s="275"/>
      <c r="E102" s="275"/>
      <c r="F102" s="275"/>
      <c r="G102" s="275"/>
      <c r="H102" s="275"/>
      <c r="I102" s="275"/>
      <c r="J102" s="275"/>
      <c r="K102" s="275"/>
      <c r="L102" s="275"/>
      <c r="M102" s="275"/>
    </row>
    <row r="103" spans="1:13" s="42" customFormat="1" ht="12.75" customHeight="1" x14ac:dyDescent="0.2">
      <c r="A103" s="275" t="s">
        <v>433</v>
      </c>
      <c r="B103" s="275"/>
      <c r="C103" s="275"/>
      <c r="D103" s="275"/>
      <c r="E103" s="275"/>
      <c r="F103" s="275"/>
      <c r="G103" s="275"/>
      <c r="H103" s="275"/>
      <c r="I103" s="275"/>
      <c r="J103" s="275"/>
      <c r="K103" s="275"/>
      <c r="L103" s="275"/>
      <c r="M103" s="275"/>
    </row>
    <row r="104" spans="1:13" x14ac:dyDescent="0.2">
      <c r="A104" s="275" t="s">
        <v>435</v>
      </c>
      <c r="B104" s="275"/>
      <c r="C104" s="275"/>
      <c r="D104" s="275"/>
      <c r="E104" s="275"/>
      <c r="F104" s="275"/>
      <c r="G104" s="275"/>
      <c r="H104" s="275"/>
      <c r="I104" s="275"/>
      <c r="J104" s="275"/>
      <c r="K104" s="275"/>
      <c r="L104" s="275"/>
      <c r="M104" s="275"/>
    </row>
    <row r="105" spans="1:13" x14ac:dyDescent="0.2">
      <c r="A105" s="274" t="s">
        <v>436</v>
      </c>
      <c r="B105" s="274"/>
      <c r="C105" s="274"/>
      <c r="D105" s="274"/>
      <c r="E105" s="274"/>
      <c r="F105" s="274"/>
      <c r="G105" s="274"/>
      <c r="H105" s="274"/>
      <c r="I105" s="274"/>
      <c r="J105" s="274"/>
      <c r="K105" s="274"/>
      <c r="L105" s="274"/>
      <c r="M105" s="274"/>
    </row>
    <row r="106" spans="1:13" x14ac:dyDescent="0.2">
      <c r="A106" s="274" t="s">
        <v>266</v>
      </c>
      <c r="B106" s="274"/>
      <c r="C106" s="274"/>
      <c r="D106" s="274"/>
      <c r="E106" s="274"/>
      <c r="F106" s="274"/>
      <c r="G106" s="274"/>
      <c r="H106" s="274"/>
      <c r="I106" s="274"/>
      <c r="J106" s="274"/>
      <c r="K106" s="274"/>
      <c r="L106" s="274"/>
      <c r="M106" s="274"/>
    </row>
    <row r="107" spans="1:13" x14ac:dyDescent="0.2">
      <c r="A107" s="275" t="s">
        <v>434</v>
      </c>
      <c r="B107" s="275"/>
      <c r="C107" s="275"/>
      <c r="D107" s="275"/>
      <c r="E107" s="275"/>
      <c r="F107" s="275"/>
      <c r="G107" s="275"/>
      <c r="H107" s="275"/>
      <c r="I107" s="275"/>
      <c r="J107" s="275"/>
      <c r="K107" s="275"/>
      <c r="L107" s="275"/>
      <c r="M107" s="275"/>
    </row>
    <row r="108" spans="1:13" x14ac:dyDescent="0.2">
      <c r="A108" s="246" t="s">
        <v>430</v>
      </c>
      <c r="B108" s="246"/>
      <c r="C108" s="246"/>
      <c r="D108" s="246"/>
      <c r="E108" s="246"/>
      <c r="F108" s="246"/>
      <c r="G108" s="246"/>
      <c r="H108" s="246"/>
      <c r="I108" s="246"/>
      <c r="J108" s="246"/>
      <c r="K108" s="246"/>
      <c r="L108" s="246"/>
      <c r="M108" s="44">
        <v>20</v>
      </c>
    </row>
    <row r="109" spans="1:13" x14ac:dyDescent="0.2">
      <c r="A109" s="6"/>
      <c r="B109" s="41"/>
      <c r="C109" s="41"/>
      <c r="D109" s="208"/>
      <c r="E109" s="208"/>
      <c r="F109" s="208"/>
      <c r="G109" s="41"/>
      <c r="H109" s="208"/>
      <c r="I109" s="41"/>
      <c r="L109" s="208"/>
    </row>
    <row r="110" spans="1:13" x14ac:dyDescent="0.2">
      <c r="A110" s="6"/>
      <c r="B110" s="41"/>
      <c r="C110" s="41"/>
      <c r="D110" s="208"/>
      <c r="E110" s="208"/>
      <c r="F110" s="208"/>
      <c r="G110" s="41"/>
      <c r="H110" s="208"/>
      <c r="I110" s="41"/>
      <c r="L110" s="208"/>
    </row>
    <row r="111" spans="1:13" x14ac:dyDescent="0.2">
      <c r="A111" s="6"/>
      <c r="B111" s="41"/>
      <c r="C111" s="41"/>
      <c r="D111" s="208"/>
      <c r="E111" s="208"/>
      <c r="F111" s="208"/>
      <c r="G111" s="41"/>
      <c r="H111" s="208"/>
      <c r="I111" s="41"/>
      <c r="L111" s="208"/>
    </row>
    <row r="112" spans="1:13" x14ac:dyDescent="0.2">
      <c r="A112" s="9"/>
      <c r="B112" s="41"/>
      <c r="C112" s="41"/>
      <c r="D112" s="208"/>
      <c r="E112" s="208"/>
      <c r="F112" s="208"/>
      <c r="G112" s="41"/>
      <c r="H112" s="208"/>
      <c r="I112" s="41"/>
      <c r="L112" s="208"/>
    </row>
    <row r="113" spans="1:12" x14ac:dyDescent="0.2">
      <c r="A113" s="6"/>
      <c r="B113" s="41"/>
      <c r="C113" s="41"/>
      <c r="D113" s="208"/>
      <c r="E113" s="208"/>
      <c r="F113" s="208"/>
      <c r="G113" s="41"/>
      <c r="H113" s="208"/>
      <c r="I113" s="41"/>
      <c r="J113" s="122"/>
      <c r="L113" s="208"/>
    </row>
    <row r="114" spans="1:12" x14ac:dyDescent="0.2">
      <c r="A114" s="9"/>
      <c r="B114" s="41"/>
      <c r="C114" s="41"/>
      <c r="D114" s="208"/>
      <c r="E114" s="208"/>
      <c r="F114" s="208"/>
      <c r="G114" s="41"/>
      <c r="H114" s="208"/>
      <c r="I114" s="41"/>
      <c r="L114" s="208"/>
    </row>
    <row r="115" spans="1:12" x14ac:dyDescent="0.2">
      <c r="A115" s="9"/>
      <c r="B115" s="41"/>
      <c r="C115" s="41"/>
      <c r="D115" s="208"/>
      <c r="E115" s="208"/>
      <c r="F115" s="208"/>
      <c r="G115" s="41"/>
      <c r="H115" s="208"/>
      <c r="I115" s="41"/>
      <c r="L115" s="208"/>
    </row>
    <row r="116" spans="1:12" x14ac:dyDescent="0.2">
      <c r="A116" s="9"/>
      <c r="B116" s="41"/>
      <c r="C116" s="41"/>
      <c r="D116" s="208"/>
      <c r="E116" s="208"/>
      <c r="F116" s="208"/>
      <c r="H116" s="208"/>
      <c r="I116" s="41"/>
      <c r="L116" s="208"/>
    </row>
    <row r="117" spans="1:12" x14ac:dyDescent="0.2">
      <c r="A117" s="6"/>
      <c r="B117" s="41"/>
      <c r="C117" s="41"/>
      <c r="D117" s="208"/>
      <c r="E117" s="208"/>
      <c r="F117" s="208"/>
      <c r="G117" s="41"/>
      <c r="H117" s="208"/>
      <c r="I117" s="41"/>
      <c r="L117" s="208"/>
    </row>
    <row r="118" spans="1:12" x14ac:dyDescent="0.2">
      <c r="A118" s="41"/>
      <c r="B118" s="41"/>
      <c r="C118" s="41"/>
      <c r="D118" s="208"/>
      <c r="E118" s="208"/>
      <c r="F118" s="208"/>
      <c r="G118" s="41"/>
      <c r="H118" s="208"/>
      <c r="I118" s="41"/>
      <c r="L118" s="208"/>
    </row>
    <row r="119" spans="1:12" x14ac:dyDescent="0.2">
      <c r="A119" s="41"/>
      <c r="B119" s="41"/>
      <c r="C119" s="41"/>
      <c r="D119" s="208"/>
      <c r="E119" s="208"/>
      <c r="F119" s="208"/>
      <c r="G119" s="41"/>
      <c r="H119" s="208"/>
      <c r="I119" s="41"/>
      <c r="L119" s="208"/>
    </row>
    <row r="120" spans="1:12" x14ac:dyDescent="0.2">
      <c r="A120" s="41"/>
      <c r="B120" s="41"/>
      <c r="C120" s="41"/>
      <c r="D120" s="208"/>
      <c r="E120" s="208"/>
      <c r="F120" s="208"/>
      <c r="G120" s="41"/>
      <c r="H120" s="208"/>
      <c r="I120" s="41"/>
      <c r="L120" s="208"/>
    </row>
    <row r="121" spans="1:12" x14ac:dyDescent="0.2">
      <c r="A121" s="41"/>
      <c r="B121" s="41"/>
      <c r="C121" s="41"/>
      <c r="D121" s="208"/>
      <c r="E121" s="208"/>
      <c r="F121" s="208"/>
      <c r="G121" s="41"/>
      <c r="H121" s="208"/>
      <c r="I121" s="41"/>
      <c r="L121" s="208"/>
    </row>
    <row r="122" spans="1:12" x14ac:dyDescent="0.2">
      <c r="A122" s="41"/>
      <c r="B122" s="41"/>
      <c r="C122" s="41"/>
      <c r="D122" s="208"/>
      <c r="E122" s="208"/>
      <c r="F122" s="208"/>
      <c r="G122" s="41"/>
      <c r="H122" s="208"/>
      <c r="I122" s="41"/>
      <c r="L122" s="208"/>
    </row>
    <row r="123" spans="1:12" x14ac:dyDescent="0.2">
      <c r="A123" s="41"/>
      <c r="B123" s="41"/>
      <c r="C123" s="41"/>
      <c r="D123" s="208"/>
      <c r="E123" s="208"/>
      <c r="F123" s="208"/>
      <c r="G123" s="41"/>
      <c r="H123" s="208"/>
      <c r="I123" s="41"/>
      <c r="L123" s="208"/>
    </row>
    <row r="124" spans="1:12" x14ac:dyDescent="0.2">
      <c r="A124" s="41"/>
      <c r="B124" s="41"/>
      <c r="C124" s="41"/>
      <c r="D124" s="208"/>
      <c r="E124" s="208"/>
      <c r="F124" s="208"/>
      <c r="G124" s="41"/>
      <c r="H124" s="208"/>
      <c r="I124" s="41"/>
      <c r="L124" s="208"/>
    </row>
    <row r="125" spans="1:12" x14ac:dyDescent="0.2">
      <c r="A125" s="41"/>
      <c r="B125" s="41"/>
      <c r="C125" s="41"/>
      <c r="D125" s="208"/>
      <c r="E125" s="208"/>
      <c r="F125" s="208"/>
      <c r="G125" s="41"/>
      <c r="H125" s="208"/>
      <c r="I125" s="41"/>
      <c r="L125" s="208"/>
    </row>
    <row r="126" spans="1:12" x14ac:dyDescent="0.2">
      <c r="A126" s="41"/>
      <c r="B126" s="41"/>
      <c r="C126" s="41"/>
      <c r="D126" s="208"/>
      <c r="E126" s="208"/>
      <c r="F126" s="208"/>
      <c r="G126" s="41"/>
      <c r="H126" s="208"/>
      <c r="I126" s="41"/>
      <c r="L126" s="208"/>
    </row>
    <row r="127" spans="1:12" x14ac:dyDescent="0.2">
      <c r="A127" s="41"/>
      <c r="B127" s="41"/>
      <c r="C127" s="41"/>
      <c r="D127" s="208"/>
      <c r="E127" s="208"/>
      <c r="F127" s="208"/>
      <c r="G127" s="41"/>
      <c r="H127" s="208"/>
      <c r="I127" s="41"/>
      <c r="L127" s="208"/>
    </row>
    <row r="128" spans="1:12" x14ac:dyDescent="0.2">
      <c r="A128" s="41"/>
      <c r="B128" s="41"/>
      <c r="C128" s="41"/>
      <c r="D128" s="208"/>
      <c r="E128" s="208"/>
      <c r="F128" s="208"/>
      <c r="G128" s="41"/>
      <c r="H128" s="208"/>
      <c r="I128" s="41"/>
      <c r="L128" s="208"/>
    </row>
    <row r="129" spans="1:12" x14ac:dyDescent="0.2">
      <c r="A129" s="41"/>
      <c r="B129" s="41"/>
      <c r="C129" s="41"/>
      <c r="D129" s="208"/>
      <c r="E129" s="208"/>
      <c r="F129" s="208"/>
      <c r="G129" s="41"/>
      <c r="H129" s="208"/>
      <c r="I129" s="41"/>
      <c r="L129" s="208"/>
    </row>
    <row r="130" spans="1:12" x14ac:dyDescent="0.2">
      <c r="A130" s="41"/>
      <c r="B130" s="41"/>
      <c r="C130" s="41"/>
      <c r="D130" s="208"/>
      <c r="E130" s="208"/>
      <c r="F130" s="208"/>
      <c r="G130" s="41"/>
      <c r="H130" s="208"/>
      <c r="I130" s="41"/>
      <c r="L130" s="208"/>
    </row>
    <row r="131" spans="1:12" x14ac:dyDescent="0.2">
      <c r="A131" s="41"/>
      <c r="B131" s="41"/>
      <c r="C131" s="41"/>
      <c r="D131" s="208"/>
      <c r="E131" s="208"/>
      <c r="F131" s="208"/>
      <c r="G131" s="41"/>
      <c r="H131" s="208"/>
      <c r="I131" s="41"/>
      <c r="L131" s="208"/>
    </row>
    <row r="132" spans="1:12" x14ac:dyDescent="0.2">
      <c r="A132" s="41"/>
      <c r="B132" s="41"/>
      <c r="C132" s="41"/>
      <c r="D132" s="208"/>
      <c r="E132" s="208"/>
      <c r="F132" s="208"/>
      <c r="G132" s="41"/>
      <c r="H132" s="208"/>
      <c r="I132" s="41"/>
      <c r="L132" s="208"/>
    </row>
    <row r="133" spans="1:12" x14ac:dyDescent="0.2">
      <c r="A133" s="41"/>
      <c r="B133" s="41"/>
      <c r="C133" s="41"/>
      <c r="D133" s="208"/>
      <c r="E133" s="208"/>
      <c r="F133" s="208"/>
      <c r="G133" s="41"/>
      <c r="H133" s="208"/>
      <c r="I133" s="41"/>
      <c r="L133" s="208"/>
    </row>
    <row r="134" spans="1:12" x14ac:dyDescent="0.2">
      <c r="A134" s="41"/>
      <c r="B134" s="41"/>
      <c r="C134" s="41"/>
      <c r="D134" s="208"/>
      <c r="E134" s="208"/>
      <c r="F134" s="208"/>
      <c r="G134" s="41"/>
      <c r="H134" s="208"/>
      <c r="I134" s="41"/>
      <c r="L134" s="208"/>
    </row>
    <row r="135" spans="1:12" x14ac:dyDescent="0.2">
      <c r="A135" s="41"/>
      <c r="B135" s="41"/>
      <c r="C135" s="41"/>
      <c r="D135" s="208"/>
      <c r="E135" s="208"/>
      <c r="F135" s="208"/>
      <c r="G135" s="41"/>
      <c r="H135" s="208"/>
      <c r="I135" s="41"/>
      <c r="L135" s="208"/>
    </row>
    <row r="136" spans="1:12" x14ac:dyDescent="0.2">
      <c r="A136" s="41"/>
      <c r="B136" s="41"/>
      <c r="C136" s="41"/>
      <c r="D136" s="208"/>
      <c r="E136" s="208"/>
      <c r="F136" s="208"/>
      <c r="G136" s="41"/>
      <c r="H136" s="208"/>
      <c r="I136" s="41"/>
      <c r="L136" s="208"/>
    </row>
    <row r="137" spans="1:12" x14ac:dyDescent="0.2">
      <c r="A137" s="41"/>
      <c r="B137" s="41"/>
      <c r="C137" s="41"/>
      <c r="D137" s="208"/>
      <c r="E137" s="208"/>
      <c r="F137" s="208"/>
      <c r="G137" s="41"/>
      <c r="H137" s="208"/>
      <c r="I137" s="41"/>
      <c r="L137" s="208"/>
    </row>
    <row r="138" spans="1:12" x14ac:dyDescent="0.2">
      <c r="A138" s="41"/>
      <c r="B138" s="41"/>
      <c r="C138" s="41"/>
      <c r="D138" s="208"/>
      <c r="E138" s="208"/>
      <c r="F138" s="208"/>
      <c r="G138" s="41"/>
      <c r="H138" s="208"/>
      <c r="I138" s="41"/>
      <c r="L138" s="208"/>
    </row>
    <row r="139" spans="1:12" x14ac:dyDescent="0.2">
      <c r="A139" s="41"/>
      <c r="B139" s="41"/>
      <c r="C139" s="41"/>
      <c r="D139" s="208"/>
      <c r="E139" s="208"/>
      <c r="F139" s="208"/>
      <c r="G139" s="41"/>
      <c r="H139" s="208"/>
      <c r="I139" s="41"/>
      <c r="L139" s="208"/>
    </row>
    <row r="140" spans="1:12" x14ac:dyDescent="0.2">
      <c r="A140" s="41"/>
      <c r="B140" s="41"/>
      <c r="C140" s="41"/>
      <c r="D140" s="208"/>
      <c r="E140" s="208"/>
      <c r="F140" s="208"/>
      <c r="G140" s="41"/>
      <c r="H140" s="208"/>
      <c r="I140" s="41"/>
      <c r="L140" s="208"/>
    </row>
    <row r="141" spans="1:12" x14ac:dyDescent="0.2">
      <c r="A141" s="41"/>
      <c r="B141" s="41"/>
      <c r="C141" s="41"/>
      <c r="D141" s="208"/>
      <c r="E141" s="208"/>
      <c r="F141" s="208"/>
      <c r="G141" s="41"/>
      <c r="H141" s="208"/>
      <c r="I141" s="41"/>
      <c r="L141" s="208"/>
    </row>
    <row r="142" spans="1:12" x14ac:dyDescent="0.2">
      <c r="A142" s="41"/>
      <c r="B142" s="41"/>
      <c r="C142" s="41"/>
      <c r="D142" s="208"/>
      <c r="E142" s="208"/>
      <c r="F142" s="208"/>
      <c r="G142" s="41"/>
      <c r="H142" s="208"/>
      <c r="I142" s="41"/>
      <c r="L142" s="208"/>
    </row>
    <row r="143" spans="1:12" x14ac:dyDescent="0.2">
      <c r="A143" s="41"/>
      <c r="B143" s="41"/>
      <c r="C143" s="41"/>
      <c r="D143" s="208"/>
      <c r="E143" s="208"/>
      <c r="F143" s="208"/>
      <c r="G143" s="41"/>
      <c r="H143" s="208"/>
      <c r="I143" s="41"/>
      <c r="L143" s="208"/>
    </row>
    <row r="144" spans="1:12" x14ac:dyDescent="0.2">
      <c r="A144" s="41"/>
      <c r="B144" s="41"/>
      <c r="C144" s="41"/>
      <c r="D144" s="208"/>
      <c r="E144" s="208"/>
      <c r="F144" s="208"/>
      <c r="G144" s="41"/>
      <c r="H144" s="208"/>
      <c r="I144" s="41"/>
      <c r="L144" s="208"/>
    </row>
    <row r="145" spans="1:12" x14ac:dyDescent="0.2">
      <c r="A145" s="41"/>
      <c r="B145" s="41"/>
      <c r="C145" s="41"/>
      <c r="D145" s="208"/>
      <c r="E145" s="208"/>
      <c r="F145" s="208"/>
      <c r="G145" s="41"/>
      <c r="H145" s="208"/>
      <c r="I145" s="41"/>
      <c r="L145" s="208"/>
    </row>
    <row r="146" spans="1:12" x14ac:dyDescent="0.2">
      <c r="A146" s="41"/>
      <c r="B146" s="41"/>
      <c r="C146" s="41"/>
      <c r="D146" s="208"/>
      <c r="E146" s="208"/>
      <c r="F146" s="208"/>
      <c r="G146" s="41"/>
      <c r="H146" s="208"/>
      <c r="I146" s="41"/>
      <c r="L146" s="208"/>
    </row>
    <row r="147" spans="1:12" x14ac:dyDescent="0.2">
      <c r="A147" s="41"/>
      <c r="B147" s="41"/>
      <c r="C147" s="41"/>
      <c r="D147" s="208"/>
      <c r="E147" s="208"/>
      <c r="F147" s="208"/>
      <c r="G147" s="41"/>
      <c r="H147" s="208"/>
      <c r="I147" s="41"/>
      <c r="L147" s="208"/>
    </row>
    <row r="148" spans="1:12" x14ac:dyDescent="0.2">
      <c r="A148" s="41"/>
      <c r="B148" s="41"/>
      <c r="C148" s="41"/>
      <c r="D148" s="208"/>
      <c r="E148" s="208"/>
      <c r="F148" s="208"/>
      <c r="G148" s="41"/>
      <c r="H148" s="208"/>
      <c r="I148" s="41"/>
      <c r="L148" s="208"/>
    </row>
    <row r="149" spans="1:12" x14ac:dyDescent="0.2">
      <c r="A149" s="41"/>
      <c r="B149" s="41"/>
      <c r="C149" s="41"/>
      <c r="D149" s="208"/>
      <c r="E149" s="208"/>
      <c r="F149" s="208"/>
      <c r="G149" s="41"/>
      <c r="H149" s="208"/>
      <c r="I149" s="41"/>
      <c r="L149" s="208"/>
    </row>
    <row r="150" spans="1:12" x14ac:dyDescent="0.2">
      <c r="A150" s="41"/>
      <c r="B150" s="41"/>
      <c r="C150" s="41"/>
      <c r="D150" s="208"/>
      <c r="E150" s="208"/>
      <c r="F150" s="208"/>
      <c r="G150" s="41"/>
      <c r="H150" s="208"/>
      <c r="I150" s="41"/>
      <c r="L150" s="208"/>
    </row>
    <row r="151" spans="1:12" x14ac:dyDescent="0.2">
      <c r="A151" s="41"/>
      <c r="B151" s="41"/>
      <c r="C151" s="41"/>
      <c r="D151" s="208"/>
      <c r="E151" s="208"/>
      <c r="F151" s="208"/>
      <c r="G151" s="41"/>
      <c r="H151" s="208"/>
      <c r="I151" s="41"/>
      <c r="L151" s="208"/>
    </row>
    <row r="152" spans="1:12" x14ac:dyDescent="0.2">
      <c r="A152" s="41"/>
      <c r="B152" s="41"/>
      <c r="C152" s="41"/>
      <c r="D152" s="208"/>
      <c r="E152" s="208"/>
      <c r="F152" s="208"/>
      <c r="G152" s="41"/>
      <c r="H152" s="208"/>
      <c r="I152" s="41"/>
      <c r="L152" s="208"/>
    </row>
    <row r="153" spans="1:12" x14ac:dyDescent="0.2">
      <c r="A153" s="41"/>
      <c r="B153" s="41"/>
      <c r="C153" s="41"/>
      <c r="D153" s="208"/>
      <c r="E153" s="208"/>
      <c r="F153" s="208"/>
      <c r="G153" s="41"/>
      <c r="H153" s="208"/>
      <c r="I153" s="41"/>
      <c r="L153" s="208"/>
    </row>
    <row r="154" spans="1:12" x14ac:dyDescent="0.2">
      <c r="A154" s="41"/>
      <c r="B154" s="41"/>
      <c r="C154" s="41"/>
      <c r="D154" s="208"/>
      <c r="E154" s="208"/>
      <c r="F154" s="208"/>
      <c r="G154" s="41"/>
      <c r="H154" s="208"/>
      <c r="I154" s="41"/>
      <c r="L154" s="208"/>
    </row>
    <row r="155" spans="1:12" x14ac:dyDescent="0.2">
      <c r="A155" s="41"/>
      <c r="B155" s="41"/>
      <c r="C155" s="41"/>
      <c r="D155" s="208"/>
      <c r="E155" s="208"/>
      <c r="F155" s="208"/>
      <c r="G155" s="41"/>
      <c r="H155" s="208"/>
      <c r="I155" s="41"/>
      <c r="L155" s="208"/>
    </row>
    <row r="156" spans="1:12" x14ac:dyDescent="0.2">
      <c r="A156" s="41"/>
      <c r="B156" s="41"/>
      <c r="C156" s="41"/>
      <c r="D156" s="208"/>
      <c r="E156" s="208"/>
      <c r="F156" s="208"/>
      <c r="G156" s="41"/>
      <c r="H156" s="208"/>
      <c r="I156" s="41"/>
      <c r="L156" s="208"/>
    </row>
    <row r="157" spans="1:12" x14ac:dyDescent="0.2">
      <c r="A157" s="41"/>
      <c r="B157" s="41"/>
      <c r="C157" s="41"/>
      <c r="D157" s="208"/>
      <c r="E157" s="208"/>
      <c r="F157" s="208"/>
      <c r="G157" s="41"/>
      <c r="H157" s="208"/>
      <c r="I157" s="41"/>
      <c r="L157" s="208"/>
    </row>
    <row r="158" spans="1:12" x14ac:dyDescent="0.2">
      <c r="A158" s="41"/>
      <c r="B158" s="41"/>
      <c r="C158" s="41"/>
      <c r="D158" s="208"/>
      <c r="E158" s="208"/>
      <c r="F158" s="208"/>
      <c r="G158" s="41"/>
      <c r="H158" s="208"/>
      <c r="I158" s="41"/>
      <c r="L158" s="208"/>
    </row>
    <row r="159" spans="1:12" x14ac:dyDescent="0.2">
      <c r="A159" s="41"/>
      <c r="B159" s="41"/>
      <c r="C159" s="41"/>
      <c r="D159" s="208"/>
      <c r="E159" s="208"/>
      <c r="F159" s="208"/>
      <c r="G159" s="41"/>
      <c r="H159" s="208"/>
      <c r="I159" s="41"/>
      <c r="L159" s="208"/>
    </row>
    <row r="160" spans="1:12" x14ac:dyDescent="0.2">
      <c r="A160" s="41"/>
      <c r="B160" s="41"/>
      <c r="C160" s="41"/>
      <c r="D160" s="208"/>
      <c r="E160" s="208"/>
      <c r="F160" s="208"/>
      <c r="G160" s="41"/>
      <c r="H160" s="208"/>
      <c r="I160" s="41"/>
      <c r="L160" s="208"/>
    </row>
    <row r="161" spans="1:12" x14ac:dyDescent="0.2">
      <c r="A161" s="41"/>
      <c r="B161" s="41"/>
      <c r="C161" s="41"/>
      <c r="D161" s="208"/>
      <c r="E161" s="208"/>
      <c r="F161" s="208"/>
      <c r="G161" s="41"/>
      <c r="H161" s="208"/>
      <c r="I161" s="41"/>
      <c r="L161" s="208"/>
    </row>
    <row r="162" spans="1:12" x14ac:dyDescent="0.2">
      <c r="A162" s="41"/>
      <c r="B162" s="41"/>
      <c r="C162" s="41"/>
      <c r="D162" s="208"/>
      <c r="E162" s="208"/>
      <c r="F162" s="208"/>
      <c r="G162" s="41"/>
      <c r="H162" s="208"/>
      <c r="I162" s="41"/>
      <c r="L162" s="208"/>
    </row>
    <row r="163" spans="1:12" x14ac:dyDescent="0.2">
      <c r="A163" s="41"/>
      <c r="B163" s="41"/>
      <c r="C163" s="41"/>
      <c r="D163" s="208"/>
      <c r="E163" s="208"/>
      <c r="F163" s="208"/>
      <c r="G163" s="41"/>
      <c r="H163" s="208"/>
      <c r="I163" s="41"/>
      <c r="L163" s="208"/>
    </row>
    <row r="164" spans="1:12" x14ac:dyDescent="0.2">
      <c r="A164" s="41"/>
      <c r="B164" s="41"/>
      <c r="C164" s="41"/>
      <c r="D164" s="208"/>
      <c r="E164" s="208"/>
      <c r="F164" s="208"/>
      <c r="G164" s="41"/>
      <c r="H164" s="208"/>
      <c r="I164" s="41"/>
      <c r="L164" s="208"/>
    </row>
    <row r="165" spans="1:12" x14ac:dyDescent="0.2">
      <c r="A165" s="41"/>
      <c r="B165" s="41"/>
      <c r="C165" s="41"/>
      <c r="D165" s="208"/>
      <c r="E165" s="208"/>
      <c r="F165" s="208"/>
      <c r="G165" s="41"/>
      <c r="H165" s="208"/>
      <c r="I165" s="41"/>
      <c r="L165" s="208"/>
    </row>
    <row r="166" spans="1:12" x14ac:dyDescent="0.2">
      <c r="A166" s="41"/>
      <c r="B166" s="41"/>
      <c r="C166" s="41"/>
      <c r="D166" s="208"/>
      <c r="E166" s="208"/>
      <c r="F166" s="208"/>
      <c r="G166" s="41"/>
      <c r="H166" s="208"/>
      <c r="I166" s="41"/>
      <c r="L166" s="208"/>
    </row>
    <row r="167" spans="1:12" x14ac:dyDescent="0.2">
      <c r="A167" s="41"/>
      <c r="B167" s="41"/>
      <c r="C167" s="41"/>
      <c r="D167" s="208"/>
      <c r="E167" s="208"/>
      <c r="F167" s="208"/>
      <c r="G167" s="41"/>
      <c r="H167" s="208"/>
      <c r="I167" s="41"/>
      <c r="L167" s="208"/>
    </row>
    <row r="168" spans="1:12" x14ac:dyDescent="0.2">
      <c r="A168" s="41"/>
      <c r="B168" s="41"/>
      <c r="C168" s="41"/>
      <c r="D168" s="208"/>
      <c r="E168" s="208"/>
      <c r="F168" s="208"/>
      <c r="G168" s="41"/>
      <c r="H168" s="208"/>
      <c r="I168" s="41"/>
      <c r="L168" s="208"/>
    </row>
    <row r="169" spans="1:12" x14ac:dyDescent="0.2">
      <c r="A169" s="41"/>
      <c r="B169" s="41"/>
      <c r="C169" s="41"/>
      <c r="D169" s="208"/>
      <c r="E169" s="208"/>
      <c r="F169" s="208"/>
      <c r="G169" s="41"/>
      <c r="H169" s="208"/>
      <c r="I169" s="41"/>
      <c r="L169" s="208"/>
    </row>
    <row r="170" spans="1:12" x14ac:dyDescent="0.2">
      <c r="A170" s="41"/>
      <c r="B170" s="41"/>
      <c r="C170" s="41"/>
      <c r="D170" s="208"/>
      <c r="E170" s="208"/>
      <c r="F170" s="208"/>
      <c r="G170" s="41"/>
      <c r="H170" s="208"/>
      <c r="I170" s="41"/>
      <c r="L170" s="208"/>
    </row>
    <row r="171" spans="1:12" x14ac:dyDescent="0.2">
      <c r="A171" s="41"/>
      <c r="B171" s="41"/>
      <c r="C171" s="41"/>
      <c r="D171" s="208"/>
      <c r="E171" s="208"/>
      <c r="F171" s="208"/>
      <c r="G171" s="41"/>
      <c r="H171" s="208"/>
      <c r="I171" s="41"/>
      <c r="L171" s="208"/>
    </row>
    <row r="172" spans="1:12" x14ac:dyDescent="0.2">
      <c r="A172" s="41"/>
      <c r="B172" s="41"/>
      <c r="C172" s="41"/>
      <c r="D172" s="208"/>
      <c r="E172" s="208"/>
      <c r="F172" s="208"/>
      <c r="G172" s="41"/>
      <c r="H172" s="208"/>
      <c r="I172" s="41"/>
      <c r="L172" s="208"/>
    </row>
    <row r="173" spans="1:12" x14ac:dyDescent="0.2">
      <c r="A173" s="41"/>
      <c r="B173" s="41"/>
      <c r="C173" s="41"/>
      <c r="D173" s="208"/>
      <c r="E173" s="208"/>
      <c r="F173" s="208"/>
      <c r="G173" s="41"/>
      <c r="H173" s="208"/>
      <c r="I173" s="41"/>
      <c r="L173" s="208"/>
    </row>
    <row r="174" spans="1:12" x14ac:dyDescent="0.2">
      <c r="A174" s="41"/>
      <c r="B174" s="41"/>
      <c r="C174" s="41"/>
      <c r="D174" s="208"/>
      <c r="E174" s="208"/>
      <c r="F174" s="208"/>
      <c r="G174" s="41"/>
      <c r="H174" s="208"/>
      <c r="I174" s="41"/>
      <c r="L174" s="208"/>
    </row>
    <row r="175" spans="1:12" x14ac:dyDescent="0.2">
      <c r="A175" s="41"/>
      <c r="B175" s="41"/>
      <c r="C175" s="41"/>
      <c r="D175" s="208"/>
      <c r="E175" s="208"/>
      <c r="F175" s="208"/>
      <c r="G175" s="41"/>
      <c r="H175" s="208"/>
      <c r="I175" s="41"/>
      <c r="L175" s="208"/>
    </row>
    <row r="176" spans="1:12" x14ac:dyDescent="0.2">
      <c r="A176" s="41"/>
      <c r="B176" s="41"/>
      <c r="C176" s="41"/>
      <c r="D176" s="208"/>
      <c r="E176" s="208"/>
      <c r="F176" s="208"/>
      <c r="G176" s="41"/>
      <c r="H176" s="208"/>
      <c r="I176" s="41"/>
      <c r="L176" s="208"/>
    </row>
    <row r="177" spans="1:12" x14ac:dyDescent="0.2">
      <c r="A177" s="41"/>
      <c r="B177" s="41"/>
      <c r="C177" s="41"/>
      <c r="D177" s="208"/>
      <c r="E177" s="208"/>
      <c r="F177" s="208"/>
      <c r="G177" s="41"/>
      <c r="H177" s="208"/>
      <c r="I177" s="41"/>
      <c r="L177" s="208"/>
    </row>
    <row r="178" spans="1:12" x14ac:dyDescent="0.2">
      <c r="A178" s="41"/>
      <c r="B178" s="41"/>
      <c r="C178" s="41"/>
      <c r="D178" s="208"/>
      <c r="E178" s="208"/>
      <c r="F178" s="208"/>
      <c r="G178" s="41"/>
      <c r="H178" s="208"/>
      <c r="I178" s="41"/>
      <c r="L178" s="208"/>
    </row>
    <row r="179" spans="1:12" x14ac:dyDescent="0.2">
      <c r="A179" s="41"/>
      <c r="B179" s="41"/>
      <c r="C179" s="41"/>
      <c r="D179" s="208"/>
      <c r="E179" s="208"/>
      <c r="F179" s="208"/>
      <c r="G179" s="41"/>
      <c r="H179" s="208"/>
      <c r="I179" s="41"/>
      <c r="L179" s="208"/>
    </row>
    <row r="180" spans="1:12" x14ac:dyDescent="0.2">
      <c r="A180" s="41"/>
      <c r="B180" s="41"/>
      <c r="C180" s="41"/>
      <c r="D180" s="208"/>
      <c r="E180" s="208"/>
      <c r="F180" s="208"/>
      <c r="G180" s="41"/>
      <c r="H180" s="208"/>
      <c r="I180" s="41"/>
      <c r="L180" s="208"/>
    </row>
    <row r="181" spans="1:12" x14ac:dyDescent="0.2">
      <c r="A181" s="41"/>
      <c r="B181" s="41"/>
      <c r="C181" s="41"/>
      <c r="D181" s="208"/>
      <c r="E181" s="208"/>
      <c r="F181" s="208"/>
      <c r="G181" s="41"/>
      <c r="H181" s="208"/>
      <c r="I181" s="41"/>
      <c r="L181" s="208"/>
    </row>
    <row r="182" spans="1:12" x14ac:dyDescent="0.2">
      <c r="A182" s="41"/>
      <c r="B182" s="41"/>
      <c r="C182" s="41"/>
      <c r="D182" s="208"/>
      <c r="E182" s="208"/>
      <c r="F182" s="208"/>
      <c r="G182" s="41"/>
      <c r="H182" s="208"/>
      <c r="I182" s="41"/>
      <c r="L182" s="208"/>
    </row>
    <row r="183" spans="1:12" x14ac:dyDescent="0.2">
      <c r="A183" s="41"/>
      <c r="B183" s="41"/>
      <c r="C183" s="41"/>
      <c r="D183" s="208"/>
      <c r="E183" s="208"/>
      <c r="F183" s="208"/>
      <c r="G183" s="41"/>
      <c r="H183" s="208"/>
      <c r="I183" s="41"/>
      <c r="L183" s="208"/>
    </row>
    <row r="184" spans="1:12" x14ac:dyDescent="0.2">
      <c r="A184" s="41"/>
      <c r="B184" s="41"/>
      <c r="C184" s="41"/>
      <c r="D184" s="208"/>
      <c r="E184" s="208"/>
      <c r="F184" s="208"/>
      <c r="G184" s="41"/>
      <c r="H184" s="208"/>
      <c r="I184" s="41"/>
      <c r="L184" s="208"/>
    </row>
    <row r="185" spans="1:12" x14ac:dyDescent="0.2">
      <c r="A185" s="41"/>
      <c r="B185" s="41"/>
      <c r="C185" s="41"/>
      <c r="D185" s="208"/>
      <c r="E185" s="208"/>
      <c r="F185" s="208"/>
      <c r="G185" s="41"/>
      <c r="H185" s="208"/>
      <c r="I185" s="41"/>
      <c r="L185" s="208"/>
    </row>
    <row r="186" spans="1:12" x14ac:dyDescent="0.2">
      <c r="A186" s="41"/>
      <c r="B186" s="41"/>
      <c r="C186" s="41"/>
      <c r="D186" s="208"/>
      <c r="E186" s="208"/>
      <c r="F186" s="208"/>
      <c r="G186" s="41"/>
      <c r="H186" s="208"/>
      <c r="I186" s="41"/>
      <c r="L186" s="208"/>
    </row>
    <row r="187" spans="1:12" x14ac:dyDescent="0.2">
      <c r="A187" s="41"/>
      <c r="B187" s="41"/>
      <c r="C187" s="41"/>
      <c r="D187" s="208"/>
      <c r="E187" s="208"/>
      <c r="F187" s="208"/>
      <c r="G187" s="41"/>
      <c r="H187" s="208"/>
      <c r="I187" s="41"/>
      <c r="L187" s="208"/>
    </row>
    <row r="188" spans="1:12" x14ac:dyDescent="0.2">
      <c r="A188" s="41"/>
      <c r="B188" s="41"/>
      <c r="C188" s="41"/>
      <c r="D188" s="208"/>
      <c r="E188" s="208"/>
      <c r="F188" s="208"/>
      <c r="G188" s="41"/>
      <c r="H188" s="208"/>
      <c r="I188" s="41"/>
      <c r="L188" s="208"/>
    </row>
    <row r="189" spans="1:12" x14ac:dyDescent="0.2">
      <c r="A189" s="41"/>
      <c r="B189" s="41"/>
      <c r="C189" s="41"/>
      <c r="D189" s="208"/>
      <c r="E189" s="208"/>
      <c r="F189" s="208"/>
      <c r="G189" s="41"/>
      <c r="H189" s="208"/>
      <c r="I189" s="41"/>
      <c r="L189" s="208"/>
    </row>
    <row r="190" spans="1:12" x14ac:dyDescent="0.2">
      <c r="A190" s="41"/>
      <c r="B190" s="41"/>
      <c r="C190" s="41"/>
      <c r="D190" s="208"/>
      <c r="E190" s="208"/>
      <c r="F190" s="208"/>
      <c r="G190" s="41"/>
      <c r="H190" s="208"/>
      <c r="I190" s="41"/>
      <c r="L190" s="208"/>
    </row>
    <row r="191" spans="1:12" x14ac:dyDescent="0.2">
      <c r="A191" s="41"/>
      <c r="B191" s="41"/>
      <c r="C191" s="41"/>
      <c r="D191" s="208"/>
      <c r="E191" s="208"/>
      <c r="F191" s="208"/>
      <c r="G191" s="41"/>
      <c r="H191" s="208"/>
      <c r="I191" s="41"/>
      <c r="L191" s="208"/>
    </row>
    <row r="192" spans="1:12" x14ac:dyDescent="0.2">
      <c r="A192" s="41"/>
      <c r="B192" s="41"/>
      <c r="C192" s="41"/>
      <c r="D192" s="208"/>
      <c r="E192" s="208"/>
      <c r="F192" s="208"/>
      <c r="G192" s="41"/>
      <c r="H192" s="208"/>
      <c r="I192" s="41"/>
      <c r="L192" s="208"/>
    </row>
    <row r="193" spans="1:12" x14ac:dyDescent="0.2">
      <c r="A193" s="41"/>
      <c r="B193" s="41"/>
      <c r="C193" s="41"/>
      <c r="D193" s="208"/>
      <c r="E193" s="208"/>
      <c r="F193" s="208"/>
      <c r="G193" s="41"/>
      <c r="H193" s="208"/>
      <c r="I193" s="41"/>
      <c r="L193" s="208"/>
    </row>
    <row r="194" spans="1:12" x14ac:dyDescent="0.2">
      <c r="A194" s="41"/>
      <c r="B194" s="41"/>
      <c r="C194" s="41"/>
      <c r="D194" s="208"/>
      <c r="E194" s="208"/>
      <c r="F194" s="208"/>
      <c r="G194" s="41"/>
      <c r="H194" s="208"/>
      <c r="I194" s="41"/>
      <c r="L194" s="208"/>
    </row>
    <row r="195" spans="1:12" x14ac:dyDescent="0.2">
      <c r="A195" s="41"/>
      <c r="B195" s="41"/>
      <c r="C195" s="41"/>
      <c r="D195" s="208"/>
      <c r="E195" s="208"/>
      <c r="F195" s="208"/>
      <c r="G195" s="41"/>
      <c r="H195" s="208"/>
      <c r="I195" s="41"/>
      <c r="L195" s="208"/>
    </row>
    <row r="196" spans="1:12" x14ac:dyDescent="0.2">
      <c r="A196" s="41"/>
      <c r="B196" s="41"/>
      <c r="C196" s="41"/>
      <c r="D196" s="208"/>
      <c r="E196" s="208"/>
      <c r="F196" s="208"/>
      <c r="G196" s="41"/>
      <c r="H196" s="208"/>
      <c r="I196" s="41"/>
      <c r="L196" s="208"/>
    </row>
    <row r="197" spans="1:12" x14ac:dyDescent="0.2">
      <c r="A197" s="41"/>
      <c r="B197" s="41"/>
      <c r="C197" s="41"/>
      <c r="D197" s="208"/>
      <c r="E197" s="208"/>
      <c r="F197" s="208"/>
      <c r="G197" s="41"/>
      <c r="H197" s="208"/>
      <c r="I197" s="41"/>
      <c r="L197" s="208"/>
    </row>
    <row r="198" spans="1:12" x14ac:dyDescent="0.2">
      <c r="A198" s="41"/>
      <c r="B198" s="41"/>
      <c r="C198" s="41"/>
      <c r="D198" s="208"/>
      <c r="E198" s="208"/>
      <c r="F198" s="208"/>
      <c r="G198" s="41"/>
      <c r="H198" s="208"/>
      <c r="I198" s="41"/>
      <c r="L198" s="208"/>
    </row>
    <row r="199" spans="1:12" x14ac:dyDescent="0.2">
      <c r="A199" s="41"/>
      <c r="B199" s="41"/>
      <c r="C199" s="41"/>
      <c r="D199" s="208"/>
      <c r="E199" s="208"/>
      <c r="F199" s="208"/>
      <c r="G199" s="41"/>
      <c r="H199" s="208"/>
      <c r="I199" s="41"/>
      <c r="L199" s="208"/>
    </row>
    <row r="200" spans="1:12" x14ac:dyDescent="0.2">
      <c r="A200" s="41"/>
      <c r="B200" s="41"/>
      <c r="C200" s="41"/>
      <c r="D200" s="208"/>
      <c r="E200" s="208"/>
      <c r="F200" s="208"/>
      <c r="G200" s="41"/>
      <c r="H200" s="208"/>
      <c r="I200" s="41"/>
      <c r="L200" s="208"/>
    </row>
    <row r="201" spans="1:12" x14ac:dyDescent="0.2">
      <c r="A201" s="41"/>
      <c r="B201" s="41"/>
      <c r="C201" s="41"/>
      <c r="D201" s="208"/>
      <c r="E201" s="208"/>
      <c r="F201" s="208"/>
      <c r="G201" s="41"/>
      <c r="H201" s="208"/>
      <c r="I201" s="41"/>
      <c r="L201" s="208"/>
    </row>
    <row r="202" spans="1:12" x14ac:dyDescent="0.2">
      <c r="A202" s="41"/>
      <c r="B202" s="41"/>
      <c r="C202" s="41"/>
      <c r="D202" s="208"/>
      <c r="E202" s="208"/>
      <c r="F202" s="208"/>
      <c r="G202" s="41"/>
      <c r="H202" s="208"/>
      <c r="I202" s="41"/>
      <c r="L202" s="208"/>
    </row>
    <row r="203" spans="1:12" x14ac:dyDescent="0.2">
      <c r="A203" s="41"/>
      <c r="B203" s="41"/>
      <c r="C203" s="41"/>
      <c r="D203" s="208"/>
      <c r="E203" s="208"/>
      <c r="F203" s="208"/>
      <c r="G203" s="41"/>
      <c r="H203" s="208"/>
      <c r="I203" s="41"/>
      <c r="L203" s="208"/>
    </row>
    <row r="204" spans="1:12" x14ac:dyDescent="0.2">
      <c r="A204" s="41"/>
      <c r="B204" s="41"/>
      <c r="C204" s="41"/>
      <c r="D204" s="208"/>
      <c r="E204" s="208"/>
      <c r="F204" s="208"/>
      <c r="G204" s="41"/>
      <c r="H204" s="208"/>
      <c r="I204" s="41"/>
      <c r="L204" s="208"/>
    </row>
  </sheetData>
  <mergeCells count="13">
    <mergeCell ref="A106:M106"/>
    <mergeCell ref="A99:M99"/>
    <mergeCell ref="A103:M103"/>
    <mergeCell ref="A107:M107"/>
    <mergeCell ref="A105:M105"/>
    <mergeCell ref="L53:M53"/>
    <mergeCell ref="A104:M104"/>
    <mergeCell ref="A101:M101"/>
    <mergeCell ref="A102:M102"/>
    <mergeCell ref="A96:M96"/>
    <mergeCell ref="A98:M98"/>
    <mergeCell ref="A100:M100"/>
    <mergeCell ref="A97:M97"/>
  </mergeCells>
  <phoneticPr fontId="20" type="noConversion"/>
  <pageMargins left="0.75" right="0.75" top="1" bottom="1" header="0.4921259845" footer="0.49212598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DvHN_Poradie</vt:lpstr>
      <vt:lpstr>AP_§12</vt:lpstr>
      <vt:lpstr>OP</vt:lpstr>
      <vt:lpstr>OstP</vt:lpstr>
      <vt:lpstr>Sheet1</vt:lpstr>
      <vt:lpstr>SD_Poc_okr!Oblasť_tlače</vt:lpstr>
      <vt:lpstr>SD_SR_FP!Oblasť_tlače</vt:lpstr>
      <vt:lpstr>SD_SR_Poc!Oblasť_tlače</vt:lpstr>
    </vt:vector>
  </TitlesOfParts>
  <Company>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TomanaA</cp:lastModifiedBy>
  <cp:lastPrinted>2014-03-18T11:09:29Z</cp:lastPrinted>
  <dcterms:created xsi:type="dcterms:W3CDTF">2006-04-18T07:46:45Z</dcterms:created>
  <dcterms:modified xsi:type="dcterms:W3CDTF">2014-09-15T21:44:34Z</dcterms:modified>
</cp:coreProperties>
</file>