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K46" i="2" l="1"/>
  <c r="K41" i="2"/>
  <c r="K20" i="3"/>
  <c r="K14" i="3"/>
  <c r="K4" i="3" s="1"/>
  <c r="K75" i="3" l="1"/>
  <c r="J20" i="3"/>
  <c r="J14" i="3"/>
  <c r="J4" i="3" s="1"/>
  <c r="J75" i="3" s="1"/>
  <c r="J46" i="2"/>
  <c r="J41" i="2"/>
  <c r="B27" i="12" l="1"/>
  <c r="C27" i="12"/>
  <c r="I20" i="3" l="1"/>
  <c r="I14" i="3"/>
  <c r="I4" i="3" s="1"/>
  <c r="I46" i="2"/>
  <c r="I41" i="2"/>
  <c r="I75" i="3" l="1"/>
  <c r="H20" i="3"/>
  <c r="H14" i="3"/>
  <c r="H4" i="3"/>
  <c r="H46" i="2"/>
  <c r="H41" i="2"/>
  <c r="H75" i="3" l="1"/>
  <c r="G20" i="3"/>
  <c r="G14" i="3"/>
  <c r="G4" i="3" s="1"/>
  <c r="G46" i="2"/>
  <c r="G41" i="2"/>
  <c r="G75" i="3" l="1"/>
  <c r="F20" i="3"/>
  <c r="F75" i="3" s="1"/>
  <c r="F14" i="3"/>
  <c r="F4" i="3"/>
  <c r="F46" i="2"/>
  <c r="F41" i="2"/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<sst xmlns="http://schemas.openxmlformats.org/spreadsheetml/2006/main" count="969" uniqueCount="480">
  <si>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</si>
  <si>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</si>
  <si>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</si>
  <si>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</si>
  <si>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</si>
  <si>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</si>
  <si>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</si>
  <si>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</si>
  <si>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</si>
  <si>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</si>
  <si>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</si>
  <si>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</si>
  <si>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</si>
  <si>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</si>
  <si>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</si>
  <si>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</si>
  <si>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</si>
  <si>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</si>
  <si>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</si>
  <si>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</si>
  <si>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</si>
  <si>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</si>
  <si>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</si>
  <si>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</si>
  <si>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</si>
  <si>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</si>
  <si>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</si>
  <si>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</si>
  <si>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</si>
  <si>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</si>
  <si>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</si>
  <si>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</si>
  <si>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</si>
  <si>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</si>
  <si>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</si>
  <si>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</si>
  <si>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</si>
  <si>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</si>
  <si>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</si>
  <si>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</si>
  <si>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</si>
  <si>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</si>
  <si>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</si>
  <si>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</si>
  <si>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</si>
  <si>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</si>
  <si>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</si>
  <si>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</si>
  <si>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</si>
  <si>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</si>
  <si>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</si>
  <si>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</si>
  <si>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</si>
  <si>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</si>
  <si>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</si>
  <si>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</si>
  <si>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</si>
  <si>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</si>
  <si>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</si>
  <si>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</si>
  <si>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</si>
  <si>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</si>
  <si>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</si>
  <si>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</si>
  <si>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</si>
  <si>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</si>
  <si>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</si>
  <si>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</si>
  <si>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</si>
  <si>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</si>
  <si>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</si>
  <si>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</si>
  <si>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</si>
  <si>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</si>
  <si>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</si>
  <si>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</si>
  <si>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</si>
  <si>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</si>
  <si>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</si>
  <si>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</si>
  <si>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</si>
  <si>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</si>
  <si>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</si>
  <si>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</si>
  <si>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</si>
  <si>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</si>
  <si>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</si>
  <si>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</si>
  <si>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</si>
  <si>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</si>
  <si>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</si>
  <si>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</si>
  <si>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</si>
  <si>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</si>
  <si>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</si>
  <si>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</si>
  <si>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</si>
  <si>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</si>
  <si>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</si>
  <si>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</si>
  <si>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</si>
  <si>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</si>
  <si>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</si>
  <si>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</si>
  <si>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</si>
  <si>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</si>
  <si>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</si>
  <si>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</si>
  <si>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</si>
  <si>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</si>
  <si>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</si>
  <si>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</si>
  <si>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</si>
  <si>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</si>
  <si>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</si>
  <si>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</si>
  <si>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</si>
  <si>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</si>
  <si>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</si>
  <si>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</si>
  <si>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</si>
  <si>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</si>
  <si>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</si>
  <si>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</si>
  <si>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</si>
  <si>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</si>
  <si>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</si>
  <si>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</si>
  <si>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</si>
  <si>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</si>
  <si>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</si>
  <si>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</si>
  <si>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</si>
  <si>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</si>
  <si>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</si>
  <si>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</si>
  <si>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</si>
  <si>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</si>
  <si>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</si>
  <si>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</si>
  <si>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</si>
  <si>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</si>
  <si>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</si>
  <si>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</si>
  <si>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</si>
  <si>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</si>
  <si>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</si>
  <si>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</si>
  <si>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</si>
  <si>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</si>
  <si>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</si>
  <si>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</si>
  <si>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</si>
  <si>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</si>
  <si>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</si>
  <si>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</si>
  <si>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</si>
  <si>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</si>
  <si>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</si>
  <si>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</si>
  <si>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</si>
  <si>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</si>
  <si>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</si>
  <si>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</si>
  <si>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</si>
  <si>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</si>
  <si>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</si>
  <si>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</si>
  <si>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</si>
  <si>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</si>
  <si>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</si>
  <si>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</si>
  <si>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</si>
  <si>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</si>
  <si>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</si>
  <si>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</si>
  <si>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</si>
  <si>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</si>
  <si>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</si>
  <si>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</si>
  <si>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</si>
  <si>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</si>
  <si>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</si>
  <si>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</si>
  <si>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</si>
  <si>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</si>
  <si>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</si>
  <si>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</si>
  <si>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</si>
  <si>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</si>
  <si>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</si>
  <si>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</si>
  <si>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</si>
  <si>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</si>
  <si>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</si>
  <si>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</si>
  <si>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</si>
  <si>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</si>
  <si>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</si>
  <si>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</si>
  <si>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</si>
  <si>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</si>
  <si>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</si>
  <si>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</si>
  <si>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</si>
  <si>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</si>
  <si>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</si>
  <si>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</si>
  <si>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</si>
  <si>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</si>
  <si>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</si>
  <si>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</si>
  <si>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</si>
  <si>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</si>
  <si>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</si>
  <si>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</si>
  <si>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</si>
  <si>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</si>
  <si>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</si>
  <si>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</si>
  <si>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</si>
  <si>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</si>
  <si>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</si>
  <si>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</si>
  <si>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</si>
  <si>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</si>
  <si>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</si>
  <si>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</si>
  <si>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</si>
  <si>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</si>
  <si>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</si>
  <si>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</si>
  <si>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</si>
  <si>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</si>
  <si>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</si>
  <si>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</si>
  <si>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</si>
  <si>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</si>
  <si>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</si>
  <si>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</si>
  <si>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</si>
  <si>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</si>
  <si>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</si>
  <si>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</si>
  <si>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</si>
  <si>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</si>
  <si>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</si>
  <si>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</si>
  <si>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</si>
  <si>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</si>
  <si>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</si>
  <si>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</si>
  <si>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</si>
  <si>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</si>
  <si>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</si>
  <si>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</si>
  <si>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</si>
  <si>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</si>
  <si>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</si>
  <si>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</si>
  <si>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</si>
  <si>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</si>
  <si>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</si>
  <si>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</si>
  <si>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</si>
  <si>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</si>
  <si>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</si>
  <si>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</si>
  <si>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</si>
  <si>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</si>
  <si>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</si>
  <si>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</si>
  <si>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</si>
  <si>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</si>
  <si>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</si>
  <si>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</si>
  <si>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</si>
  <si>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</si>
  <si>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</si>
  <si>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</si>
  <si>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</si>
  <si>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</si>
  <si>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</si>
  <si>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</si>
  <si>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</si>
  <si>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</si>
  <si>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</si>
  <si>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</si>
  <si>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</si>
  <si>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</si>
  <si>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</si>
  <si>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</si>
  <si>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</si>
  <si>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</si>
  <si>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</si>
  <si>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</si>
  <si>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</si>
  <si>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</si>
  <si>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</si>
  <si>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</si>
  <si>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</si>
  <si>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</si>
  <si>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</si>
  <si>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</si>
  <si>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</si>
  <si>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</si>
  <si>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</si>
  <si>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</si>
  <si>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</si>
  <si>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</si>
  <si>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</si>
  <si>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</si>
  <si>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</si>
  <si>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</si>
  <si>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</si>
  <si>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</si>
  <si>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</si>
  <si>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</si>
  <si>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</si>
  <si>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</si>
  <si>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</si>
  <si>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</si>
  <si>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</si>
  <si>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</si>
  <si>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</si>
  <si>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</si>
  <si>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</si>
  <si>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</si>
  <si>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</si>
  <si>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</si>
  <si>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</si>
  <si>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</si>
  <si>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</si>
  <si>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</si>
  <si>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</si>
  <si>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</si>
  <si>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</si>
  <si>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</si>
  <si>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</si>
  <si>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</si>
  <si>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</si>
  <si>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</si>
  <si>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</si>
  <si>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</si>
  <si>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</si>
  <si>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</si>
  <si>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</si>
  <si>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</si>
  <si>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</si>
  <si>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</si>
  <si>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</si>
  <si>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</si>
  <si>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</si>
  <si>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</si>
  <si>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</si>
  <si>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</si>
  <si>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</si>
  <si>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</si>
  <si>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</si>
  <si>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</si>
  <si>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</si>
  <si>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</si>
  <si>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</si>
  <si>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</si>
  <si>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</si>
  <si>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</si>
  <si>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</si>
  <si>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</si>
  <si>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</si>
  <si>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</si>
  <si>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</si>
  <si>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</si>
  <si>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</si>
  <si>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</si>
  <si>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</si>
  <si>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</si>
  <si>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</si>
  <si>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</si>
  <si>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</si>
  <si>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</si>
  <si>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</si>
  <si>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</si>
  <si>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</si>
  <si>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</si>
  <si>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</si>
  <si>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</si>
  <si>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</si>
  <si>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</si>
  <si>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</si>
  <si>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</si>
  <si>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</si>
  <si>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</si>
  <si>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</si>
  <si>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</si>
  <si>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</si>
  <si>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</si>
  <si>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</si>
  <si>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</si>
  <si>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</si>
  <si>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</si>
  <si>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</si>
  <si>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</si>
  <si>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</si>
  <si>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</si>
  <si>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</si>
  <si>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</si>
  <si>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</si>
  <si>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</si>
  <si>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</si>
  <si>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</si>
  <si>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</si>
  <si>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</si>
  <si>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</si>
  <si>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</si>
  <si>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</si>
  <si>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</si>
  <si>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</si>
  <si>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</si>
  <si>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</si>
  <si>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</si>
  <si>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</si>
  <si>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</si>
  <si>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</si>
  <si>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</si>
  <si>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</si>
  <si>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</si>
  <si>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</si>
  <si>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</si>
  <si>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</si>
  <si>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</si>
  <si>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</si>
  <si>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</si>
  <si>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</si>
  <si>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</si>
  <si>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</si>
  <si>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</si>
  <si>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</si>
  <si>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</si>
  <si>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</si>
  <si>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</si>
  <si>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</si>
  <si>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</si>
  <si>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</si>
  <si>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</si>
  <si>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</si>
  <si>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</si>
  <si>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</si>
  <si>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</si>
  <si>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</si>
  <si>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</si>
  <si>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</si>
  <si>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</si>
  <si>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</si>
  <si>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</si>
  <si>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</si>
  <si>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</si>
  <si>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</si>
  <si>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</si>
  <si>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</si>
  <si>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</si>
  <si>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</si>
  <si>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</si>
  <si>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</si>
  <si>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</si>
  <si>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</si>
  <si>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</si>
  <si>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</si>
  <si>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</si>
  <si>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</si>
  <si>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</si>
  <si>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</si>
  <si>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</si>
  <si>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V.14</t>
  </si>
  <si>
    <t>VI.14</t>
  </si>
  <si>
    <t>VII.14</t>
  </si>
  <si>
    <t>VIII.14</t>
  </si>
  <si>
    <t>IX.14</t>
  </si>
  <si>
    <t>X.14</t>
  </si>
  <si>
    <t>I-X.2014</t>
  </si>
  <si>
    <t>Október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</si>
</sst>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79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3" borderId="0" applyNumberFormat="0" applyBorder="0" applyAlignment="0" applyProtection="0"/>
    <xf numFmtId="0" fontId="43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2" applyNumberFormat="0" applyFill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8" fillId="0" borderId="0" applyNumberFormat="0" applyFill="0" applyBorder="0" applyAlignment="0" applyProtection="0"/>
    <xf numFmtId="0" fontId="49" fillId="21" borderId="5" applyNumberFormat="0" applyAlignment="0" applyProtection="0"/>
    <xf numFmtId="0" fontId="50" fillId="7" borderId="1" applyNumberFormat="0" applyAlignment="0" applyProtection="0"/>
    <xf numFmtId="0" fontId="51" fillId="0" borderId="6" applyNumberFormat="0" applyFill="0" applyAlignment="0" applyProtection="0"/>
    <xf numFmtId="0" fontId="52" fillId="22" borderId="0" applyNumberFormat="0" applyBorder="0" applyAlignment="0" applyProtection="0"/>
    <xf numFmtId="0" fontId="53" fillId="23" borderId="7" applyNumberFormat="0" applyFont="0" applyAlignment="0" applyProtection="0"/>
    <xf numFmtId="0" fontId="54" fillId="20" borderId="8" applyNumberFormat="0" applyAlignment="0" applyProtection="0"/>
    <xf numFmtId="0" fontId="55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19" fillId="0" borderId="0"/>
    <xf numFmtId="0" fontId="60" fillId="0" borderId="0" applyNumberFormat="0" applyFill="0" applyBorder="0" applyAlignment="0" applyProtection="0"/>
    <xf numFmtId="0" fontId="61" fillId="0" borderId="35" applyNumberFormat="0" applyFill="0" applyAlignment="0" applyProtection="0"/>
    <xf numFmtId="0" fontId="62" fillId="0" borderId="36" applyNumberFormat="0" applyFill="0" applyAlignment="0" applyProtection="0"/>
    <xf numFmtId="0" fontId="63" fillId="0" borderId="37" applyNumberFormat="0" applyFill="0" applyAlignment="0" applyProtection="0"/>
    <xf numFmtId="0" fontId="63" fillId="0" borderId="0" applyNumberFormat="0" applyFill="0" applyBorder="0" applyAlignment="0" applyProtection="0"/>
    <xf numFmtId="0" fontId="64" fillId="25" borderId="0" applyNumberFormat="0" applyBorder="0" applyAlignment="0" applyProtection="0"/>
    <xf numFmtId="0" fontId="65" fillId="26" borderId="0" applyNumberFormat="0" applyBorder="0" applyAlignment="0" applyProtection="0"/>
    <xf numFmtId="0" fontId="66" fillId="27" borderId="0" applyNumberFormat="0" applyBorder="0" applyAlignment="0" applyProtection="0"/>
    <xf numFmtId="0" fontId="67" fillId="28" borderId="38" applyNumberFormat="0" applyAlignment="0" applyProtection="0"/>
    <xf numFmtId="0" fontId="68" fillId="29" borderId="39" applyNumberFormat="0" applyAlignment="0" applyProtection="0"/>
    <xf numFmtId="0" fontId="69" fillId="29" borderId="38" applyNumberFormat="0" applyAlignment="0" applyProtection="0"/>
    <xf numFmtId="0" fontId="70" fillId="0" borderId="40" applyNumberFormat="0" applyFill="0" applyAlignment="0" applyProtection="0"/>
    <xf numFmtId="0" fontId="71" fillId="30" borderId="41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43" applyNumberFormat="0" applyFill="0" applyAlignment="0" applyProtection="0"/>
    <xf numFmtId="0" fontId="75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75" fillId="35" borderId="0" applyNumberFormat="0" applyBorder="0" applyAlignment="0" applyProtection="0"/>
    <xf numFmtId="0" fontId="75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75" fillId="39" borderId="0" applyNumberFormat="0" applyBorder="0" applyAlignment="0" applyProtection="0"/>
    <xf numFmtId="0" fontId="75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75" fillId="47" borderId="0" applyNumberFormat="0" applyBorder="0" applyAlignment="0" applyProtection="0"/>
    <xf numFmtId="0" fontId="75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75" fillId="51" borderId="0" applyNumberFormat="0" applyBorder="0" applyAlignment="0" applyProtection="0"/>
    <xf numFmtId="0" fontId="75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75" fillId="55" borderId="0" applyNumberFormat="0" applyBorder="0" applyAlignment="0" applyProtection="0"/>
    <xf numFmtId="0" fontId="19" fillId="23" borderId="7" applyNumberFormat="0" applyFont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23" borderId="7" applyNumberFormat="0" applyFont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31" borderId="42" applyNumberFormat="0" applyFont="0" applyAlignment="0" applyProtection="0"/>
    <xf numFmtId="0" fontId="18" fillId="0" borderId="0"/>
    <xf numFmtId="0" fontId="40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77" fillId="0" borderId="0"/>
    <xf numFmtId="0" fontId="77" fillId="0" borderId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6">
    <xf numFmtId="0" fontId="0" fillId="0" borderId="0" xfId="0"/>
    <xf numFmtId="164" fontId="21" fillId="0" borderId="0" xfId="0" applyNumberFormat="1" applyFont="1" applyAlignment="1"/>
    <xf numFmtId="164" fontId="22" fillId="0" borderId="0" xfId="0" applyNumberFormat="1" applyFont="1" applyAlignment="1"/>
    <xf numFmtId="0" fontId="21" fillId="0" borderId="0" xfId="0" applyFont="1"/>
    <xf numFmtId="49" fontId="23" fillId="24" borderId="10" xfId="0" applyNumberFormat="1" applyFont="1" applyFill="1" applyBorder="1" applyAlignment="1">
      <alignment horizontal="right" wrapText="1"/>
    </xf>
    <xf numFmtId="49" fontId="23" fillId="24" borderId="10" xfId="0" applyNumberFormat="1" applyFont="1" applyFill="1" applyBorder="1" applyAlignment="1">
      <alignment horizontal="center"/>
    </xf>
    <xf numFmtId="0" fontId="23" fillId="0" borderId="0" xfId="0" applyFont="1"/>
    <xf numFmtId="49" fontId="23" fillId="24" borderId="11" xfId="0" applyNumberFormat="1" applyFont="1" applyFill="1" applyBorder="1" applyAlignment="1">
      <alignment horizontal="left"/>
    </xf>
    <xf numFmtId="3" fontId="24" fillId="0" borderId="10" xfId="0" applyNumberFormat="1" applyFont="1" applyBorder="1" applyAlignment="1"/>
    <xf numFmtId="0" fontId="25" fillId="0" borderId="0" xfId="0" applyFont="1"/>
    <xf numFmtId="0" fontId="25" fillId="0" borderId="12" xfId="0" applyFont="1" applyBorder="1"/>
    <xf numFmtId="0" fontId="25" fillId="0" borderId="0" xfId="0" applyFont="1" applyBorder="1"/>
    <xf numFmtId="0" fontId="27" fillId="0" borderId="0" xfId="0" applyFont="1"/>
    <xf numFmtId="3" fontId="25" fillId="0" borderId="12" xfId="0" applyNumberFormat="1" applyFont="1" applyBorder="1" applyAlignment="1"/>
    <xf numFmtId="0" fontId="26" fillId="0" borderId="0" xfId="0" applyFont="1"/>
    <xf numFmtId="3" fontId="27" fillId="0" borderId="13" xfId="0" applyNumberFormat="1" applyFont="1" applyBorder="1"/>
    <xf numFmtId="0" fontId="31" fillId="0" borderId="0" xfId="0" applyFont="1"/>
    <xf numFmtId="3" fontId="27" fillId="0" borderId="12" xfId="0" applyNumberFormat="1" applyFont="1" applyBorder="1"/>
    <xf numFmtId="3" fontId="27" fillId="0" borderId="11" xfId="0" applyNumberFormat="1" applyFont="1" applyBorder="1"/>
    <xf numFmtId="164" fontId="23" fillId="0" borderId="0" xfId="0" applyNumberFormat="1" applyFont="1" applyAlignment="1"/>
    <xf numFmtId="0" fontId="31" fillId="0" borderId="0" xfId="0" applyFont="1" applyBorder="1"/>
    <xf numFmtId="0" fontId="29" fillId="0" borderId="0" xfId="0" applyFont="1"/>
    <xf numFmtId="0" fontId="28" fillId="0" borderId="0" xfId="0" applyFont="1"/>
    <xf numFmtId="49" fontId="23" fillId="24" borderId="14" xfId="0" applyNumberFormat="1" applyFont="1" applyFill="1" applyBorder="1" applyAlignment="1">
      <alignment horizontal="center"/>
    </xf>
    <xf numFmtId="3" fontId="26" fillId="0" borderId="13" xfId="0" applyNumberFormat="1" applyFont="1" applyBorder="1" applyAlignment="1"/>
    <xf numFmtId="3" fontId="28" fillId="0" borderId="13" xfId="0" applyNumberFormat="1" applyFont="1" applyBorder="1"/>
    <xf numFmtId="3" fontId="26" fillId="0" borderId="12" xfId="0" applyNumberFormat="1" applyFont="1" applyBorder="1" applyAlignment="1"/>
    <xf numFmtId="0" fontId="32" fillId="0" borderId="0" xfId="0" applyFont="1"/>
    <xf numFmtId="3" fontId="28" fillId="0" borderId="12" xfId="0" applyNumberFormat="1" applyFont="1" applyBorder="1"/>
    <xf numFmtId="3" fontId="22" fillId="0" borderId="10" xfId="0" applyNumberFormat="1" applyFont="1" applyBorder="1"/>
    <xf numFmtId="0" fontId="25" fillId="0" borderId="0" xfId="0" applyFont="1" applyProtection="1">
      <protection locked="0"/>
    </xf>
    <xf numFmtId="0" fontId="34" fillId="0" borderId="0" xfId="0" applyFont="1" applyProtection="1">
      <protection locked="0"/>
    </xf>
    <xf numFmtId="49" fontId="21" fillId="0" borderId="0" xfId="0" applyNumberFormat="1" applyFont="1" applyAlignment="1"/>
    <xf numFmtId="3" fontId="22" fillId="0" borderId="11" xfId="0" applyNumberFormat="1" applyFont="1" applyBorder="1"/>
    <xf numFmtId="3" fontId="35" fillId="0" borderId="11" xfId="0" applyNumberFormat="1" applyFont="1" applyBorder="1"/>
    <xf numFmtId="3" fontId="35" fillId="0" borderId="10" xfId="0" applyNumberFormat="1" applyFont="1" applyBorder="1"/>
    <xf numFmtId="3" fontId="28" fillId="0" borderId="11" xfId="0" applyNumberFormat="1" applyFont="1" applyBorder="1"/>
    <xf numFmtId="3" fontId="28" fillId="0" borderId="10" xfId="0" applyNumberFormat="1" applyFont="1" applyBorder="1"/>
    <xf numFmtId="3" fontId="25" fillId="0" borderId="0" xfId="0" applyNumberFormat="1" applyFont="1" applyFill="1" applyBorder="1"/>
    <xf numFmtId="3" fontId="33" fillId="0" borderId="13" xfId="0" applyNumberFormat="1" applyFont="1" applyBorder="1"/>
    <xf numFmtId="3" fontId="25" fillId="0" borderId="0" xfId="0" applyNumberFormat="1" applyFont="1" applyFill="1"/>
    <xf numFmtId="0" fontId="25" fillId="0" borderId="0" xfId="0" applyFont="1" applyFill="1"/>
    <xf numFmtId="0" fontId="19" fillId="0" borderId="0" xfId="0" applyFont="1"/>
    <xf numFmtId="0" fontId="21" fillId="0" borderId="0" xfId="0" applyFont="1" applyFill="1"/>
    <xf numFmtId="0" fontId="23" fillId="0" borderId="0" xfId="0" applyFont="1" applyFill="1"/>
    <xf numFmtId="0" fontId="25" fillId="0" borderId="12" xfId="0" applyFont="1" applyFill="1" applyBorder="1"/>
    <xf numFmtId="0" fontId="25" fillId="0" borderId="13" xfId="0" applyFont="1" applyFill="1" applyBorder="1"/>
    <xf numFmtId="4" fontId="25" fillId="0" borderId="12" xfId="0" applyNumberFormat="1" applyFont="1" applyFill="1" applyBorder="1"/>
    <xf numFmtId="0" fontId="25" fillId="0" borderId="11" xfId="0" applyFont="1" applyFill="1" applyBorder="1"/>
    <xf numFmtId="4" fontId="25" fillId="0" borderId="11" xfId="0" applyNumberFormat="1" applyFont="1" applyFill="1" applyBorder="1"/>
    <xf numFmtId="4" fontId="25" fillId="0" borderId="0" xfId="0" applyNumberFormat="1" applyFont="1" applyFill="1"/>
    <xf numFmtId="4" fontId="25" fillId="0" borderId="0" xfId="0" applyNumberFormat="1" applyFont="1" applyProtection="1">
      <protection locked="0"/>
    </xf>
    <xf numFmtId="0" fontId="22" fillId="0" borderId="0" xfId="0" applyFont="1" applyFill="1"/>
    <xf numFmtId="0" fontId="28" fillId="0" borderId="0" xfId="0" applyFont="1" applyFill="1"/>
    <xf numFmtId="0" fontId="23" fillId="0" borderId="10" xfId="0" applyFont="1" applyFill="1" applyBorder="1"/>
    <xf numFmtId="0" fontId="25" fillId="0" borderId="0" xfId="0" applyFont="1" applyFill="1" applyBorder="1"/>
    <xf numFmtId="3" fontId="25" fillId="0" borderId="15" xfId="0" applyNumberFormat="1" applyFont="1" applyBorder="1" applyAlignment="1"/>
    <xf numFmtId="0" fontId="23" fillId="0" borderId="10" xfId="0" applyFont="1" applyBorder="1"/>
    <xf numFmtId="0" fontId="22" fillId="0" borderId="13" xfId="0" applyFont="1" applyBorder="1" applyProtection="1">
      <protection locked="0"/>
    </xf>
    <xf numFmtId="0" fontId="22" fillId="0" borderId="11" xfId="0" applyFont="1" applyBorder="1"/>
    <xf numFmtId="3" fontId="28" fillId="0" borderId="0" xfId="0" applyNumberFormat="1" applyFont="1" applyBorder="1"/>
    <xf numFmtId="3" fontId="36" fillId="0" borderId="0" xfId="0" applyNumberFormat="1" applyFont="1" applyBorder="1"/>
    <xf numFmtId="0" fontId="25" fillId="0" borderId="11" xfId="0" applyFont="1" applyBorder="1"/>
    <xf numFmtId="4" fontId="25" fillId="0" borderId="0" xfId="0" applyNumberFormat="1" applyFont="1" applyFill="1" applyBorder="1"/>
    <xf numFmtId="0" fontId="25" fillId="0" borderId="13" xfId="0" applyFont="1" applyBorder="1"/>
    <xf numFmtId="4" fontId="25" fillId="0" borderId="13" xfId="0" applyNumberFormat="1" applyFont="1" applyFill="1" applyBorder="1"/>
    <xf numFmtId="3" fontId="25" fillId="0" borderId="16" xfId="0" applyNumberFormat="1" applyFont="1" applyBorder="1" applyAlignment="1"/>
    <xf numFmtId="49" fontId="23" fillId="24" borderId="10" xfId="0" applyNumberFormat="1" applyFont="1" applyFill="1" applyBorder="1" applyAlignment="1">
      <alignment horizontal="left"/>
    </xf>
    <xf numFmtId="3" fontId="28" fillId="0" borderId="0" xfId="0" applyNumberFormat="1" applyFont="1"/>
    <xf numFmtId="49" fontId="25" fillId="0" borderId="12" xfId="0" applyNumberFormat="1" applyFont="1" applyBorder="1"/>
    <xf numFmtId="49" fontId="26" fillId="0" borderId="12" xfId="0" applyNumberFormat="1" applyFont="1" applyBorder="1" applyAlignment="1">
      <alignment horizontal="left"/>
    </xf>
    <xf numFmtId="49" fontId="25" fillId="0" borderId="15" xfId="0" applyNumberFormat="1" applyFont="1" applyBorder="1"/>
    <xf numFmtId="49" fontId="25" fillId="0" borderId="12" xfId="0" applyNumberFormat="1" applyFont="1" applyBorder="1" applyAlignment="1">
      <alignment horizontal="left"/>
    </xf>
    <xf numFmtId="49" fontId="23" fillId="0" borderId="10" xfId="0" applyNumberFormat="1" applyFont="1" applyBorder="1"/>
    <xf numFmtId="49" fontId="24" fillId="0" borderId="10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27" fillId="0" borderId="12" xfId="0" applyNumberFormat="1" applyFont="1" applyBorder="1" applyAlignment="1">
      <alignment horizontal="left"/>
    </xf>
    <xf numFmtId="49" fontId="33" fillId="0" borderId="12" xfId="0" applyNumberFormat="1" applyFont="1" applyBorder="1" applyAlignment="1">
      <alignment horizontal="left"/>
    </xf>
    <xf numFmtId="49" fontId="28" fillId="0" borderId="12" xfId="0" applyNumberFormat="1" applyFont="1" applyBorder="1"/>
    <xf numFmtId="49" fontId="25" fillId="0" borderId="0" xfId="0" applyNumberFormat="1" applyFont="1"/>
    <xf numFmtId="49" fontId="30" fillId="0" borderId="12" xfId="0" applyNumberFormat="1" applyFont="1" applyBorder="1" applyAlignment="1">
      <alignment vertical="center"/>
    </xf>
    <xf numFmtId="49" fontId="30" fillId="0" borderId="11" xfId="0" applyNumberFormat="1" applyFont="1" applyBorder="1" applyAlignment="1">
      <alignment vertical="center"/>
    </xf>
    <xf numFmtId="49" fontId="30" fillId="0" borderId="12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vertical="center"/>
    </xf>
    <xf numFmtId="49" fontId="31" fillId="0" borderId="13" xfId="0" applyNumberFormat="1" applyFont="1" applyBorder="1" applyAlignment="1">
      <alignment horizontal="justify" vertical="top" wrapText="1"/>
    </xf>
    <xf numFmtId="49" fontId="31" fillId="0" borderId="12" xfId="0" applyNumberFormat="1" applyFont="1" applyBorder="1" applyAlignment="1">
      <alignment horizontal="justify" vertical="top" wrapText="1"/>
    </xf>
    <xf numFmtId="49" fontId="31" fillId="0" borderId="11" xfId="0" applyNumberFormat="1" applyFont="1" applyBorder="1" applyAlignment="1">
      <alignment horizontal="justify" vertical="top" wrapText="1"/>
    </xf>
    <xf numFmtId="3" fontId="37" fillId="0" borderId="10" xfId="0" applyNumberFormat="1" applyFont="1" applyFill="1" applyBorder="1" applyAlignment="1">
      <alignment horizontal="center"/>
    </xf>
    <xf numFmtId="3" fontId="37" fillId="0" borderId="14" xfId="0" applyNumberFormat="1" applyFont="1" applyFill="1" applyBorder="1" applyAlignment="1">
      <alignment horizontal="center"/>
    </xf>
    <xf numFmtId="49" fontId="27" fillId="0" borderId="13" xfId="0" applyNumberFormat="1" applyFont="1" applyBorder="1" applyAlignment="1">
      <alignment horizontal="left"/>
    </xf>
    <xf numFmtId="49" fontId="28" fillId="0" borderId="11" xfId="0" applyNumberFormat="1" applyFont="1" applyBorder="1"/>
    <xf numFmtId="0" fontId="29" fillId="0" borderId="0" xfId="0" applyFont="1" applyBorder="1"/>
    <xf numFmtId="3" fontId="22" fillId="24" borderId="10" xfId="0" applyNumberFormat="1" applyFont="1" applyFill="1" applyBorder="1" applyAlignment="1">
      <alignment horizontal="right"/>
    </xf>
    <xf numFmtId="3" fontId="27" fillId="0" borderId="17" xfId="0" applyNumberFormat="1" applyFont="1" applyBorder="1"/>
    <xf numFmtId="3" fontId="25" fillId="0" borderId="12" xfId="0" applyNumberFormat="1" applyFont="1" applyBorder="1"/>
    <xf numFmtId="3" fontId="25" fillId="0" borderId="11" xfId="0" applyNumberFormat="1" applyFont="1" applyBorder="1"/>
    <xf numFmtId="49" fontId="38" fillId="0" borderId="12" xfId="0" applyNumberFormat="1" applyFont="1" applyBorder="1" applyAlignment="1">
      <alignment vertical="center"/>
    </xf>
    <xf numFmtId="3" fontId="39" fillId="0" borderId="12" xfId="0" applyNumberFormat="1" applyFont="1" applyBorder="1"/>
    <xf numFmtId="49" fontId="38" fillId="0" borderId="18" xfId="0" applyNumberFormat="1" applyFont="1" applyBorder="1" applyAlignment="1">
      <alignment vertical="center"/>
    </xf>
    <xf numFmtId="3" fontId="39" fillId="0" borderId="19" xfId="0" applyNumberFormat="1" applyFont="1" applyBorder="1"/>
    <xf numFmtId="49" fontId="38" fillId="0" borderId="0" xfId="0" applyNumberFormat="1" applyFont="1" applyBorder="1" applyAlignment="1">
      <alignment vertical="center"/>
    </xf>
    <xf numFmtId="3" fontId="38" fillId="0" borderId="0" xfId="0" applyNumberFormat="1" applyFont="1" applyBorder="1"/>
    <xf numFmtId="49" fontId="30" fillId="0" borderId="20" xfId="0" applyNumberFormat="1" applyFont="1" applyBorder="1" applyAlignment="1">
      <alignment vertical="center"/>
    </xf>
    <xf numFmtId="3" fontId="27" fillId="0" borderId="20" xfId="0" applyNumberFormat="1" applyFont="1" applyBorder="1"/>
    <xf numFmtId="49" fontId="29" fillId="0" borderId="10" xfId="0" applyNumberFormat="1" applyFont="1" applyBorder="1" applyAlignment="1">
      <alignment horizontal="left"/>
    </xf>
    <xf numFmtId="49" fontId="38" fillId="0" borderId="10" xfId="0" applyNumberFormat="1" applyFont="1" applyBorder="1" applyAlignment="1">
      <alignment vertical="center"/>
    </xf>
    <xf numFmtId="0" fontId="23" fillId="0" borderId="10" xfId="0" applyFont="1" applyBorder="1" applyAlignment="1">
      <alignment horizontal="center"/>
    </xf>
    <xf numFmtId="3" fontId="26" fillId="0" borderId="16" xfId="0" applyNumberFormat="1" applyFont="1" applyBorder="1"/>
    <xf numFmtId="3" fontId="23" fillId="0" borderId="10" xfId="0" applyNumberFormat="1" applyFont="1" applyBorder="1"/>
    <xf numFmtId="3" fontId="25" fillId="0" borderId="16" xfId="0" applyNumberFormat="1" applyFont="1" applyBorder="1"/>
    <xf numFmtId="3" fontId="27" fillId="0" borderId="16" xfId="0" applyNumberFormat="1" applyFont="1" applyBorder="1"/>
    <xf numFmtId="3" fontId="30" fillId="0" borderId="16" xfId="0" applyNumberFormat="1" applyFont="1" applyBorder="1"/>
    <xf numFmtId="3" fontId="22" fillId="0" borderId="16" xfId="0" applyNumberFormat="1" applyFont="1" applyBorder="1"/>
    <xf numFmtId="3" fontId="25" fillId="0" borderId="10" xfId="0" applyNumberFormat="1" applyFont="1" applyBorder="1"/>
    <xf numFmtId="3" fontId="26" fillId="0" borderId="12" xfId="0" applyNumberFormat="1" applyFont="1" applyBorder="1"/>
    <xf numFmtId="3" fontId="29" fillId="0" borderId="0" xfId="0" applyNumberFormat="1" applyFont="1"/>
    <xf numFmtId="3" fontId="30" fillId="0" borderId="12" xfId="0" applyNumberFormat="1" applyFont="1" applyBorder="1"/>
    <xf numFmtId="3" fontId="30" fillId="0" borderId="11" xfId="0" applyNumberFormat="1" applyFont="1" applyBorder="1"/>
    <xf numFmtId="3" fontId="25" fillId="0" borderId="21" xfId="0" applyNumberFormat="1" applyFont="1" applyBorder="1"/>
    <xf numFmtId="3" fontId="39" fillId="0" borderId="0" xfId="0" applyNumberFormat="1" applyFont="1" applyBorder="1"/>
    <xf numFmtId="3" fontId="22" fillId="0" borderId="0" xfId="0" applyNumberFormat="1" applyFont="1" applyBorder="1"/>
    <xf numFmtId="3" fontId="23" fillId="0" borderId="0" xfId="0" applyNumberFormat="1" applyFont="1" applyFill="1" applyBorder="1"/>
    <xf numFmtId="0" fontId="37" fillId="0" borderId="0" xfId="0" applyFont="1"/>
    <xf numFmtId="3" fontId="25" fillId="0" borderId="0" xfId="0" applyNumberFormat="1" applyFont="1" applyBorder="1"/>
    <xf numFmtId="49" fontId="28" fillId="0" borderId="0" xfId="0" applyNumberFormat="1" applyFont="1" applyBorder="1" applyAlignment="1">
      <alignment horizontal="left"/>
    </xf>
    <xf numFmtId="49" fontId="28" fillId="0" borderId="11" xfId="0" applyNumberFormat="1" applyFont="1" applyBorder="1" applyAlignment="1">
      <alignment horizontal="left"/>
    </xf>
    <xf numFmtId="0" fontId="25" fillId="0" borderId="22" xfId="0" applyFont="1" applyBorder="1"/>
    <xf numFmtId="0" fontId="22" fillId="0" borderId="10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8" fillId="0" borderId="24" xfId="0" applyFont="1" applyBorder="1" applyAlignment="1">
      <alignment vertical="top"/>
    </xf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0" fontId="28" fillId="0" borderId="12" xfId="0" applyFont="1" applyBorder="1"/>
    <xf numFmtId="0" fontId="28" fillId="0" borderId="12" xfId="0" applyFont="1" applyFill="1" applyBorder="1" applyAlignment="1">
      <alignment vertical="top"/>
    </xf>
    <xf numFmtId="49" fontId="28" fillId="0" borderId="26" xfId="0" applyNumberFormat="1" applyFont="1" applyBorder="1"/>
    <xf numFmtId="3" fontId="25" fillId="0" borderId="26" xfId="0" applyNumberFormat="1" applyFont="1" applyBorder="1" applyAlignment="1"/>
    <xf numFmtId="3" fontId="26" fillId="0" borderId="26" xfId="0" applyNumberFormat="1" applyFont="1" applyBorder="1"/>
    <xf numFmtId="49" fontId="28" fillId="0" borderId="0" xfId="0" applyNumberFormat="1" applyFont="1" applyBorder="1"/>
    <xf numFmtId="3" fontId="25" fillId="0" borderId="0" xfId="0" applyNumberFormat="1" applyFont="1" applyBorder="1" applyAlignment="1"/>
    <xf numFmtId="3" fontId="26" fillId="0" borderId="0" xfId="0" applyNumberFormat="1" applyFont="1" applyBorder="1"/>
    <xf numFmtId="49" fontId="28" fillId="0" borderId="27" xfId="0" applyNumberFormat="1" applyFont="1" applyBorder="1"/>
    <xf numFmtId="3" fontId="25" fillId="0" borderId="27" xfId="0" applyNumberFormat="1" applyFont="1" applyBorder="1" applyAlignment="1"/>
    <xf numFmtId="3" fontId="26" fillId="0" borderId="27" xfId="0" applyNumberFormat="1" applyFont="1" applyBorder="1"/>
    <xf numFmtId="3" fontId="23" fillId="0" borderId="10" xfId="0" applyNumberFormat="1" applyFont="1" applyBorder="1" applyAlignment="1">
      <alignment horizontal="center"/>
    </xf>
    <xf numFmtId="3" fontId="22" fillId="0" borderId="10" xfId="0" applyNumberFormat="1" applyFont="1" applyBorder="1" applyAlignment="1">
      <alignment horizontal="right"/>
    </xf>
    <xf numFmtId="3" fontId="23" fillId="0" borderId="10" xfId="0" applyNumberFormat="1" applyFont="1" applyBorder="1" applyAlignment="1">
      <alignment horizontal="right"/>
    </xf>
    <xf numFmtId="3" fontId="25" fillId="0" borderId="16" xfId="0" applyNumberFormat="1" applyFont="1" applyBorder="1" applyAlignment="1">
      <alignment horizontal="right"/>
    </xf>
    <xf numFmtId="3" fontId="25" fillId="0" borderId="12" xfId="0" applyNumberFormat="1" applyFont="1" applyBorder="1" applyAlignment="1">
      <alignment horizontal="right"/>
    </xf>
    <xf numFmtId="3" fontId="27" fillId="0" borderId="16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11" xfId="0" applyNumberFormat="1" applyFont="1" applyBorder="1" applyAlignment="1">
      <alignment horizontal="right"/>
    </xf>
    <xf numFmtId="3" fontId="26" fillId="0" borderId="26" xfId="0" applyNumberFormat="1" applyFont="1" applyBorder="1" applyAlignment="1">
      <alignment horizontal="right"/>
    </xf>
    <xf numFmtId="3" fontId="26" fillId="0" borderId="0" xfId="0" applyNumberFormat="1" applyFont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22" fillId="0" borderId="13" xfId="0" applyNumberFormat="1" applyFont="1" applyBorder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25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9" fillId="0" borderId="0" xfId="0" applyNumberFormat="1" applyFont="1" applyAlignment="1">
      <alignment horizontal="right"/>
    </xf>
    <xf numFmtId="0" fontId="22" fillId="0" borderId="24" xfId="0" applyFont="1" applyBorder="1" applyAlignment="1">
      <alignment vertical="top"/>
    </xf>
    <xf numFmtId="0" fontId="58" fillId="0" borderId="0" xfId="0" applyFont="1"/>
    <xf numFmtId="0" fontId="0" fillId="0" borderId="11" xfId="0" applyBorder="1" applyAlignment="1">
      <alignment wrapText="1"/>
    </xf>
    <xf numFmtId="0" fontId="23" fillId="0" borderId="10" xfId="0" applyFont="1" applyBorder="1" applyAlignment="1">
      <alignment horizontal="center" wrapText="1"/>
    </xf>
    <xf numFmtId="2" fontId="25" fillId="0" borderId="33" xfId="0" applyNumberFormat="1" applyFont="1" applyBorder="1"/>
    <xf numFmtId="0" fontId="25" fillId="0" borderId="29" xfId="0" applyFont="1" applyBorder="1"/>
    <xf numFmtId="2" fontId="25" fillId="0" borderId="16" xfId="0" applyNumberFormat="1" applyFont="1" applyBorder="1"/>
    <xf numFmtId="0" fontId="25" fillId="0" borderId="30" xfId="0" applyFont="1" applyBorder="1"/>
    <xf numFmtId="2" fontId="25" fillId="0" borderId="34" xfId="0" applyNumberFormat="1" applyFont="1" applyBorder="1"/>
    <xf numFmtId="3" fontId="58" fillId="0" borderId="0" xfId="0" applyNumberFormat="1" applyFont="1"/>
    <xf numFmtId="3" fontId="0" fillId="0" borderId="0" xfId="0" applyNumberFormat="1"/>
    <xf numFmtId="49" fontId="25" fillId="0" borderId="21" xfId="0" applyNumberFormat="1" applyFont="1" applyBorder="1"/>
    <xf numFmtId="3" fontId="27" fillId="0" borderId="21" xfId="0" applyNumberFormat="1" applyFont="1" applyBorder="1"/>
    <xf numFmtId="49" fontId="25" fillId="0" borderId="10" xfId="0" applyNumberFormat="1" applyFont="1" applyBorder="1"/>
    <xf numFmtId="49" fontId="32" fillId="0" borderId="10" xfId="0" applyNumberFormat="1" applyFont="1" applyBorder="1" applyAlignment="1">
      <alignment horizontal="left"/>
    </xf>
    <xf numFmtId="49" fontId="25" fillId="0" borderId="29" xfId="0" applyNumberFormat="1" applyFont="1" applyBorder="1"/>
    <xf numFmtId="3" fontId="23" fillId="0" borderId="0" xfId="0" applyNumberFormat="1" applyFont="1" applyFill="1"/>
    <xf numFmtId="3" fontId="25" fillId="0" borderId="29" xfId="0" applyNumberFormat="1" applyFont="1" applyBorder="1"/>
    <xf numFmtId="0" fontId="0" fillId="0" borderId="11" xfId="0" applyBorder="1" applyAlignment="1">
      <alignment wrapText="1"/>
    </xf>
    <xf numFmtId="2" fontId="25" fillId="0" borderId="0" xfId="0" applyNumberFormat="1" applyFont="1" applyFill="1"/>
    <xf numFmtId="3" fontId="25" fillId="0" borderId="10" xfId="0" applyNumberFormat="1" applyFont="1" applyBorder="1" applyAlignment="1">
      <alignment horizontal="right"/>
    </xf>
    <xf numFmtId="3" fontId="28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7" fillId="0" borderId="12" xfId="0" applyNumberFormat="1" applyFont="1" applyBorder="1"/>
    <xf numFmtId="3" fontId="27" fillId="0" borderId="11" xfId="0" applyNumberFormat="1" applyFont="1" applyBorder="1"/>
    <xf numFmtId="3" fontId="25" fillId="0" borderId="12" xfId="0" applyNumberFormat="1" applyFont="1" applyBorder="1"/>
    <xf numFmtId="3" fontId="26" fillId="0" borderId="12" xfId="0" applyNumberFormat="1" applyFont="1" applyBorder="1"/>
    <xf numFmtId="3" fontId="28" fillId="0" borderId="12" xfId="0" applyNumberFormat="1" applyFont="1" applyBorder="1"/>
    <xf numFmtId="3" fontId="23" fillId="0" borderId="11" xfId="0" applyNumberFormat="1" applyFont="1" applyFill="1" applyBorder="1"/>
    <xf numFmtId="3" fontId="28" fillId="0" borderId="11" xfId="0" applyNumberFormat="1" applyFont="1" applyBorder="1"/>
    <xf numFmtId="3" fontId="25" fillId="0" borderId="10" xfId="0" applyNumberFormat="1" applyFont="1" applyFill="1" applyBorder="1"/>
    <xf numFmtId="3" fontId="36" fillId="0" borderId="11" xfId="0" applyNumberFormat="1" applyFont="1" applyBorder="1"/>
    <xf numFmtId="3" fontId="25" fillId="0" borderId="12" xfId="0" applyNumberFormat="1" applyFont="1" applyFill="1" applyBorder="1"/>
    <xf numFmtId="3" fontId="36" fillId="0" borderId="12" xfId="0" applyNumberFormat="1" applyFont="1" applyBorder="1"/>
    <xf numFmtId="3" fontId="28" fillId="0" borderId="10" xfId="0" applyNumberFormat="1" applyFont="1" applyBorder="1"/>
    <xf numFmtId="3" fontId="36" fillId="0" borderId="10" xfId="0" applyNumberFormat="1" applyFont="1" applyBorder="1"/>
    <xf numFmtId="3" fontId="25" fillId="0" borderId="13" xfId="0" applyNumberFormat="1" applyFont="1" applyFill="1" applyBorder="1"/>
    <xf numFmtId="3" fontId="36" fillId="0" borderId="13" xfId="0" applyNumberFormat="1" applyFont="1" applyBorder="1"/>
    <xf numFmtId="3" fontId="25" fillId="0" borderId="11" xfId="0" applyNumberFormat="1" applyFont="1" applyFill="1" applyBorder="1"/>
    <xf numFmtId="3" fontId="33" fillId="0" borderId="10" xfId="0" applyNumberFormat="1" applyFont="1" applyBorder="1"/>
    <xf numFmtId="3" fontId="33" fillId="0" borderId="12" xfId="0" applyNumberFormat="1" applyFont="1" applyBorder="1"/>
    <xf numFmtId="3" fontId="33" fillId="0" borderId="11" xfId="0" applyNumberFormat="1" applyFont="1" applyBorder="1"/>
    <xf numFmtId="0" fontId="25" fillId="0" borderId="0" xfId="0" applyFont="1" applyFill="1"/>
    <xf numFmtId="3" fontId="23" fillId="0" borderId="10" xfId="0" applyNumberFormat="1" applyFont="1" applyFill="1" applyBorder="1"/>
    <xf numFmtId="4" fontId="23" fillId="0" borderId="10" xfId="0" applyNumberFormat="1" applyFont="1" applyFill="1" applyBorder="1"/>
    <xf numFmtId="3" fontId="37" fillId="0" borderId="10" xfId="0" applyNumberFormat="1" applyFont="1" applyFill="1" applyBorder="1" applyAlignment="1">
      <alignment horizontal="center"/>
    </xf>
    <xf numFmtId="3" fontId="37" fillId="0" borderId="14" xfId="0" applyNumberFormat="1" applyFont="1" applyFill="1" applyBorder="1" applyAlignment="1">
      <alignment horizontal="center"/>
    </xf>
    <xf numFmtId="3" fontId="25" fillId="0" borderId="12" xfId="0" applyNumberFormat="1" applyFont="1" applyBorder="1"/>
    <xf numFmtId="3" fontId="25" fillId="0" borderId="11" xfId="0" applyNumberFormat="1" applyFont="1" applyBorder="1"/>
    <xf numFmtId="3" fontId="25" fillId="0" borderId="16" xfId="0" applyNumberFormat="1" applyFont="1" applyBorder="1"/>
    <xf numFmtId="3" fontId="29" fillId="0" borderId="0" xfId="0" applyNumberFormat="1" applyFont="1"/>
    <xf numFmtId="3" fontId="30" fillId="0" borderId="12" xfId="0" applyNumberFormat="1" applyFont="1" applyBorder="1"/>
    <xf numFmtId="3" fontId="30" fillId="0" borderId="11" xfId="0" applyNumberFormat="1" applyFont="1" applyBorder="1"/>
    <xf numFmtId="3" fontId="29" fillId="0" borderId="10" xfId="0" applyNumberFormat="1" applyFont="1" applyBorder="1"/>
    <xf numFmtId="3" fontId="22" fillId="0" borderId="11" xfId="0" applyNumberFormat="1" applyFont="1" applyFill="1" applyBorder="1"/>
    <xf numFmtId="0" fontId="25" fillId="0" borderId="22" xfId="0" applyFont="1" applyBorder="1"/>
    <xf numFmtId="0" fontId="28" fillId="0" borderId="24" xfId="0" applyFont="1" applyBorder="1" applyAlignment="1">
      <alignment vertical="top"/>
    </xf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3" fontId="25" fillId="0" borderId="13" xfId="0" applyNumberFormat="1" applyFont="1" applyBorder="1"/>
    <xf numFmtId="0" fontId="23" fillId="0" borderId="10" xfId="0" applyFont="1" applyBorder="1" applyAlignment="1">
      <alignment horizontal="center" wrapText="1"/>
    </xf>
    <xf numFmtId="0" fontId="19" fillId="0" borderId="0" xfId="86"/>
    <xf numFmtId="164" fontId="21" fillId="0" borderId="0" xfId="86" applyNumberFormat="1" applyFont="1" applyAlignment="1"/>
    <xf numFmtId="0" fontId="25" fillId="0" borderId="0" xfId="86" applyFont="1" applyProtection="1">
      <protection locked="0"/>
    </xf>
    <xf numFmtId="3" fontId="25" fillId="0" borderId="0" xfId="86" applyNumberFormat="1" applyFont="1" applyFill="1" applyBorder="1"/>
    <xf numFmtId="3" fontId="25" fillId="0" borderId="0" xfId="86" applyNumberFormat="1" applyFont="1" applyProtection="1">
      <protection locked="0"/>
    </xf>
    <xf numFmtId="3" fontId="76" fillId="0" borderId="11" xfId="84" applyNumberFormat="1" applyFont="1" applyBorder="1"/>
    <xf numFmtId="3" fontId="76" fillId="0" borderId="12" xfId="84" applyNumberFormat="1" applyFont="1" applyBorder="1"/>
    <xf numFmtId="3" fontId="76" fillId="0" borderId="13" xfId="84" applyNumberFormat="1" applyFont="1" applyBorder="1"/>
    <xf numFmtId="3" fontId="23" fillId="0" borderId="10" xfId="0" applyNumberFormat="1" applyFont="1" applyBorder="1"/>
    <xf numFmtId="3" fontId="22" fillId="0" borderId="10" xfId="434" applyNumberFormat="1" applyFont="1" applyBorder="1"/>
    <xf numFmtId="4" fontId="22" fillId="0" borderId="10" xfId="434" applyNumberFormat="1" applyFont="1" applyBorder="1"/>
    <xf numFmtId="3" fontId="23" fillId="0" borderId="10" xfId="86" applyNumberFormat="1" applyFont="1" applyFill="1" applyBorder="1"/>
    <xf numFmtId="3" fontId="39" fillId="0" borderId="19" xfId="0" applyNumberFormat="1" applyFont="1" applyBorder="1"/>
    <xf numFmtId="3" fontId="23" fillId="0" borderId="10" xfId="0" applyNumberFormat="1" applyFont="1" applyBorder="1"/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3" fontId="22" fillId="0" borderId="31" xfId="0" applyNumberFormat="1" applyFont="1" applyBorder="1" applyAlignment="1">
      <alignment horizontal="right"/>
    </xf>
    <xf numFmtId="3" fontId="22" fillId="0" borderId="32" xfId="0" applyNumberFormat="1" applyFont="1" applyBorder="1" applyAlignment="1">
      <alignment horizontal="right"/>
    </xf>
    <xf numFmtId="0" fontId="28" fillId="0" borderId="0" xfId="0" applyFont="1" applyAlignment="1">
      <alignment horizontal="left"/>
    </xf>
    <xf numFmtId="0" fontId="23" fillId="0" borderId="0" xfId="0" applyFont="1" applyAlignment="1"/>
    <xf numFmtId="0" fontId="23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3" fillId="0" borderId="28" xfId="0" applyFont="1" applyBorder="1" applyAlignment="1">
      <alignment wrapText="1"/>
    </xf>
    <xf numFmtId="0" fontId="23" fillId="0" borderId="14" xfId="0" applyFont="1" applyBorder="1" applyAlignment="1">
      <alignment wrapText="1"/>
    </xf>
    <xf numFmtId="0" fontId="25" fillId="0" borderId="0" xfId="0" applyFont="1" applyAlignment="1" applyProtection="1">
      <alignment horizontal="left"/>
      <protection locked="0"/>
    </xf>
    <xf numFmtId="0" fontId="22" fillId="0" borderId="13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3" fillId="0" borderId="13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3" fillId="0" borderId="13" xfId="0" applyFont="1" applyFill="1" applyBorder="1" applyAlignment="1">
      <alignment wrapText="1"/>
    </xf>
    <xf numFmtId="0" fontId="23" fillId="0" borderId="12" xfId="0" applyFont="1" applyFill="1" applyBorder="1" applyAlignment="1">
      <alignment wrapText="1"/>
    </xf>
    <xf numFmtId="0" fontId="23" fillId="0" borderId="11" xfId="0" applyFont="1" applyFill="1" applyBorder="1" applyAlignment="1">
      <alignment wrapText="1"/>
    </xf>
    <xf numFmtId="1" fontId="23" fillId="0" borderId="13" xfId="0" applyNumberFormat="1" applyFont="1" applyFill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1" fontId="23" fillId="0" borderId="13" xfId="86" applyNumberFormat="1" applyFont="1" applyFill="1" applyBorder="1" applyAlignment="1">
      <alignment horizontal="center" wrapText="1"/>
    </xf>
    <xf numFmtId="1" fontId="23" fillId="0" borderId="12" xfId="86" applyNumberFormat="1" applyFont="1" applyFill="1" applyBorder="1" applyAlignment="1">
      <alignment horizontal="center" wrapText="1"/>
    </xf>
    <xf numFmtId="1" fontId="23" fillId="0" borderId="11" xfId="86" applyNumberFormat="1" applyFont="1" applyFill="1" applyBorder="1" applyAlignment="1">
      <alignment horizontal="center" wrapText="1"/>
    </xf>
    <xf numFmtId="1" fontId="23" fillId="0" borderId="12" xfId="0" applyNumberFormat="1" applyFont="1" applyFill="1" applyBorder="1" applyAlignment="1">
      <alignment horizontal="center" wrapText="1"/>
    </xf>
    <xf numFmtId="1" fontId="23" fillId="0" borderId="11" xfId="0" applyNumberFormat="1" applyFont="1" applyFill="1" applyBorder="1" applyAlignment="1">
      <alignment horizontal="center" wrapText="1"/>
    </xf>
    <xf numFmtId="0" fontId="19" fillId="0" borderId="12" xfId="86" applyBorder="1" applyAlignment="1">
      <alignment horizontal="center" wrapText="1"/>
    </xf>
    <xf numFmtId="0" fontId="19" fillId="0" borderId="11" xfId="86" applyBorder="1" applyAlignment="1">
      <alignment horizontal="center" wrapText="1"/>
    </xf>
    <xf numFmtId="0" fontId="28" fillId="0" borderId="0" xfId="0" applyFont="1" applyAlignment="1">
      <alignment horizontal="left"/>
    </xf>
    <xf numFmtId="0" fontId="22" fillId="0" borderId="27" xfId="0" applyFont="1" applyFill="1" applyBorder="1" applyAlignment="1">
      <alignment horizontal="center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</cellXfs>
  <cellStyles count="1479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21" xfId="1467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21" xfId="1469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21" xfId="1471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21" xfId="1473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21" xfId="1475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21" xfId="1477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21" xfId="1468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21" xfId="1470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21" xfId="1472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21" xfId="1474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21" xfId="1476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21" xfId="1478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28" xfId="1465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20" xfId="1466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Normal="100" workbookViewId="0">
      <pane xSplit="1" ySplit="3" topLeftCell="I4" activePane="bottomRight" state="frozen"/>
      <selection pane="topRight" activeCell="B1" sqref="B1"/>
      <selection pane="bottomLeft" activeCell="A5" sqref="A5"/>
      <selection pane="bottomRight" activeCell="L2" sqref="L2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69" t="s">
        <v>363</v>
      </c>
      <c r="C2" s="226" t="s">
        <v>381</v>
      </c>
      <c r="D2" s="169" t="s">
        <v>469</v>
      </c>
      <c r="E2" s="106" t="s">
        <v>471</v>
      </c>
      <c r="F2" s="169" t="s">
        <v>472</v>
      </c>
      <c r="G2" s="226" t="s">
        <v>473</v>
      </c>
      <c r="H2" s="226" t="s">
        <v>474</v>
      </c>
      <c r="I2" s="169" t="s">
        <v>475</v>
      </c>
      <c r="J2" s="169" t="s">
        <v>476</v>
      </c>
      <c r="K2" s="169" t="s">
        <v>477</v>
      </c>
      <c r="L2" s="169"/>
      <c r="M2" s="169"/>
      <c r="N2" s="247" t="s">
        <v>254</v>
      </c>
    </row>
    <row r="3" spans="1:14" ht="12.75" customHeight="1" x14ac:dyDescent="0.2">
      <c r="A3" s="7" t="s">
        <v>1</v>
      </c>
      <c r="B3" s="168"/>
      <c r="C3" s="188"/>
      <c r="D3" s="168"/>
      <c r="E3" s="168"/>
      <c r="F3" s="168"/>
      <c r="G3" s="168"/>
      <c r="H3" s="168"/>
      <c r="I3" s="168"/>
      <c r="J3" s="184"/>
      <c r="K3" s="168"/>
      <c r="L3" s="168"/>
      <c r="M3" s="168"/>
      <c r="N3" s="248"/>
    </row>
    <row r="4" spans="1:14" s="6" customFormat="1" ht="12" customHeight="1" x14ac:dyDescent="0.2">
      <c r="A4" s="179" t="s">
        <v>450</v>
      </c>
      <c r="B4" s="235">
        <v>182345</v>
      </c>
      <c r="C4" s="235">
        <v>172766</v>
      </c>
      <c r="D4" s="240">
        <v>174194</v>
      </c>
      <c r="E4" s="240">
        <v>173697</v>
      </c>
      <c r="F4" s="240">
        <v>170989</v>
      </c>
      <c r="G4" s="240">
        <v>168058</v>
      </c>
      <c r="H4" s="240">
        <v>164198</v>
      </c>
      <c r="I4" s="240">
        <v>156769</v>
      </c>
      <c r="J4" s="240">
        <v>152190</v>
      </c>
      <c r="K4" s="240">
        <v>148988</v>
      </c>
      <c r="L4" s="235"/>
      <c r="M4" s="235"/>
      <c r="N4" s="108">
        <f>AVERAGE(B4:M4)</f>
        <v>166419.4</v>
      </c>
    </row>
    <row r="5" spans="1:14" ht="12.75" customHeight="1" x14ac:dyDescent="0.2">
      <c r="A5" s="69" t="s">
        <v>219</v>
      </c>
      <c r="B5" s="213">
        <v>6617</v>
      </c>
      <c r="C5" s="213">
        <v>6413</v>
      </c>
      <c r="D5" s="213">
        <v>6871</v>
      </c>
      <c r="E5" s="213">
        <v>6808</v>
      </c>
      <c r="F5" s="213">
        <v>6594</v>
      </c>
      <c r="G5" s="213">
        <v>6365</v>
      </c>
      <c r="H5" s="213">
        <v>6063</v>
      </c>
      <c r="I5" s="213">
        <v>5594</v>
      </c>
      <c r="J5" s="213">
        <v>5268</v>
      </c>
      <c r="K5" s="213">
        <v>5232</v>
      </c>
      <c r="L5" s="213"/>
      <c r="M5" s="213"/>
      <c r="N5" s="113">
        <f t="shared" ref="N5:N76" si="0">AVERAGE(B5:M5)</f>
        <v>6182.5</v>
      </c>
    </row>
    <row r="6" spans="1:14" ht="12.75" customHeight="1" x14ac:dyDescent="0.2">
      <c r="A6" s="69" t="s">
        <v>218</v>
      </c>
      <c r="B6" s="213">
        <v>4769</v>
      </c>
      <c r="C6" s="213">
        <v>4729</v>
      </c>
      <c r="D6" s="213">
        <v>4855</v>
      </c>
      <c r="E6" s="213">
        <v>4806</v>
      </c>
      <c r="F6" s="213">
        <v>4758</v>
      </c>
      <c r="G6" s="213">
        <v>4737</v>
      </c>
      <c r="H6" s="213">
        <v>4725</v>
      </c>
      <c r="I6" s="213">
        <v>4604</v>
      </c>
      <c r="J6" s="213">
        <v>4615</v>
      </c>
      <c r="K6" s="213">
        <v>4545</v>
      </c>
      <c r="L6" s="213"/>
      <c r="M6" s="213"/>
      <c r="N6" s="113">
        <f t="shared" si="0"/>
        <v>4714.3</v>
      </c>
    </row>
    <row r="7" spans="1:14" ht="12.75" customHeight="1" x14ac:dyDescent="0.2">
      <c r="A7" s="69" t="s">
        <v>221</v>
      </c>
      <c r="B7" s="213">
        <v>121966</v>
      </c>
      <c r="C7" s="213">
        <v>122408</v>
      </c>
      <c r="D7" s="213">
        <v>123873</v>
      </c>
      <c r="E7" s="213">
        <v>123667</v>
      </c>
      <c r="F7" s="213">
        <v>120480</v>
      </c>
      <c r="G7" s="213">
        <v>118433</v>
      </c>
      <c r="H7" s="213">
        <v>115699</v>
      </c>
      <c r="I7" s="213">
        <v>110238</v>
      </c>
      <c r="J7" s="213">
        <v>107176</v>
      </c>
      <c r="K7" s="213">
        <v>104832</v>
      </c>
      <c r="L7" s="213"/>
      <c r="M7" s="213"/>
      <c r="N7" s="113">
        <f t="shared" si="0"/>
        <v>116877.2</v>
      </c>
    </row>
    <row r="8" spans="1:14" ht="12.75" customHeight="1" x14ac:dyDescent="0.2">
      <c r="A8" s="69" t="s">
        <v>222</v>
      </c>
      <c r="B8" s="213">
        <v>54003</v>
      </c>
      <c r="C8" s="213">
        <v>57001</v>
      </c>
      <c r="D8" s="213">
        <v>55793</v>
      </c>
      <c r="E8" s="213">
        <v>53575</v>
      </c>
      <c r="F8" s="213">
        <v>52206</v>
      </c>
      <c r="G8" s="213">
        <v>50274</v>
      </c>
      <c r="H8" s="213">
        <v>51260</v>
      </c>
      <c r="I8" s="213">
        <v>43884</v>
      </c>
      <c r="J8" s="213">
        <v>39871</v>
      </c>
      <c r="K8" s="213">
        <v>37500</v>
      </c>
      <c r="L8" s="213"/>
      <c r="M8" s="213"/>
      <c r="N8" s="113">
        <f t="shared" si="0"/>
        <v>49536.7</v>
      </c>
    </row>
    <row r="9" spans="1:14" ht="12.75" customHeight="1" x14ac:dyDescent="0.2">
      <c r="A9" s="69" t="s">
        <v>392</v>
      </c>
      <c r="B9" s="94">
        <v>269</v>
      </c>
      <c r="C9" s="94">
        <v>255</v>
      </c>
      <c r="D9" s="94">
        <v>253</v>
      </c>
      <c r="E9" s="94">
        <v>250</v>
      </c>
      <c r="F9" s="94">
        <v>244</v>
      </c>
      <c r="G9" s="94">
        <v>237</v>
      </c>
      <c r="H9" s="94">
        <v>234</v>
      </c>
      <c r="I9" s="94">
        <v>227</v>
      </c>
      <c r="J9" s="94">
        <v>230</v>
      </c>
      <c r="K9" s="94"/>
      <c r="L9" s="94"/>
      <c r="M9" s="213"/>
      <c r="N9" s="113">
        <f t="shared" si="0"/>
        <v>244.33333333333334</v>
      </c>
    </row>
    <row r="10" spans="1:14" s="11" customFormat="1" ht="12.75" customHeight="1" x14ac:dyDescent="0.2">
      <c r="A10" s="69" t="s">
        <v>364</v>
      </c>
      <c r="B10" s="213">
        <v>1444</v>
      </c>
      <c r="C10" s="213">
        <v>526</v>
      </c>
      <c r="D10" s="213">
        <v>12</v>
      </c>
      <c r="E10" s="213">
        <v>6</v>
      </c>
      <c r="F10" s="213">
        <v>3</v>
      </c>
      <c r="G10" s="213">
        <v>2</v>
      </c>
      <c r="H10" s="213">
        <v>0</v>
      </c>
      <c r="I10" s="213">
        <v>0</v>
      </c>
      <c r="J10" s="213">
        <v>0</v>
      </c>
      <c r="K10" s="94">
        <v>0</v>
      </c>
      <c r="L10" s="213"/>
      <c r="M10" s="213"/>
      <c r="N10" s="113">
        <f t="shared" si="0"/>
        <v>199.3</v>
      </c>
    </row>
    <row r="11" spans="1:14" s="11" customFormat="1" ht="12.75" customHeight="1" x14ac:dyDescent="0.2">
      <c r="A11" s="69" t="s">
        <v>365</v>
      </c>
      <c r="B11" s="213">
        <v>1618</v>
      </c>
      <c r="C11" s="213">
        <v>1239</v>
      </c>
      <c r="D11" s="213">
        <v>902</v>
      </c>
      <c r="E11" s="213">
        <v>760</v>
      </c>
      <c r="F11" s="213">
        <v>650</v>
      </c>
      <c r="G11" s="213">
        <v>519</v>
      </c>
      <c r="H11" s="213">
        <v>397</v>
      </c>
      <c r="I11" s="213">
        <v>0</v>
      </c>
      <c r="J11" s="213">
        <v>0</v>
      </c>
      <c r="K11" s="94">
        <v>0</v>
      </c>
      <c r="L11" s="213"/>
      <c r="M11" s="213"/>
      <c r="N11" s="113">
        <f t="shared" si="0"/>
        <v>608.5</v>
      </c>
    </row>
    <row r="12" spans="1:14" ht="12.75" customHeight="1" x14ac:dyDescent="0.2">
      <c r="A12" s="69" t="s">
        <v>220</v>
      </c>
      <c r="B12" s="213">
        <v>354143</v>
      </c>
      <c r="C12" s="213">
        <v>341143</v>
      </c>
      <c r="D12" s="213">
        <v>343369</v>
      </c>
      <c r="E12" s="213">
        <v>342581</v>
      </c>
      <c r="F12" s="213">
        <v>337273</v>
      </c>
      <c r="G12" s="213">
        <v>331652</v>
      </c>
      <c r="H12" s="213">
        <v>324076</v>
      </c>
      <c r="I12" s="213">
        <v>311782</v>
      </c>
      <c r="J12" s="213">
        <v>304785</v>
      </c>
      <c r="K12" s="213">
        <v>299661</v>
      </c>
      <c r="L12" s="213"/>
      <c r="M12" s="213"/>
      <c r="N12" s="113">
        <f t="shared" si="0"/>
        <v>329046.5</v>
      </c>
    </row>
    <row r="13" spans="1:14" ht="12.75" customHeight="1" x14ac:dyDescent="0.2">
      <c r="A13" s="69" t="s">
        <v>122</v>
      </c>
      <c r="B13" s="213">
        <v>124456</v>
      </c>
      <c r="C13" s="213">
        <v>122647</v>
      </c>
      <c r="D13" s="213">
        <v>123187</v>
      </c>
      <c r="E13" s="213">
        <v>123014</v>
      </c>
      <c r="F13" s="213">
        <v>121203</v>
      </c>
      <c r="G13" s="213">
        <v>119388</v>
      </c>
      <c r="H13" s="213">
        <v>116805</v>
      </c>
      <c r="I13" s="213">
        <v>113465</v>
      </c>
      <c r="J13" s="213">
        <v>111717</v>
      </c>
      <c r="K13" s="213">
        <v>110267</v>
      </c>
      <c r="L13" s="213"/>
      <c r="M13" s="213"/>
      <c r="N13" s="113">
        <f t="shared" si="0"/>
        <v>118614.9</v>
      </c>
    </row>
    <row r="14" spans="1:14" ht="12.75" customHeight="1" x14ac:dyDescent="0.2">
      <c r="A14" s="69" t="s">
        <v>224</v>
      </c>
      <c r="B14" s="213">
        <v>112811</v>
      </c>
      <c r="C14" s="213">
        <v>111075</v>
      </c>
      <c r="D14" s="213">
        <v>111528</v>
      </c>
      <c r="E14" s="213">
        <v>111553</v>
      </c>
      <c r="F14" s="213">
        <v>109779</v>
      </c>
      <c r="G14" s="213">
        <v>108127</v>
      </c>
      <c r="H14" s="213">
        <v>105986</v>
      </c>
      <c r="I14" s="213">
        <v>103148</v>
      </c>
      <c r="J14" s="213">
        <v>101792</v>
      </c>
      <c r="K14" s="213">
        <v>99343</v>
      </c>
      <c r="L14" s="213"/>
      <c r="M14" s="213"/>
      <c r="N14" s="113">
        <f t="shared" si="0"/>
        <v>107514.2</v>
      </c>
    </row>
    <row r="15" spans="1:14" ht="12.75" customHeight="1" x14ac:dyDescent="0.2">
      <c r="A15" s="69" t="s">
        <v>225</v>
      </c>
      <c r="B15" s="213">
        <v>11645</v>
      </c>
      <c r="C15" s="213">
        <v>11548</v>
      </c>
      <c r="D15" s="213">
        <v>11620</v>
      </c>
      <c r="E15" s="213">
        <v>11407</v>
      </c>
      <c r="F15" s="213">
        <v>11363</v>
      </c>
      <c r="G15" s="213">
        <v>11191</v>
      </c>
      <c r="H15" s="213">
        <v>10756</v>
      </c>
      <c r="I15" s="213">
        <v>10271</v>
      </c>
      <c r="J15" s="213">
        <v>9871</v>
      </c>
      <c r="K15" s="213">
        <v>10876</v>
      </c>
      <c r="L15" s="213"/>
      <c r="M15" s="213"/>
      <c r="N15" s="113">
        <f t="shared" si="0"/>
        <v>11054.8</v>
      </c>
    </row>
    <row r="16" spans="1:14" ht="12.75" customHeight="1" x14ac:dyDescent="0.2">
      <c r="A16" s="69" t="s">
        <v>216</v>
      </c>
      <c r="B16" s="213">
        <v>599357</v>
      </c>
      <c r="C16" s="94">
        <v>360776</v>
      </c>
      <c r="D16" s="213">
        <v>323123</v>
      </c>
      <c r="E16" s="213">
        <v>304393</v>
      </c>
      <c r="F16" s="213">
        <v>279908</v>
      </c>
      <c r="G16" s="213">
        <v>256609</v>
      </c>
      <c r="H16" s="213">
        <v>224988</v>
      </c>
      <c r="I16" s="213">
        <v>221239</v>
      </c>
      <c r="J16" s="213">
        <v>220915</v>
      </c>
      <c r="K16" s="213">
        <v>220456</v>
      </c>
      <c r="L16" s="213"/>
      <c r="M16" s="213"/>
      <c r="N16" s="113">
        <f t="shared" si="0"/>
        <v>301176.40000000002</v>
      </c>
    </row>
    <row r="17" spans="1:17" ht="12.75" customHeight="1" x14ac:dyDescent="0.2">
      <c r="A17" s="69" t="s">
        <v>223</v>
      </c>
      <c r="B17" s="213">
        <v>64077</v>
      </c>
      <c r="C17" s="213">
        <v>57367</v>
      </c>
      <c r="D17" s="213">
        <v>61479</v>
      </c>
      <c r="E17" s="213">
        <v>65126</v>
      </c>
      <c r="F17" s="213">
        <v>62629</v>
      </c>
      <c r="G17" s="213">
        <v>63291</v>
      </c>
      <c r="H17" s="213">
        <v>51033</v>
      </c>
      <c r="I17" s="213">
        <v>60501</v>
      </c>
      <c r="J17" s="213">
        <v>61299</v>
      </c>
      <c r="K17" s="213">
        <v>60908</v>
      </c>
      <c r="L17" s="213"/>
      <c r="M17" s="213"/>
      <c r="N17" s="113">
        <f t="shared" si="0"/>
        <v>60771</v>
      </c>
    </row>
    <row r="18" spans="1:17" ht="12.75" customHeight="1" x14ac:dyDescent="0.2">
      <c r="A18" s="69" t="s">
        <v>393</v>
      </c>
      <c r="B18" s="213">
        <v>3429</v>
      </c>
      <c r="C18" s="213">
        <v>430</v>
      </c>
      <c r="D18" s="213">
        <v>290</v>
      </c>
      <c r="E18" s="213">
        <v>184</v>
      </c>
      <c r="F18" s="213">
        <v>103</v>
      </c>
      <c r="G18" s="213">
        <v>37</v>
      </c>
      <c r="H18" s="213">
        <v>2</v>
      </c>
      <c r="I18" s="213">
        <v>0</v>
      </c>
      <c r="J18" s="213">
        <v>0</v>
      </c>
      <c r="K18" s="213">
        <v>0</v>
      </c>
      <c r="L18" s="213"/>
      <c r="M18" s="213"/>
      <c r="N18" s="113">
        <f t="shared" si="0"/>
        <v>447.5</v>
      </c>
    </row>
    <row r="19" spans="1:17" ht="12.75" customHeight="1" x14ac:dyDescent="0.2">
      <c r="A19" s="69" t="s">
        <v>394</v>
      </c>
      <c r="B19" s="213">
        <v>323</v>
      </c>
      <c r="C19" s="213">
        <v>152</v>
      </c>
      <c r="D19" s="213">
        <v>111</v>
      </c>
      <c r="E19" s="213">
        <v>66</v>
      </c>
      <c r="F19" s="213">
        <v>28</v>
      </c>
      <c r="G19" s="213">
        <v>12</v>
      </c>
      <c r="H19" s="213">
        <v>0</v>
      </c>
      <c r="I19" s="213">
        <v>0</v>
      </c>
      <c r="J19" s="213">
        <v>0</v>
      </c>
      <c r="K19" s="213">
        <v>0</v>
      </c>
      <c r="L19" s="213"/>
      <c r="M19" s="213"/>
      <c r="N19" s="113">
        <f t="shared" si="0"/>
        <v>69.2</v>
      </c>
    </row>
    <row r="20" spans="1:17" ht="12.75" customHeight="1" x14ac:dyDescent="0.2">
      <c r="A20" s="69" t="s">
        <v>453</v>
      </c>
      <c r="B20" s="215">
        <v>82514</v>
      </c>
      <c r="C20" s="215">
        <v>73311</v>
      </c>
      <c r="D20" s="213">
        <v>74719</v>
      </c>
      <c r="E20" s="213">
        <v>75138</v>
      </c>
      <c r="F20" s="213">
        <v>74331</v>
      </c>
      <c r="G20" s="213">
        <v>73658</v>
      </c>
      <c r="H20" s="213">
        <v>72584</v>
      </c>
      <c r="I20" s="213">
        <v>70486</v>
      </c>
      <c r="J20" s="213">
        <v>69634</v>
      </c>
      <c r="K20" s="213">
        <v>69152</v>
      </c>
      <c r="L20" s="213"/>
      <c r="M20" s="213"/>
      <c r="N20" s="113">
        <f t="shared" si="0"/>
        <v>73552.7</v>
      </c>
    </row>
    <row r="21" spans="1:17" ht="12.75" customHeight="1" x14ac:dyDescent="0.2">
      <c r="A21" s="69" t="s">
        <v>397</v>
      </c>
      <c r="B21" s="213">
        <v>4001</v>
      </c>
      <c r="C21" s="213">
        <v>2197</v>
      </c>
      <c r="D21" s="213">
        <v>1556</v>
      </c>
      <c r="E21" s="213">
        <v>1162</v>
      </c>
      <c r="F21" s="213">
        <v>658</v>
      </c>
      <c r="G21" s="213">
        <v>320</v>
      </c>
      <c r="H21" s="213">
        <v>87</v>
      </c>
      <c r="I21" s="213">
        <v>32</v>
      </c>
      <c r="J21" s="213">
        <v>33</v>
      </c>
      <c r="K21" s="213">
        <v>30</v>
      </c>
      <c r="L21" s="213"/>
      <c r="M21" s="213"/>
      <c r="N21" s="113">
        <f t="shared" si="0"/>
        <v>1007.6</v>
      </c>
    </row>
    <row r="22" spans="1:17" ht="12.75" customHeight="1" x14ac:dyDescent="0.2">
      <c r="A22" s="69" t="s">
        <v>398</v>
      </c>
      <c r="B22" s="213">
        <v>47557</v>
      </c>
      <c r="C22" s="213">
        <v>52231</v>
      </c>
      <c r="D22" s="213">
        <v>53290</v>
      </c>
      <c r="E22" s="213">
        <v>53555</v>
      </c>
      <c r="F22" s="213">
        <v>53165</v>
      </c>
      <c r="G22" s="213">
        <v>52695</v>
      </c>
      <c r="H22" s="213">
        <v>51894</v>
      </c>
      <c r="I22" s="213">
        <v>50221</v>
      </c>
      <c r="J22" s="213">
        <v>49499</v>
      </c>
      <c r="K22" s="213">
        <v>49041</v>
      </c>
      <c r="L22" s="213"/>
      <c r="M22" s="213"/>
      <c r="N22" s="113">
        <f t="shared" si="0"/>
        <v>51314.8</v>
      </c>
    </row>
    <row r="23" spans="1:17" ht="12.75" customHeight="1" x14ac:dyDescent="0.2">
      <c r="A23" s="69" t="s">
        <v>399</v>
      </c>
      <c r="B23" s="213">
        <v>14614</v>
      </c>
      <c r="C23" s="213">
        <v>15713</v>
      </c>
      <c r="D23" s="213">
        <v>16296</v>
      </c>
      <c r="E23" s="213">
        <v>16601</v>
      </c>
      <c r="F23" s="213">
        <v>16588</v>
      </c>
      <c r="G23" s="213">
        <v>16665</v>
      </c>
      <c r="H23" s="213">
        <v>16596</v>
      </c>
      <c r="I23" s="213">
        <v>16176</v>
      </c>
      <c r="J23" s="213">
        <v>16023</v>
      </c>
      <c r="K23" s="213">
        <v>16024</v>
      </c>
      <c r="L23" s="213"/>
      <c r="M23" s="213"/>
      <c r="N23" s="113">
        <f t="shared" si="0"/>
        <v>16129.6</v>
      </c>
    </row>
    <row r="24" spans="1:17" ht="12.75" customHeight="1" x14ac:dyDescent="0.2">
      <c r="A24" s="69" t="s">
        <v>400</v>
      </c>
      <c r="B24" s="213">
        <v>768</v>
      </c>
      <c r="C24" s="213">
        <v>275</v>
      </c>
      <c r="D24" s="213">
        <v>195</v>
      </c>
      <c r="E24" s="213">
        <v>126</v>
      </c>
      <c r="F24" s="213">
        <v>67</v>
      </c>
      <c r="G24" s="213">
        <v>25</v>
      </c>
      <c r="H24" s="213">
        <v>1</v>
      </c>
      <c r="I24" s="213">
        <v>0</v>
      </c>
      <c r="J24" s="213">
        <v>0</v>
      </c>
      <c r="K24" s="213">
        <v>0</v>
      </c>
      <c r="L24" s="213"/>
      <c r="M24" s="213"/>
      <c r="N24" s="113">
        <f t="shared" si="0"/>
        <v>145.69999999999999</v>
      </c>
    </row>
    <row r="25" spans="1:17" ht="12.75" customHeight="1" x14ac:dyDescent="0.2">
      <c r="A25" s="69" t="s">
        <v>401</v>
      </c>
      <c r="B25" s="213">
        <v>0</v>
      </c>
      <c r="C25" s="213">
        <v>1536</v>
      </c>
      <c r="D25" s="213">
        <v>1739</v>
      </c>
      <c r="E25" s="213">
        <v>1886</v>
      </c>
      <c r="F25" s="213">
        <v>1988</v>
      </c>
      <c r="G25" s="213">
        <v>2090</v>
      </c>
      <c r="H25" s="213">
        <v>2126</v>
      </c>
      <c r="I25" s="213">
        <v>2187</v>
      </c>
      <c r="J25" s="213">
        <v>2179</v>
      </c>
      <c r="K25" s="213">
        <v>2155</v>
      </c>
      <c r="L25" s="213"/>
      <c r="M25" s="213"/>
      <c r="N25" s="113">
        <f t="shared" si="0"/>
        <v>1788.6</v>
      </c>
    </row>
    <row r="26" spans="1:17" ht="12.75" customHeight="1" x14ac:dyDescent="0.2">
      <c r="A26" s="69" t="s">
        <v>402</v>
      </c>
      <c r="B26" s="213">
        <v>0</v>
      </c>
      <c r="C26" s="213">
        <v>1330</v>
      </c>
      <c r="D26" s="213">
        <v>1622</v>
      </c>
      <c r="E26" s="213">
        <v>1789</v>
      </c>
      <c r="F26" s="213">
        <v>1852</v>
      </c>
      <c r="G26" s="213">
        <v>1854</v>
      </c>
      <c r="H26" s="213">
        <v>1878</v>
      </c>
      <c r="I26" s="213">
        <v>1870</v>
      </c>
      <c r="J26" s="213">
        <v>1900</v>
      </c>
      <c r="K26" s="213">
        <v>1902</v>
      </c>
      <c r="L26" s="213"/>
      <c r="M26" s="213"/>
      <c r="N26" s="113">
        <f t="shared" si="0"/>
        <v>1599.7</v>
      </c>
    </row>
    <row r="27" spans="1:17" ht="12.75" customHeight="1" x14ac:dyDescent="0.2">
      <c r="A27" s="69" t="s">
        <v>403</v>
      </c>
      <c r="B27" s="213">
        <v>15574</v>
      </c>
      <c r="C27" s="213">
        <v>29</v>
      </c>
      <c r="D27" s="213">
        <v>21</v>
      </c>
      <c r="E27" s="213">
        <v>19</v>
      </c>
      <c r="F27" s="213">
        <v>13</v>
      </c>
      <c r="G27" s="213">
        <v>9</v>
      </c>
      <c r="H27" s="213">
        <v>2</v>
      </c>
      <c r="I27" s="213">
        <v>0</v>
      </c>
      <c r="J27" s="213">
        <v>0</v>
      </c>
      <c r="K27" s="213">
        <v>0</v>
      </c>
      <c r="L27" s="213"/>
      <c r="M27" s="213"/>
      <c r="N27" s="113">
        <f t="shared" si="0"/>
        <v>1566.7</v>
      </c>
    </row>
    <row r="28" spans="1:17" s="11" customFormat="1" ht="12.75" customHeight="1" x14ac:dyDescent="0.2">
      <c r="A28" s="69" t="s">
        <v>405</v>
      </c>
      <c r="B28" s="213">
        <v>64152</v>
      </c>
      <c r="C28" s="213">
        <v>23772</v>
      </c>
      <c r="D28" s="213">
        <v>13746</v>
      </c>
      <c r="E28" s="213">
        <v>9956</v>
      </c>
      <c r="F28" s="213">
        <v>6788</v>
      </c>
      <c r="G28" s="213">
        <v>3866</v>
      </c>
      <c r="H28" s="213">
        <v>1407</v>
      </c>
      <c r="I28" s="213">
        <v>0</v>
      </c>
      <c r="J28" s="213">
        <v>0</v>
      </c>
      <c r="K28" s="213">
        <v>0</v>
      </c>
      <c r="L28" s="213"/>
      <c r="M28" s="213"/>
      <c r="N28" s="113">
        <f>AVERAGE(B28:M28)</f>
        <v>12368.7</v>
      </c>
    </row>
    <row r="29" spans="1:17" s="11" customFormat="1" ht="12.75" customHeight="1" x14ac:dyDescent="0.2">
      <c r="A29" s="69" t="s">
        <v>452</v>
      </c>
      <c r="B29" s="213">
        <v>0</v>
      </c>
      <c r="C29" s="213">
        <v>39972</v>
      </c>
      <c r="D29" s="213">
        <v>50206</v>
      </c>
      <c r="E29" s="213">
        <v>53862</v>
      </c>
      <c r="F29" s="213">
        <v>56130</v>
      </c>
      <c r="G29" s="213">
        <v>58249</v>
      </c>
      <c r="H29" s="213">
        <v>59611</v>
      </c>
      <c r="I29" s="213">
        <v>59729</v>
      </c>
      <c r="J29" s="213">
        <v>58211</v>
      </c>
      <c r="K29" s="213">
        <v>58716</v>
      </c>
      <c r="L29" s="213"/>
      <c r="M29" s="213"/>
      <c r="N29" s="113">
        <f>AVERAGE(B29:M29)</f>
        <v>49468.6</v>
      </c>
    </row>
    <row r="30" spans="1:17" ht="12.75" customHeight="1" x14ac:dyDescent="0.2">
      <c r="A30" s="69" t="s">
        <v>451</v>
      </c>
      <c r="B30" s="213">
        <v>36466</v>
      </c>
      <c r="C30" s="213">
        <v>28166</v>
      </c>
      <c r="D30" s="213">
        <v>29472</v>
      </c>
      <c r="E30" s="213">
        <v>30529</v>
      </c>
      <c r="F30" s="213">
        <v>30669</v>
      </c>
      <c r="G30" s="213">
        <v>30324</v>
      </c>
      <c r="H30" s="213">
        <v>29945</v>
      </c>
      <c r="I30" s="213">
        <v>30523</v>
      </c>
      <c r="J30" s="213">
        <v>31771</v>
      </c>
      <c r="K30" s="213">
        <v>31680</v>
      </c>
      <c r="L30" s="213"/>
      <c r="M30" s="213"/>
      <c r="N30" s="113">
        <f t="shared" si="0"/>
        <v>30954.5</v>
      </c>
      <c r="O30" s="14"/>
      <c r="P30" s="14"/>
      <c r="Q30" s="14"/>
    </row>
    <row r="31" spans="1:17" ht="12.75" customHeight="1" x14ac:dyDescent="0.2">
      <c r="A31" s="181" t="s">
        <v>395</v>
      </c>
      <c r="B31" s="213">
        <v>0</v>
      </c>
      <c r="C31" s="213">
        <v>1292</v>
      </c>
      <c r="D31" s="213">
        <v>1850</v>
      </c>
      <c r="E31" s="213">
        <v>1886</v>
      </c>
      <c r="F31" s="213">
        <v>1807</v>
      </c>
      <c r="G31" s="213">
        <v>1710</v>
      </c>
      <c r="H31" s="213">
        <v>1596</v>
      </c>
      <c r="I31" s="213">
        <v>1374</v>
      </c>
      <c r="J31" s="213">
        <v>1315</v>
      </c>
      <c r="K31" s="213">
        <v>1297</v>
      </c>
      <c r="L31" s="213"/>
      <c r="M31" s="213"/>
      <c r="N31" s="113">
        <f t="shared" si="0"/>
        <v>1412.7</v>
      </c>
      <c r="O31" s="14"/>
      <c r="P31" s="14"/>
      <c r="Q31" s="14"/>
    </row>
    <row r="32" spans="1:17" ht="12.75" customHeight="1" x14ac:dyDescent="0.2">
      <c r="A32" s="181" t="s">
        <v>396</v>
      </c>
      <c r="B32" s="213">
        <v>0</v>
      </c>
      <c r="C32" s="213">
        <v>1025</v>
      </c>
      <c r="D32" s="213">
        <v>1241</v>
      </c>
      <c r="E32" s="213">
        <v>1413</v>
      </c>
      <c r="F32" s="213">
        <v>1515</v>
      </c>
      <c r="G32" s="213">
        <v>1538</v>
      </c>
      <c r="H32" s="213">
        <v>1520</v>
      </c>
      <c r="I32" s="213">
        <v>1475</v>
      </c>
      <c r="J32" s="213">
        <v>1424</v>
      </c>
      <c r="K32" s="213">
        <v>1469</v>
      </c>
      <c r="L32" s="213"/>
      <c r="M32" s="213"/>
      <c r="N32" s="113">
        <f t="shared" si="0"/>
        <v>1262</v>
      </c>
      <c r="O32" s="14"/>
      <c r="P32" s="14"/>
      <c r="Q32" s="14"/>
    </row>
    <row r="33" spans="1:17" s="11" customFormat="1" ht="12.75" customHeight="1" x14ac:dyDescent="0.2">
      <c r="A33" s="69" t="s">
        <v>406</v>
      </c>
      <c r="B33" s="213">
        <v>1456</v>
      </c>
      <c r="C33" s="213">
        <v>409</v>
      </c>
      <c r="D33" s="213">
        <v>220</v>
      </c>
      <c r="E33" s="213">
        <v>103</v>
      </c>
      <c r="F33" s="213">
        <v>49</v>
      </c>
      <c r="G33" s="213">
        <v>26</v>
      </c>
      <c r="H33" s="213">
        <v>9</v>
      </c>
      <c r="I33" s="213">
        <v>0</v>
      </c>
      <c r="J33" s="213">
        <v>0</v>
      </c>
      <c r="K33" s="213">
        <v>0</v>
      </c>
      <c r="L33" s="213"/>
      <c r="M33" s="213"/>
      <c r="N33" s="113">
        <f t="shared" ref="N33" si="1">AVERAGE(B33:M33)</f>
        <v>227.2</v>
      </c>
    </row>
    <row r="34" spans="1:17" ht="12.75" customHeight="1" x14ac:dyDescent="0.2">
      <c r="A34" s="69" t="s">
        <v>407</v>
      </c>
      <c r="B34" s="213">
        <v>350692</v>
      </c>
      <c r="C34" s="213">
        <v>137779</v>
      </c>
      <c r="D34" s="213">
        <v>93281</v>
      </c>
      <c r="E34" s="213">
        <v>69679</v>
      </c>
      <c r="F34" s="213">
        <v>49312</v>
      </c>
      <c r="G34" s="213">
        <v>27195</v>
      </c>
      <c r="H34" s="213">
        <v>10399</v>
      </c>
      <c r="I34" s="213">
        <v>0</v>
      </c>
      <c r="J34" s="213">
        <v>0</v>
      </c>
      <c r="K34" s="213">
        <v>0</v>
      </c>
      <c r="L34" s="213"/>
      <c r="M34" s="213"/>
      <c r="N34" s="113">
        <f>AVERAGE(B34:M34)</f>
        <v>73833.7</v>
      </c>
    </row>
    <row r="35" spans="1:17" ht="12.75" customHeight="1" x14ac:dyDescent="0.2">
      <c r="A35" s="181" t="s">
        <v>454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>
        <v>91352</v>
      </c>
      <c r="G36" s="94">
        <v>92732</v>
      </c>
      <c r="H36" s="17">
        <v>4120</v>
      </c>
      <c r="I36" s="17">
        <v>2225</v>
      </c>
      <c r="J36" s="17">
        <v>78270</v>
      </c>
      <c r="K36" s="17">
        <v>83226</v>
      </c>
      <c r="L36" s="17"/>
      <c r="M36" s="17"/>
      <c r="N36" s="113">
        <f t="shared" si="0"/>
        <v>70818.600000000006</v>
      </c>
      <c r="O36" s="27"/>
      <c r="P36" s="27"/>
      <c r="Q36" s="27"/>
    </row>
    <row r="37" spans="1:17" ht="12.75" customHeight="1" x14ac:dyDescent="0.2">
      <c r="A37" s="69" t="s">
        <v>213</v>
      </c>
      <c r="B37" s="213">
        <v>12948</v>
      </c>
      <c r="C37" s="213">
        <v>13280</v>
      </c>
      <c r="D37" s="213">
        <v>13337</v>
      </c>
      <c r="E37" s="213">
        <v>12955</v>
      </c>
      <c r="F37" s="94">
        <v>10650</v>
      </c>
      <c r="G37" s="213">
        <v>13082</v>
      </c>
      <c r="H37" s="213">
        <v>12830</v>
      </c>
      <c r="I37" s="213">
        <v>12702</v>
      </c>
      <c r="J37" s="213">
        <v>12475</v>
      </c>
      <c r="K37" s="213">
        <v>12479</v>
      </c>
      <c r="L37" s="213"/>
      <c r="M37" s="94"/>
      <c r="N37" s="113">
        <f t="shared" si="0"/>
        <v>12673.8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3">
        <v>106</v>
      </c>
      <c r="C38" s="94">
        <v>111</v>
      </c>
      <c r="D38" s="213">
        <v>113</v>
      </c>
      <c r="E38" s="94">
        <v>110</v>
      </c>
      <c r="F38" s="94">
        <v>84</v>
      </c>
      <c r="G38" s="213">
        <v>115</v>
      </c>
      <c r="H38" s="189">
        <v>118</v>
      </c>
      <c r="I38" s="189">
        <v>125</v>
      </c>
      <c r="J38" s="189">
        <v>114</v>
      </c>
      <c r="K38" s="17">
        <v>114</v>
      </c>
      <c r="L38" s="189"/>
      <c r="M38" s="17"/>
      <c r="N38" s="113">
        <f t="shared" si="0"/>
        <v>111</v>
      </c>
      <c r="O38" s="14"/>
      <c r="P38" s="14"/>
      <c r="Q38" s="14"/>
    </row>
    <row r="39" spans="1:17" s="12" customFormat="1" ht="12.75" customHeight="1" x14ac:dyDescent="0.2">
      <c r="A39" s="177" t="s">
        <v>215</v>
      </c>
      <c r="B39" s="118">
        <v>0</v>
      </c>
      <c r="C39" s="118">
        <v>81810</v>
      </c>
      <c r="D39" s="118">
        <v>0</v>
      </c>
      <c r="E39" s="118">
        <v>0</v>
      </c>
      <c r="F39" s="118">
        <v>0</v>
      </c>
      <c r="G39" s="118">
        <v>0</v>
      </c>
      <c r="H39" s="178">
        <v>0</v>
      </c>
      <c r="I39" s="178">
        <v>0</v>
      </c>
      <c r="J39" s="178">
        <v>76675</v>
      </c>
      <c r="K39" s="178">
        <v>0</v>
      </c>
      <c r="L39" s="178"/>
      <c r="M39" s="178"/>
      <c r="N39" s="113">
        <f t="shared" si="0"/>
        <v>15848.5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89">
        <v>232</v>
      </c>
      <c r="C40" s="189">
        <v>210</v>
      </c>
      <c r="D40" s="189">
        <v>224</v>
      </c>
      <c r="E40" s="189">
        <v>219</v>
      </c>
      <c r="F40" s="189">
        <v>235</v>
      </c>
      <c r="G40" s="189">
        <v>202</v>
      </c>
      <c r="H40" s="189">
        <v>267</v>
      </c>
      <c r="I40" s="189">
        <v>178</v>
      </c>
      <c r="J40" s="189">
        <v>262</v>
      </c>
      <c r="K40" s="189">
        <v>263</v>
      </c>
      <c r="L40" s="189"/>
      <c r="M40" s="189"/>
      <c r="N40" s="113">
        <f t="shared" si="0"/>
        <v>229.2</v>
      </c>
      <c r="O40" s="9"/>
      <c r="P40" s="9"/>
      <c r="Q40" s="9"/>
    </row>
    <row r="41" spans="1:17" s="21" customFormat="1" ht="12.75" customHeight="1" x14ac:dyDescent="0.2">
      <c r="A41" s="180" t="s">
        <v>226</v>
      </c>
      <c r="B41" s="108">
        <f t="shared" ref="B41:K41" si="2">B42+B43</f>
        <v>9499</v>
      </c>
      <c r="C41" s="235">
        <f t="shared" si="2"/>
        <v>9550</v>
      </c>
      <c r="D41" s="240">
        <f t="shared" si="2"/>
        <v>9599</v>
      </c>
      <c r="E41" s="240">
        <f t="shared" si="2"/>
        <v>9562</v>
      </c>
      <c r="F41" s="240">
        <f t="shared" si="2"/>
        <v>9542</v>
      </c>
      <c r="G41" s="240">
        <f t="shared" si="2"/>
        <v>9669</v>
      </c>
      <c r="H41" s="240">
        <f t="shared" si="2"/>
        <v>9661</v>
      </c>
      <c r="I41" s="240">
        <f t="shared" si="2"/>
        <v>9609</v>
      </c>
      <c r="J41" s="240">
        <f t="shared" si="2"/>
        <v>9598</v>
      </c>
      <c r="K41" s="240">
        <f t="shared" si="2"/>
        <v>9380</v>
      </c>
      <c r="L41" s="235"/>
      <c r="M41" s="235"/>
      <c r="N41" s="108">
        <f t="shared" si="0"/>
        <v>9566.9</v>
      </c>
      <c r="O41" s="6"/>
      <c r="P41" s="6"/>
      <c r="Q41" s="6"/>
    </row>
    <row r="42" spans="1:17" ht="12.75" customHeight="1" x14ac:dyDescent="0.2">
      <c r="A42" s="70" t="s">
        <v>135</v>
      </c>
      <c r="B42" s="189">
        <v>8874</v>
      </c>
      <c r="C42" s="189">
        <v>8921</v>
      </c>
      <c r="D42" s="189">
        <v>8973</v>
      </c>
      <c r="E42" s="189">
        <v>8941</v>
      </c>
      <c r="F42" s="189">
        <v>8914</v>
      </c>
      <c r="G42" s="189">
        <v>9049</v>
      </c>
      <c r="H42" s="213">
        <v>9037</v>
      </c>
      <c r="I42" s="213">
        <v>8993</v>
      </c>
      <c r="J42" s="213">
        <v>8984</v>
      </c>
      <c r="K42" s="213">
        <v>8779</v>
      </c>
      <c r="L42" s="213"/>
      <c r="M42" s="213"/>
      <c r="N42" s="113">
        <f t="shared" si="0"/>
        <v>8946.5</v>
      </c>
    </row>
    <row r="43" spans="1:17" ht="12.75" customHeight="1" x14ac:dyDescent="0.2">
      <c r="A43" s="70" t="s">
        <v>136</v>
      </c>
      <c r="B43" s="189">
        <v>625</v>
      </c>
      <c r="C43" s="189">
        <v>629</v>
      </c>
      <c r="D43" s="189">
        <v>626</v>
      </c>
      <c r="E43" s="189">
        <v>621</v>
      </c>
      <c r="F43" s="189">
        <v>628</v>
      </c>
      <c r="G43" s="189">
        <v>620</v>
      </c>
      <c r="H43" s="213">
        <v>624</v>
      </c>
      <c r="I43" s="213">
        <v>616</v>
      </c>
      <c r="J43" s="213">
        <v>614</v>
      </c>
      <c r="K43" s="213">
        <v>601</v>
      </c>
      <c r="L43" s="213"/>
      <c r="M43" s="213"/>
      <c r="N43" s="113">
        <f t="shared" si="0"/>
        <v>620.4</v>
      </c>
      <c r="O43" s="11"/>
      <c r="P43" s="11"/>
      <c r="Q43" s="11"/>
    </row>
    <row r="44" spans="1:17" ht="12.75" customHeight="1" x14ac:dyDescent="0.2">
      <c r="A44" s="70" t="s">
        <v>137</v>
      </c>
      <c r="B44" s="189">
        <v>13322</v>
      </c>
      <c r="C44" s="189">
        <v>13412</v>
      </c>
      <c r="D44" s="189">
        <v>13490</v>
      </c>
      <c r="E44" s="189">
        <v>13443</v>
      </c>
      <c r="F44" s="189">
        <v>13394</v>
      </c>
      <c r="G44" s="189">
        <v>13617</v>
      </c>
      <c r="H44" s="213">
        <v>13609</v>
      </c>
      <c r="I44" s="213">
        <v>13526</v>
      </c>
      <c r="J44" s="213">
        <v>13523</v>
      </c>
      <c r="K44" s="213">
        <v>13182</v>
      </c>
      <c r="L44" s="213"/>
      <c r="M44" s="213"/>
      <c r="N44" s="113">
        <f t="shared" si="0"/>
        <v>13451.8</v>
      </c>
      <c r="O44" s="6"/>
      <c r="P44" s="6"/>
      <c r="Q44" s="6"/>
    </row>
    <row r="45" spans="1:17" ht="12.75" customHeight="1" x14ac:dyDescent="0.2">
      <c r="A45" s="70" t="s">
        <v>138</v>
      </c>
      <c r="B45" s="189">
        <v>1029</v>
      </c>
      <c r="C45" s="189">
        <v>1041</v>
      </c>
      <c r="D45" s="189">
        <v>1034</v>
      </c>
      <c r="E45" s="189">
        <v>1041</v>
      </c>
      <c r="F45" s="189">
        <v>1043</v>
      </c>
      <c r="G45" s="189">
        <v>1037</v>
      </c>
      <c r="H45" s="213">
        <v>1048</v>
      </c>
      <c r="I45" s="213">
        <v>1030</v>
      </c>
      <c r="J45" s="213">
        <v>1027</v>
      </c>
      <c r="K45" s="213">
        <v>998</v>
      </c>
      <c r="L45" s="213"/>
      <c r="M45" s="213"/>
      <c r="N45" s="113">
        <f t="shared" si="0"/>
        <v>1032.8</v>
      </c>
    </row>
    <row r="46" spans="1:17" ht="12.75" customHeight="1" x14ac:dyDescent="0.2">
      <c r="A46" s="180" t="s">
        <v>227</v>
      </c>
      <c r="B46" s="240">
        <f t="shared" ref="B46:G46" si="3">B47+B48+B49+B50+B51+B52+B57+B58+B64+B66+B67+B68+B69+B70+B71</f>
        <v>839972</v>
      </c>
      <c r="C46" s="240">
        <f t="shared" si="3"/>
        <v>842295</v>
      </c>
      <c r="D46" s="240">
        <f t="shared" si="3"/>
        <v>840603</v>
      </c>
      <c r="E46" s="240">
        <f t="shared" si="3"/>
        <v>841819</v>
      </c>
      <c r="F46" s="240">
        <f t="shared" si="3"/>
        <v>842232</v>
      </c>
      <c r="G46" s="240">
        <f t="shared" si="3"/>
        <v>844073</v>
      </c>
      <c r="H46" s="240">
        <f>H47+H48+H49+H50+H51+H52+H57+H58+H64+H66+H67+H68+H69+H70+H71</f>
        <v>838155</v>
      </c>
      <c r="I46" s="240">
        <f>I47+I48+I49+I50+I51+I52+I57+I58+I64+I66+I67+I68+I69+I70+I71</f>
        <v>832678</v>
      </c>
      <c r="J46" s="240">
        <f>J47+J48+J49+J50+J51+J52+J57+J58+J64+J66+J67+J68+J69+J70+J71</f>
        <v>833274</v>
      </c>
      <c r="K46" s="240">
        <f>K47+K48+K49+K50+K51+K52+K57+K58+K64+K66+K67+K68+K69+K70+K71</f>
        <v>806539</v>
      </c>
      <c r="L46" s="235"/>
      <c r="M46" s="235"/>
      <c r="N46" s="235">
        <f t="shared" si="0"/>
        <v>836164</v>
      </c>
      <c r="O46" s="14"/>
      <c r="P46" s="14"/>
      <c r="Q46" s="14"/>
    </row>
    <row r="47" spans="1:17" s="14" customFormat="1" ht="12.75" customHeight="1" x14ac:dyDescent="0.2">
      <c r="A47" s="89" t="s">
        <v>446</v>
      </c>
      <c r="B47" s="114">
        <v>4160</v>
      </c>
      <c r="C47" s="114">
        <v>2933</v>
      </c>
      <c r="D47" s="114">
        <v>3549</v>
      </c>
      <c r="E47" s="114">
        <v>4087</v>
      </c>
      <c r="F47" s="114">
        <v>4048</v>
      </c>
      <c r="G47" s="114">
        <v>4267</v>
      </c>
      <c r="H47" s="114">
        <v>4057</v>
      </c>
      <c r="I47" s="114">
        <v>4397</v>
      </c>
      <c r="J47" s="192">
        <v>4582</v>
      </c>
      <c r="K47" s="114">
        <v>5029</v>
      </c>
      <c r="L47" s="114"/>
      <c r="M47" s="114"/>
      <c r="N47" s="113">
        <f t="shared" si="0"/>
        <v>4110.8999999999996</v>
      </c>
    </row>
    <row r="48" spans="1:17" s="27" customFormat="1" ht="12.75" customHeight="1" x14ac:dyDescent="0.2">
      <c r="A48" s="76" t="s">
        <v>447</v>
      </c>
      <c r="B48" s="94">
        <v>3780</v>
      </c>
      <c r="C48" s="94">
        <v>4151</v>
      </c>
      <c r="D48" s="94">
        <v>1246</v>
      </c>
      <c r="E48" s="94">
        <v>511</v>
      </c>
      <c r="F48" s="94">
        <v>282</v>
      </c>
      <c r="G48" s="94">
        <v>131</v>
      </c>
      <c r="H48" s="94">
        <v>34</v>
      </c>
      <c r="I48" s="94">
        <v>13</v>
      </c>
      <c r="J48" s="213">
        <v>10</v>
      </c>
      <c r="K48" s="94">
        <v>1</v>
      </c>
      <c r="L48" s="94"/>
      <c r="M48" s="94"/>
      <c r="N48" s="113">
        <f t="shared" si="0"/>
        <v>1015.9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>
        <v>55</v>
      </c>
      <c r="G49" s="94">
        <v>35</v>
      </c>
      <c r="H49" s="94">
        <v>44</v>
      </c>
      <c r="I49" s="94">
        <v>52</v>
      </c>
      <c r="J49" s="213">
        <v>61</v>
      </c>
      <c r="K49" s="94">
        <v>52</v>
      </c>
      <c r="L49" s="94"/>
      <c r="M49" s="94"/>
      <c r="N49" s="113">
        <f t="shared" si="0"/>
        <v>51.5</v>
      </c>
      <c r="O49" s="14"/>
      <c r="P49" s="14"/>
      <c r="Q49" s="14"/>
    </row>
    <row r="50" spans="1:17" s="14" customFormat="1" ht="12.75" customHeight="1" x14ac:dyDescent="0.2">
      <c r="A50" s="76" t="s">
        <v>448</v>
      </c>
      <c r="B50" s="94">
        <v>11</v>
      </c>
      <c r="C50" s="94">
        <v>22</v>
      </c>
      <c r="D50" s="94">
        <v>13</v>
      </c>
      <c r="E50" s="94">
        <v>9</v>
      </c>
      <c r="F50" s="94">
        <v>8</v>
      </c>
      <c r="G50" s="94">
        <v>15</v>
      </c>
      <c r="H50" s="94">
        <v>11</v>
      </c>
      <c r="I50" s="94">
        <v>16</v>
      </c>
      <c r="J50" s="213">
        <v>8</v>
      </c>
      <c r="K50" s="94">
        <v>11</v>
      </c>
      <c r="L50" s="94"/>
      <c r="M50" s="94"/>
      <c r="N50" s="113">
        <f t="shared" si="0"/>
        <v>12.4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>
        <v>4050</v>
      </c>
      <c r="G51" s="94">
        <v>4150</v>
      </c>
      <c r="H51" s="94">
        <v>3936</v>
      </c>
      <c r="I51" s="94">
        <v>4083</v>
      </c>
      <c r="J51" s="213">
        <v>3593</v>
      </c>
      <c r="K51" s="94">
        <v>4187</v>
      </c>
      <c r="L51" s="94"/>
      <c r="M51" s="94"/>
      <c r="N51" s="113">
        <f t="shared" si="0"/>
        <v>4054.3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>
        <v>675267</v>
      </c>
      <c r="G52" s="213">
        <v>676501</v>
      </c>
      <c r="H52" s="94">
        <v>671382</v>
      </c>
      <c r="I52" s="213">
        <v>665769</v>
      </c>
      <c r="J52" s="213">
        <v>667482</v>
      </c>
      <c r="K52" s="213">
        <v>640554</v>
      </c>
      <c r="L52" s="213"/>
      <c r="M52" s="213"/>
      <c r="N52" s="113">
        <f t="shared" si="0"/>
        <v>668936.9</v>
      </c>
      <c r="O52" s="14"/>
      <c r="P52" s="14"/>
      <c r="Q52" s="14"/>
    </row>
    <row r="53" spans="1:17" ht="12.75" customHeight="1" x14ac:dyDescent="0.2">
      <c r="A53" s="125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>
        <v>1125931</v>
      </c>
      <c r="G53" s="214">
        <v>1128237</v>
      </c>
      <c r="H53" s="95">
        <v>1120297</v>
      </c>
      <c r="I53" s="214">
        <v>1114260</v>
      </c>
      <c r="J53" s="214">
        <v>1119806</v>
      </c>
      <c r="K53" s="214">
        <v>1069318</v>
      </c>
      <c r="L53" s="214"/>
      <c r="M53" s="214"/>
      <c r="N53" s="113">
        <f t="shared" si="0"/>
        <v>1117551.6000000001</v>
      </c>
      <c r="O53" s="14"/>
      <c r="P53" s="14"/>
      <c r="Q53" s="14"/>
    </row>
    <row r="54" spans="1:17" ht="12.75" customHeight="1" x14ac:dyDescent="0.2">
      <c r="A54" s="12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4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08"/>
      <c r="O55" s="6"/>
      <c r="P55" s="6"/>
      <c r="Q55" s="6"/>
    </row>
    <row r="56" spans="1:17" s="6" customFormat="1" ht="12" customHeight="1" x14ac:dyDescent="0.25">
      <c r="A56" s="4"/>
      <c r="B56" s="143" t="s">
        <v>363</v>
      </c>
      <c r="C56" s="143" t="s">
        <v>381</v>
      </c>
      <c r="D56" s="143" t="s">
        <v>469</v>
      </c>
      <c r="E56" s="143" t="s">
        <v>471</v>
      </c>
      <c r="F56" s="143" t="s">
        <v>472</v>
      </c>
      <c r="G56" s="143" t="s">
        <v>473</v>
      </c>
      <c r="H56" s="143" t="s">
        <v>474</v>
      </c>
      <c r="I56" s="143" t="s">
        <v>475</v>
      </c>
      <c r="J56" s="143" t="s">
        <v>476</v>
      </c>
      <c r="K56" s="143" t="s">
        <v>477</v>
      </c>
      <c r="L56" s="143"/>
      <c r="M56" s="143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3">
        <v>2786</v>
      </c>
      <c r="C57" s="191">
        <v>2802</v>
      </c>
      <c r="D57" s="183">
        <v>2865</v>
      </c>
      <c r="E57" s="94">
        <v>2890</v>
      </c>
      <c r="F57" s="109">
        <v>2907</v>
      </c>
      <c r="G57" s="94">
        <v>2925</v>
      </c>
      <c r="H57" s="94">
        <v>2819</v>
      </c>
      <c r="I57" s="213">
        <v>2713</v>
      </c>
      <c r="J57" s="213">
        <v>2734</v>
      </c>
      <c r="K57" s="94">
        <v>2643</v>
      </c>
      <c r="L57" s="94"/>
      <c r="M57" s="94"/>
      <c r="N57" s="113">
        <f t="shared" si="0"/>
        <v>2808.4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2">
        <v>143290</v>
      </c>
      <c r="D58" s="192">
        <v>143241</v>
      </c>
      <c r="E58" s="192">
        <v>143785</v>
      </c>
      <c r="F58" s="192">
        <v>143700</v>
      </c>
      <c r="G58" s="192">
        <v>143875</v>
      </c>
      <c r="H58" s="192">
        <v>143723</v>
      </c>
      <c r="I58" s="192">
        <v>143730</v>
      </c>
      <c r="J58" s="192">
        <v>143097</v>
      </c>
      <c r="K58" s="192">
        <v>142670</v>
      </c>
      <c r="L58" s="192"/>
      <c r="M58" s="192"/>
      <c r="N58" s="113">
        <f t="shared" si="0"/>
        <v>143394.70000000001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382</v>
      </c>
      <c r="B60" s="114">
        <v>141177</v>
      </c>
      <c r="C60" s="192">
        <v>141568</v>
      </c>
      <c r="D60" s="192">
        <v>141466</v>
      </c>
      <c r="E60" s="192">
        <v>141973</v>
      </c>
      <c r="F60" s="192">
        <v>141901</v>
      </c>
      <c r="G60" s="192">
        <v>142029</v>
      </c>
      <c r="H60" s="192">
        <v>141822</v>
      </c>
      <c r="I60" s="192">
        <v>141840</v>
      </c>
      <c r="J60" s="192">
        <v>141191</v>
      </c>
      <c r="K60" s="192">
        <v>140671</v>
      </c>
      <c r="L60" s="192"/>
      <c r="M60" s="192"/>
      <c r="N60" s="113">
        <f t="shared" si="0"/>
        <v>141563.79999999999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2">
        <v>4</v>
      </c>
      <c r="D61" s="192">
        <v>5</v>
      </c>
      <c r="E61" s="192">
        <v>3</v>
      </c>
      <c r="F61" s="192">
        <v>2</v>
      </c>
      <c r="G61" s="192">
        <v>1</v>
      </c>
      <c r="H61" s="192">
        <v>1</v>
      </c>
      <c r="I61" s="192">
        <v>1</v>
      </c>
      <c r="J61" s="192">
        <v>1</v>
      </c>
      <c r="K61" s="192">
        <v>1</v>
      </c>
      <c r="L61" s="192"/>
      <c r="M61" s="192"/>
      <c r="N61" s="113">
        <f t="shared" si="0"/>
        <v>2.2000000000000002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2">
        <v>414</v>
      </c>
      <c r="D62" s="192">
        <v>448</v>
      </c>
      <c r="E62" s="192">
        <v>477</v>
      </c>
      <c r="F62" s="192">
        <v>482</v>
      </c>
      <c r="G62" s="192">
        <v>483</v>
      </c>
      <c r="H62" s="192">
        <v>524</v>
      </c>
      <c r="I62" s="192">
        <v>536</v>
      </c>
      <c r="J62" s="192">
        <v>568</v>
      </c>
      <c r="K62" s="192">
        <v>640</v>
      </c>
      <c r="L62" s="192"/>
      <c r="M62" s="192"/>
      <c r="N62" s="113">
        <f t="shared" si="0"/>
        <v>493.1</v>
      </c>
      <c r="O62" s="16"/>
      <c r="P62" s="16"/>
      <c r="Q62" s="16"/>
    </row>
    <row r="63" spans="1:17" s="14" customFormat="1" ht="12.75" customHeight="1" x14ac:dyDescent="0.25">
      <c r="A63" s="72" t="s">
        <v>366</v>
      </c>
      <c r="B63" s="114">
        <v>1297</v>
      </c>
      <c r="C63" s="192">
        <v>1304</v>
      </c>
      <c r="D63" s="192">
        <v>1323</v>
      </c>
      <c r="E63" s="192">
        <v>1333</v>
      </c>
      <c r="F63" s="192">
        <v>1315</v>
      </c>
      <c r="G63" s="192">
        <v>1362</v>
      </c>
      <c r="H63" s="192">
        <v>1376</v>
      </c>
      <c r="I63" s="192">
        <v>1353</v>
      </c>
      <c r="J63" s="192">
        <v>1337</v>
      </c>
      <c r="K63" s="192">
        <v>1358</v>
      </c>
      <c r="L63" s="114"/>
      <c r="M63" s="114"/>
      <c r="N63" s="113">
        <f t="shared" si="0"/>
        <v>1335.8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2">
        <v>1849</v>
      </c>
      <c r="D64" s="192">
        <v>1929</v>
      </c>
      <c r="E64" s="114">
        <v>2060</v>
      </c>
      <c r="F64" s="114">
        <v>2051</v>
      </c>
      <c r="G64" s="192">
        <v>2198</v>
      </c>
      <c r="H64" s="192">
        <v>2135</v>
      </c>
      <c r="I64" s="114">
        <v>1929</v>
      </c>
      <c r="J64" s="192">
        <v>1690</v>
      </c>
      <c r="K64" s="192">
        <v>1837</v>
      </c>
      <c r="L64" s="114"/>
      <c r="M64" s="114"/>
      <c r="N64" s="113">
        <f t="shared" si="0"/>
        <v>1943.6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2">
        <v>1657</v>
      </c>
      <c r="D65" s="192">
        <v>1730</v>
      </c>
      <c r="E65" s="114">
        <v>1818</v>
      </c>
      <c r="F65" s="114">
        <v>1828</v>
      </c>
      <c r="G65" s="192">
        <v>1879</v>
      </c>
      <c r="H65" s="192">
        <v>1807</v>
      </c>
      <c r="I65" s="114">
        <v>1599</v>
      </c>
      <c r="J65" s="192">
        <v>1375</v>
      </c>
      <c r="K65" s="192">
        <v>1536</v>
      </c>
      <c r="L65" s="114"/>
      <c r="M65" s="114"/>
      <c r="N65" s="113">
        <f t="shared" si="0"/>
        <v>1678.3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2">
        <v>78</v>
      </c>
      <c r="D66" s="192">
        <v>41</v>
      </c>
      <c r="E66" s="114">
        <v>77</v>
      </c>
      <c r="F66" s="114">
        <v>57</v>
      </c>
      <c r="G66" s="192">
        <v>91</v>
      </c>
      <c r="H66" s="192">
        <v>89</v>
      </c>
      <c r="I66" s="114">
        <v>85</v>
      </c>
      <c r="J66" s="192">
        <v>65</v>
      </c>
      <c r="K66" s="192">
        <v>56</v>
      </c>
      <c r="L66" s="114"/>
      <c r="M66" s="114"/>
      <c r="N66" s="113">
        <f t="shared" si="0"/>
        <v>68.7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2">
        <v>41</v>
      </c>
      <c r="D67" s="192">
        <v>40</v>
      </c>
      <c r="E67" s="114">
        <v>34</v>
      </c>
      <c r="F67" s="114">
        <v>34</v>
      </c>
      <c r="G67" s="192">
        <v>37</v>
      </c>
      <c r="H67" s="192">
        <v>36</v>
      </c>
      <c r="I67" s="114">
        <v>35</v>
      </c>
      <c r="J67" s="192">
        <v>40</v>
      </c>
      <c r="K67" s="192">
        <v>45</v>
      </c>
      <c r="L67" s="114"/>
      <c r="M67" s="114"/>
      <c r="N67" s="113">
        <f t="shared" si="0"/>
        <v>36.5</v>
      </c>
      <c r="O67" s="16"/>
      <c r="P67" s="16"/>
      <c r="Q67" s="16"/>
    </row>
    <row r="68" spans="1:17" s="14" customFormat="1" ht="12.75" customHeight="1" x14ac:dyDescent="0.25">
      <c r="A68" s="78" t="s">
        <v>470</v>
      </c>
      <c r="B68" s="114">
        <v>8159</v>
      </c>
      <c r="C68" s="192">
        <v>8126</v>
      </c>
      <c r="D68" s="192">
        <v>8212</v>
      </c>
      <c r="E68" s="114">
        <v>8269</v>
      </c>
      <c r="F68" s="114">
        <v>8344</v>
      </c>
      <c r="G68" s="192">
        <v>8408</v>
      </c>
      <c r="H68" s="192">
        <v>8451</v>
      </c>
      <c r="I68" s="114">
        <v>8414</v>
      </c>
      <c r="J68" s="192">
        <v>8474</v>
      </c>
      <c r="K68" s="114">
        <v>8039</v>
      </c>
      <c r="L68" s="114"/>
      <c r="M68" s="114"/>
      <c r="N68" s="113">
        <f t="shared" si="0"/>
        <v>8289.6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2">
        <v>1205</v>
      </c>
      <c r="D69" s="114">
        <v>1196</v>
      </c>
      <c r="E69" s="114">
        <v>1189</v>
      </c>
      <c r="F69" s="114">
        <v>1190</v>
      </c>
      <c r="G69" s="114">
        <v>1200</v>
      </c>
      <c r="H69" s="114">
        <v>1203</v>
      </c>
      <c r="I69" s="114">
        <v>1206</v>
      </c>
      <c r="J69" s="192">
        <v>1207</v>
      </c>
      <c r="K69" s="114">
        <v>1192</v>
      </c>
      <c r="L69" s="114"/>
      <c r="M69" s="114"/>
      <c r="N69" s="113">
        <f t="shared" si="0"/>
        <v>1198.5999999999999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2">
        <v>203</v>
      </c>
      <c r="D70" s="114">
        <v>197</v>
      </c>
      <c r="E70" s="114">
        <v>193</v>
      </c>
      <c r="F70" s="114">
        <v>187</v>
      </c>
      <c r="G70" s="114">
        <v>187</v>
      </c>
      <c r="H70" s="192">
        <v>182</v>
      </c>
      <c r="I70" s="114">
        <v>181</v>
      </c>
      <c r="J70" s="192">
        <v>176</v>
      </c>
      <c r="K70" s="114">
        <v>167</v>
      </c>
      <c r="L70" s="114"/>
      <c r="M70" s="114"/>
      <c r="N70" s="113">
        <f t="shared" si="0"/>
        <v>187.9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2">
        <v>55</v>
      </c>
      <c r="D71" s="114">
        <v>53</v>
      </c>
      <c r="E71" s="114">
        <v>53</v>
      </c>
      <c r="F71" s="114">
        <v>52</v>
      </c>
      <c r="G71" s="114">
        <v>53</v>
      </c>
      <c r="H71" s="114">
        <v>53</v>
      </c>
      <c r="I71" s="114">
        <v>55</v>
      </c>
      <c r="J71" s="192">
        <v>55</v>
      </c>
      <c r="K71" s="114">
        <v>56</v>
      </c>
      <c r="L71" s="114"/>
      <c r="M71" s="114"/>
      <c r="N71" s="113">
        <f t="shared" si="0"/>
        <v>54.1</v>
      </c>
      <c r="O71" s="16"/>
      <c r="P71" s="16"/>
      <c r="Q71" s="16"/>
    </row>
    <row r="72" spans="1:17" s="6" customFormat="1" ht="12.75" customHeight="1" x14ac:dyDescent="0.25">
      <c r="A72" s="104" t="s">
        <v>455</v>
      </c>
      <c r="B72" s="235">
        <v>169779</v>
      </c>
      <c r="C72" s="235">
        <v>170564</v>
      </c>
      <c r="D72" s="108">
        <v>171043</v>
      </c>
      <c r="E72" s="240">
        <v>171363</v>
      </c>
      <c r="F72" s="108">
        <v>171720</v>
      </c>
      <c r="G72" s="240">
        <v>172114</v>
      </c>
      <c r="H72" s="240">
        <v>172678</v>
      </c>
      <c r="I72" s="240">
        <v>168713</v>
      </c>
      <c r="J72" s="240">
        <v>169870</v>
      </c>
      <c r="K72" s="240">
        <v>170406</v>
      </c>
      <c r="L72" s="235"/>
      <c r="M72" s="235"/>
      <c r="N72" s="108">
        <f t="shared" si="0"/>
        <v>170825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3">
        <v>8144</v>
      </c>
      <c r="C73" s="213">
        <v>9018</v>
      </c>
      <c r="D73" s="213">
        <v>9042</v>
      </c>
      <c r="E73" s="213">
        <v>9064</v>
      </c>
      <c r="F73" s="213">
        <v>9085</v>
      </c>
      <c r="G73" s="213">
        <v>9131</v>
      </c>
      <c r="H73" s="213">
        <v>9106</v>
      </c>
      <c r="I73" s="213">
        <v>8976</v>
      </c>
      <c r="J73" s="213">
        <v>8969</v>
      </c>
      <c r="K73" s="213">
        <v>9067</v>
      </c>
      <c r="L73" s="213"/>
      <c r="M73" s="213"/>
      <c r="N73" s="113">
        <f t="shared" si="0"/>
        <v>8960.2000000000007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3">
        <v>2774</v>
      </c>
      <c r="C74" s="213">
        <v>2714</v>
      </c>
      <c r="D74" s="213">
        <v>2762</v>
      </c>
      <c r="E74" s="213">
        <v>2817</v>
      </c>
      <c r="F74" s="213">
        <v>2847</v>
      </c>
      <c r="G74" s="213">
        <v>2848</v>
      </c>
      <c r="H74" s="213">
        <v>2856</v>
      </c>
      <c r="I74" s="213">
        <v>2834</v>
      </c>
      <c r="J74" s="213">
        <v>2865</v>
      </c>
      <c r="K74" s="213">
        <v>2906</v>
      </c>
      <c r="L74" s="213"/>
      <c r="M74" s="213"/>
      <c r="N74" s="113">
        <f t="shared" si="0"/>
        <v>2822.3</v>
      </c>
      <c r="O74" s="21"/>
      <c r="P74" s="21"/>
      <c r="Q74" s="21"/>
    </row>
    <row r="75" spans="1:17" s="16" customFormat="1" ht="12.75" customHeight="1" x14ac:dyDescent="0.25">
      <c r="A75" s="80" t="s">
        <v>351</v>
      </c>
      <c r="B75" s="213">
        <v>166407</v>
      </c>
      <c r="C75" s="213">
        <v>166834</v>
      </c>
      <c r="D75" s="94">
        <v>167311</v>
      </c>
      <c r="E75" s="213">
        <v>167652</v>
      </c>
      <c r="F75" s="94">
        <v>167979</v>
      </c>
      <c r="G75" s="213">
        <v>168354</v>
      </c>
      <c r="H75" s="213">
        <v>168956</v>
      </c>
      <c r="I75" s="213">
        <v>164915</v>
      </c>
      <c r="J75" s="213">
        <v>166120</v>
      </c>
      <c r="K75" s="213">
        <v>166605</v>
      </c>
      <c r="L75" s="213"/>
      <c r="M75" s="213"/>
      <c r="N75" s="113">
        <f t="shared" si="0"/>
        <v>167113.29999999999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3">
        <v>54929</v>
      </c>
      <c r="C76" s="213">
        <v>55097</v>
      </c>
      <c r="D76" s="213">
        <v>55233</v>
      </c>
      <c r="E76" s="213">
        <v>55352</v>
      </c>
      <c r="F76" s="213">
        <v>55489</v>
      </c>
      <c r="G76" s="213">
        <v>55679</v>
      </c>
      <c r="H76" s="213">
        <v>55933</v>
      </c>
      <c r="I76" s="213">
        <v>54158</v>
      </c>
      <c r="J76" s="213">
        <v>54670</v>
      </c>
      <c r="K76" s="213">
        <v>54941</v>
      </c>
      <c r="L76" s="213"/>
      <c r="M76" s="213"/>
      <c r="N76" s="113">
        <f t="shared" si="0"/>
        <v>55148.1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3">
        <v>93301</v>
      </c>
      <c r="C77" s="213">
        <v>93454</v>
      </c>
      <c r="D77" s="213">
        <v>93644</v>
      </c>
      <c r="E77" s="213">
        <v>93768</v>
      </c>
      <c r="F77" s="213">
        <v>93906</v>
      </c>
      <c r="G77" s="213">
        <v>94060</v>
      </c>
      <c r="H77" s="213">
        <v>94343</v>
      </c>
      <c r="I77" s="213">
        <v>92709</v>
      </c>
      <c r="J77" s="213">
        <v>93190</v>
      </c>
      <c r="K77" s="213">
        <v>93308</v>
      </c>
      <c r="L77" s="213"/>
      <c r="M77" s="213"/>
      <c r="N77" s="113">
        <f t="shared" ref="N77:N109" si="4">AVERAGE(B77:M77)</f>
        <v>93568.3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3">
        <v>69235</v>
      </c>
      <c r="C78" s="213">
        <v>69469</v>
      </c>
      <c r="D78" s="213">
        <v>69735</v>
      </c>
      <c r="E78" s="213">
        <v>69921</v>
      </c>
      <c r="F78" s="213">
        <v>70119</v>
      </c>
      <c r="G78" s="213">
        <v>70268</v>
      </c>
      <c r="H78" s="213">
        <v>70580</v>
      </c>
      <c r="I78" s="213">
        <v>69012</v>
      </c>
      <c r="J78" s="213">
        <v>69619</v>
      </c>
      <c r="K78" s="213">
        <v>69834</v>
      </c>
      <c r="L78" s="213"/>
      <c r="M78" s="213"/>
      <c r="N78" s="113">
        <f t="shared" si="4"/>
        <v>69779.199999999997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3">
        <v>74</v>
      </c>
      <c r="C79" s="213">
        <v>75</v>
      </c>
      <c r="D79" s="213">
        <v>74</v>
      </c>
      <c r="E79" s="213">
        <v>73</v>
      </c>
      <c r="F79" s="213">
        <v>73</v>
      </c>
      <c r="G79" s="213">
        <v>72</v>
      </c>
      <c r="H79" s="213">
        <v>72</v>
      </c>
      <c r="I79" s="213">
        <v>71</v>
      </c>
      <c r="J79" s="213">
        <v>71</v>
      </c>
      <c r="K79" s="213">
        <v>71</v>
      </c>
      <c r="L79" s="213"/>
      <c r="M79" s="213"/>
      <c r="N79" s="113">
        <f t="shared" si="4"/>
        <v>72.599999999999994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3">
        <v>208</v>
      </c>
      <c r="C80" s="213">
        <v>364</v>
      </c>
      <c r="D80" s="213">
        <v>306</v>
      </c>
      <c r="E80" s="213">
        <v>248</v>
      </c>
      <c r="F80" s="213">
        <v>271</v>
      </c>
      <c r="G80" s="213">
        <v>308</v>
      </c>
      <c r="H80" s="213">
        <v>319</v>
      </c>
      <c r="I80" s="213">
        <v>295</v>
      </c>
      <c r="J80" s="213">
        <v>226</v>
      </c>
      <c r="K80" s="213">
        <v>242</v>
      </c>
      <c r="L80" s="213"/>
      <c r="M80" s="213"/>
      <c r="N80" s="113">
        <f t="shared" si="4"/>
        <v>278.7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3">
        <v>4</v>
      </c>
      <c r="C81" s="213">
        <v>4</v>
      </c>
      <c r="D81" s="213">
        <v>1</v>
      </c>
      <c r="E81" s="213">
        <v>7</v>
      </c>
      <c r="F81" s="213">
        <v>5</v>
      </c>
      <c r="G81" s="213">
        <v>3</v>
      </c>
      <c r="H81" s="213">
        <v>3</v>
      </c>
      <c r="I81" s="213">
        <v>6</v>
      </c>
      <c r="J81" s="213">
        <v>5</v>
      </c>
      <c r="K81" s="213">
        <v>0</v>
      </c>
      <c r="L81" s="213"/>
      <c r="M81" s="213"/>
      <c r="N81" s="113">
        <f t="shared" si="4"/>
        <v>3.8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3">
        <v>6</v>
      </c>
      <c r="C82" s="213">
        <v>7</v>
      </c>
      <c r="D82" s="213">
        <v>8</v>
      </c>
      <c r="E82" s="213">
        <v>1</v>
      </c>
      <c r="F82" s="213">
        <v>4</v>
      </c>
      <c r="G82" s="213">
        <v>4</v>
      </c>
      <c r="H82" s="213">
        <v>3</v>
      </c>
      <c r="I82" s="213">
        <v>3</v>
      </c>
      <c r="J82" s="213">
        <v>4</v>
      </c>
      <c r="K82" s="213">
        <v>3</v>
      </c>
      <c r="L82" s="213"/>
      <c r="M82" s="213"/>
      <c r="N82" s="113">
        <f t="shared" si="4"/>
        <v>4.3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3">
        <v>48</v>
      </c>
      <c r="C83" s="213">
        <v>45</v>
      </c>
      <c r="D83" s="213">
        <v>40</v>
      </c>
      <c r="E83" s="213">
        <v>49</v>
      </c>
      <c r="F83" s="213">
        <v>37</v>
      </c>
      <c r="G83" s="213">
        <v>46</v>
      </c>
      <c r="H83" s="213">
        <v>39</v>
      </c>
      <c r="I83" s="213">
        <v>65</v>
      </c>
      <c r="J83" s="213">
        <v>72</v>
      </c>
      <c r="K83" s="213">
        <v>62</v>
      </c>
      <c r="L83" s="213"/>
      <c r="M83" s="213"/>
      <c r="N83" s="113">
        <f t="shared" si="4"/>
        <v>50.3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3">
        <v>36</v>
      </c>
      <c r="C84" s="213">
        <v>52</v>
      </c>
      <c r="D84" s="213">
        <v>40</v>
      </c>
      <c r="E84" s="213">
        <v>37</v>
      </c>
      <c r="F84" s="213">
        <v>59</v>
      </c>
      <c r="G84" s="213">
        <v>68</v>
      </c>
      <c r="H84" s="213">
        <v>70</v>
      </c>
      <c r="I84" s="213">
        <v>72</v>
      </c>
      <c r="J84" s="213">
        <v>66</v>
      </c>
      <c r="K84" s="213">
        <v>65</v>
      </c>
      <c r="L84" s="213"/>
      <c r="M84" s="213"/>
      <c r="N84" s="113">
        <f t="shared" si="4"/>
        <v>56.5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89">
        <v>110</v>
      </c>
      <c r="C85" s="189">
        <v>136</v>
      </c>
      <c r="D85" s="189">
        <v>145</v>
      </c>
      <c r="E85" s="189">
        <v>107</v>
      </c>
      <c r="F85" s="189">
        <v>119</v>
      </c>
      <c r="G85" s="189">
        <v>132</v>
      </c>
      <c r="H85" s="189">
        <v>125</v>
      </c>
      <c r="I85" s="189">
        <v>108</v>
      </c>
      <c r="J85" s="189">
        <v>118</v>
      </c>
      <c r="K85" s="189">
        <v>124</v>
      </c>
      <c r="L85" s="189"/>
      <c r="M85" s="189"/>
      <c r="N85" s="113">
        <f t="shared" si="4"/>
        <v>122.4</v>
      </c>
    </row>
    <row r="86" spans="1:17" s="21" customFormat="1" ht="12.75" customHeight="1" x14ac:dyDescent="0.2">
      <c r="A86" s="80" t="s">
        <v>168</v>
      </c>
      <c r="B86" s="189">
        <v>10</v>
      </c>
      <c r="C86" s="189">
        <v>11</v>
      </c>
      <c r="D86" s="189">
        <v>8</v>
      </c>
      <c r="E86" s="189">
        <v>7</v>
      </c>
      <c r="F86" s="189">
        <v>10</v>
      </c>
      <c r="G86" s="189">
        <v>15</v>
      </c>
      <c r="H86" s="189">
        <v>12</v>
      </c>
      <c r="I86" s="189">
        <v>10</v>
      </c>
      <c r="J86" s="189">
        <v>9</v>
      </c>
      <c r="K86" s="189">
        <v>9</v>
      </c>
      <c r="L86" s="189"/>
      <c r="M86" s="189"/>
      <c r="N86" s="113">
        <f t="shared" si="4"/>
        <v>10.1</v>
      </c>
    </row>
    <row r="87" spans="1:17" s="21" customFormat="1" ht="12.75" customHeight="1" x14ac:dyDescent="0.2">
      <c r="A87" s="82" t="s">
        <v>169</v>
      </c>
      <c r="B87" s="189">
        <v>29</v>
      </c>
      <c r="C87" s="189">
        <v>49</v>
      </c>
      <c r="D87" s="189">
        <v>57</v>
      </c>
      <c r="E87" s="189">
        <v>51</v>
      </c>
      <c r="F87" s="189">
        <v>36</v>
      </c>
      <c r="G87" s="189">
        <v>47</v>
      </c>
      <c r="H87" s="189">
        <v>44</v>
      </c>
      <c r="I87" s="189">
        <v>45</v>
      </c>
      <c r="J87" s="189">
        <v>43</v>
      </c>
      <c r="K87" s="189">
        <v>47</v>
      </c>
      <c r="L87" s="189"/>
      <c r="M87" s="189"/>
      <c r="N87" s="113">
        <f t="shared" si="4"/>
        <v>44.8</v>
      </c>
    </row>
    <row r="88" spans="1:17" s="21" customFormat="1" ht="12.75" customHeight="1" x14ac:dyDescent="0.2">
      <c r="A88" s="82" t="s">
        <v>170</v>
      </c>
      <c r="B88" s="189">
        <v>75</v>
      </c>
      <c r="C88" s="189">
        <v>78</v>
      </c>
      <c r="D88" s="189">
        <v>94</v>
      </c>
      <c r="E88" s="189">
        <v>116</v>
      </c>
      <c r="F88" s="189">
        <v>90</v>
      </c>
      <c r="G88" s="189">
        <v>111</v>
      </c>
      <c r="H88" s="189">
        <v>135</v>
      </c>
      <c r="I88" s="189">
        <v>105</v>
      </c>
      <c r="J88" s="189">
        <v>85</v>
      </c>
      <c r="K88" s="189">
        <v>87</v>
      </c>
      <c r="L88" s="189"/>
      <c r="M88" s="189"/>
      <c r="N88" s="113">
        <f t="shared" si="4"/>
        <v>97.6</v>
      </c>
    </row>
    <row r="89" spans="1:17" s="21" customFormat="1" ht="12.75" customHeight="1" x14ac:dyDescent="0.2">
      <c r="A89" s="81" t="s">
        <v>171</v>
      </c>
      <c r="B89" s="190">
        <v>0</v>
      </c>
      <c r="C89" s="190">
        <v>1</v>
      </c>
      <c r="D89" s="18">
        <v>0</v>
      </c>
      <c r="E89" s="190">
        <v>0</v>
      </c>
      <c r="F89" s="190">
        <v>0</v>
      </c>
      <c r="G89" s="190">
        <v>1</v>
      </c>
      <c r="H89" s="190">
        <v>1</v>
      </c>
      <c r="I89" s="190">
        <v>1</v>
      </c>
      <c r="J89" s="190">
        <v>0</v>
      </c>
      <c r="K89" s="190">
        <v>2</v>
      </c>
      <c r="L89" s="190"/>
      <c r="M89" s="190"/>
      <c r="N89" s="113">
        <f t="shared" si="4"/>
        <v>0.6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456</v>
      </c>
      <c r="B91" s="219">
        <v>58924</v>
      </c>
      <c r="C91" s="219">
        <v>59009</v>
      </c>
      <c r="D91" s="219">
        <v>59038</v>
      </c>
      <c r="E91" s="219">
        <v>59209</v>
      </c>
      <c r="F91" s="219">
        <v>59221</v>
      </c>
      <c r="G91" s="219">
        <v>59280</v>
      </c>
      <c r="H91" s="219">
        <v>59345</v>
      </c>
      <c r="I91" s="219">
        <v>58956</v>
      </c>
      <c r="J91" s="219">
        <v>58943</v>
      </c>
      <c r="K91" s="219">
        <v>58901</v>
      </c>
      <c r="L91" s="219"/>
      <c r="M91" s="219"/>
      <c r="N91" s="108">
        <f t="shared" si="4"/>
        <v>59082.6</v>
      </c>
    </row>
    <row r="92" spans="1:17" s="21" customFormat="1" ht="12.75" customHeight="1" x14ac:dyDescent="0.2">
      <c r="A92" s="80" t="s">
        <v>241</v>
      </c>
      <c r="B92" s="217">
        <v>21941</v>
      </c>
      <c r="C92" s="217">
        <v>21750</v>
      </c>
      <c r="D92" s="217">
        <v>21768</v>
      </c>
      <c r="E92" s="217">
        <v>21904</v>
      </c>
      <c r="F92" s="217">
        <v>21999</v>
      </c>
      <c r="G92" s="217">
        <v>22123</v>
      </c>
      <c r="H92" s="217">
        <v>22506</v>
      </c>
      <c r="I92" s="217">
        <v>22607</v>
      </c>
      <c r="J92" s="217">
        <v>22622</v>
      </c>
      <c r="K92" s="217">
        <v>22620</v>
      </c>
      <c r="L92" s="217"/>
      <c r="M92" s="217"/>
      <c r="N92" s="113">
        <f t="shared" si="4"/>
        <v>22184</v>
      </c>
    </row>
    <row r="93" spans="1:17" s="21" customFormat="1" ht="12.75" customHeight="1" x14ac:dyDescent="0.2">
      <c r="A93" s="80" t="s">
        <v>256</v>
      </c>
      <c r="B93" s="217">
        <v>21543</v>
      </c>
      <c r="C93" s="217">
        <v>21356</v>
      </c>
      <c r="D93" s="217">
        <v>21369</v>
      </c>
      <c r="E93" s="217">
        <v>21485</v>
      </c>
      <c r="F93" s="217">
        <v>21581</v>
      </c>
      <c r="G93" s="217">
        <v>21704</v>
      </c>
      <c r="H93" s="217">
        <v>22087</v>
      </c>
      <c r="I93" s="217">
        <v>22185</v>
      </c>
      <c r="J93" s="217">
        <v>22194</v>
      </c>
      <c r="K93" s="217">
        <v>22188</v>
      </c>
      <c r="L93" s="217"/>
      <c r="M93" s="217"/>
      <c r="N93" s="113">
        <f t="shared" si="4"/>
        <v>21769.200000000001</v>
      </c>
    </row>
    <row r="94" spans="1:17" s="21" customFormat="1" ht="12.75" customHeight="1" x14ac:dyDescent="0.2">
      <c r="A94" s="80" t="s">
        <v>257</v>
      </c>
      <c r="B94" s="217">
        <v>398</v>
      </c>
      <c r="C94" s="217">
        <v>394</v>
      </c>
      <c r="D94" s="217">
        <v>399</v>
      </c>
      <c r="E94" s="217">
        <v>419</v>
      </c>
      <c r="F94" s="217">
        <v>418</v>
      </c>
      <c r="G94" s="217">
        <v>419</v>
      </c>
      <c r="H94" s="217">
        <v>419</v>
      </c>
      <c r="I94" s="217">
        <v>422</v>
      </c>
      <c r="J94" s="217">
        <v>428</v>
      </c>
      <c r="K94" s="217">
        <v>432</v>
      </c>
      <c r="L94" s="217"/>
      <c r="M94" s="217"/>
      <c r="N94" s="113">
        <f t="shared" si="4"/>
        <v>414.8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7">
        <v>1195</v>
      </c>
      <c r="C95" s="217">
        <v>1156</v>
      </c>
      <c r="D95" s="217">
        <v>1138</v>
      </c>
      <c r="E95" s="217">
        <v>1112</v>
      </c>
      <c r="F95" s="217">
        <v>1105</v>
      </c>
      <c r="G95" s="217">
        <v>1095</v>
      </c>
      <c r="H95" s="217">
        <v>1020</v>
      </c>
      <c r="I95" s="217">
        <v>991</v>
      </c>
      <c r="J95" s="217">
        <v>965</v>
      </c>
      <c r="K95" s="217">
        <v>946</v>
      </c>
      <c r="L95" s="217"/>
      <c r="M95" s="217"/>
      <c r="N95" s="113">
        <f t="shared" si="4"/>
        <v>1072.3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7">
        <v>35788</v>
      </c>
      <c r="C96" s="217">
        <v>36103</v>
      </c>
      <c r="D96" s="217">
        <v>36132</v>
      </c>
      <c r="E96" s="217">
        <v>36193</v>
      </c>
      <c r="F96" s="217">
        <v>36117</v>
      </c>
      <c r="G96" s="217">
        <v>36062</v>
      </c>
      <c r="H96" s="217">
        <v>35819</v>
      </c>
      <c r="I96" s="217">
        <v>35358</v>
      </c>
      <c r="J96" s="217">
        <v>35356</v>
      </c>
      <c r="K96" s="217">
        <v>35335</v>
      </c>
      <c r="L96" s="217"/>
      <c r="M96" s="217"/>
      <c r="N96" s="113">
        <f t="shared" si="4"/>
        <v>35826.300000000003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7">
        <v>33122</v>
      </c>
      <c r="C97" s="217">
        <v>33436</v>
      </c>
      <c r="D97" s="217">
        <v>33470</v>
      </c>
      <c r="E97" s="217">
        <v>33529</v>
      </c>
      <c r="F97" s="217">
        <v>33434</v>
      </c>
      <c r="G97" s="217">
        <v>33387</v>
      </c>
      <c r="H97" s="217">
        <v>33167</v>
      </c>
      <c r="I97" s="217">
        <v>32747</v>
      </c>
      <c r="J97" s="217">
        <v>32747</v>
      </c>
      <c r="K97" s="217">
        <v>32657</v>
      </c>
      <c r="L97" s="217"/>
      <c r="M97" s="217"/>
      <c r="N97" s="113">
        <f t="shared" si="4"/>
        <v>33169.599999999999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7">
        <v>1213</v>
      </c>
      <c r="C98" s="217">
        <v>1216</v>
      </c>
      <c r="D98" s="217">
        <v>1206</v>
      </c>
      <c r="E98" s="217">
        <v>1211</v>
      </c>
      <c r="F98" s="217">
        <v>1211</v>
      </c>
      <c r="G98" s="217">
        <v>1203</v>
      </c>
      <c r="H98" s="217">
        <v>1182</v>
      </c>
      <c r="I98" s="217">
        <v>1173</v>
      </c>
      <c r="J98" s="217">
        <v>1165</v>
      </c>
      <c r="K98" s="217">
        <v>1168</v>
      </c>
      <c r="L98" s="217"/>
      <c r="M98" s="217"/>
      <c r="N98" s="113">
        <f t="shared" si="4"/>
        <v>1194.8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7">
        <v>1381</v>
      </c>
      <c r="C99" s="217">
        <v>1376</v>
      </c>
      <c r="D99" s="217">
        <v>1380</v>
      </c>
      <c r="E99" s="217">
        <v>1378</v>
      </c>
      <c r="F99" s="217">
        <v>1395</v>
      </c>
      <c r="G99" s="217">
        <v>1393</v>
      </c>
      <c r="H99" s="217">
        <v>1394</v>
      </c>
      <c r="I99" s="217">
        <v>1362</v>
      </c>
      <c r="J99" s="217">
        <v>1367</v>
      </c>
      <c r="K99" s="217">
        <v>1432</v>
      </c>
      <c r="L99" s="217"/>
      <c r="M99" s="217"/>
      <c r="N99" s="113">
        <f t="shared" si="4"/>
        <v>1385.8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7">
        <v>32</v>
      </c>
      <c r="C100" s="217">
        <v>32</v>
      </c>
      <c r="D100" s="217">
        <v>32</v>
      </c>
      <c r="E100" s="217">
        <v>32</v>
      </c>
      <c r="F100" s="217">
        <v>32</v>
      </c>
      <c r="G100" s="217">
        <v>33</v>
      </c>
      <c r="H100" s="217">
        <v>32</v>
      </c>
      <c r="I100" s="217">
        <v>32</v>
      </c>
      <c r="J100" s="217">
        <v>33</v>
      </c>
      <c r="K100" s="217">
        <v>32</v>
      </c>
      <c r="L100" s="217"/>
      <c r="M100" s="217"/>
      <c r="N100" s="113">
        <f t="shared" si="4"/>
        <v>32.200000000000003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18">
        <v>40</v>
      </c>
      <c r="C101" s="218">
        <v>43</v>
      </c>
      <c r="D101" s="218">
        <v>44</v>
      </c>
      <c r="E101" s="218">
        <v>43</v>
      </c>
      <c r="F101" s="218">
        <v>45</v>
      </c>
      <c r="G101" s="218">
        <v>46</v>
      </c>
      <c r="H101" s="218">
        <v>44</v>
      </c>
      <c r="I101" s="218">
        <v>44</v>
      </c>
      <c r="J101" s="218">
        <v>44</v>
      </c>
      <c r="K101" s="218">
        <v>46</v>
      </c>
      <c r="L101" s="218"/>
      <c r="M101" s="218"/>
      <c r="N101" s="113">
        <f t="shared" si="4"/>
        <v>43.9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3"/>
      <c r="C103" s="226"/>
      <c r="D103" s="143"/>
      <c r="E103" s="106"/>
      <c r="F103" s="169"/>
      <c r="G103" s="169"/>
      <c r="H103" s="169"/>
      <c r="I103" s="169"/>
      <c r="J103" s="169"/>
      <c r="K103" s="169"/>
      <c r="L103" s="169"/>
      <c r="M103" s="169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7">
        <v>114454</v>
      </c>
      <c r="C104" s="217">
        <v>106864</v>
      </c>
      <c r="D104" s="217">
        <v>107950</v>
      </c>
      <c r="E104" s="217">
        <v>107683</v>
      </c>
      <c r="F104" s="217">
        <v>106062</v>
      </c>
      <c r="G104" s="217">
        <v>104269</v>
      </c>
      <c r="H104" s="217">
        <v>101920</v>
      </c>
      <c r="I104" s="217">
        <v>96697</v>
      </c>
      <c r="J104" s="217">
        <v>93165</v>
      </c>
      <c r="K104" s="217">
        <v>90699</v>
      </c>
      <c r="L104" s="217"/>
      <c r="M104" s="217"/>
      <c r="N104" s="113">
        <f t="shared" si="4"/>
        <v>102976.3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7">
        <v>20112</v>
      </c>
      <c r="C105" s="217">
        <v>19751</v>
      </c>
      <c r="D105" s="116">
        <v>19821</v>
      </c>
      <c r="E105" s="217">
        <v>19702</v>
      </c>
      <c r="F105" s="217">
        <v>19414</v>
      </c>
      <c r="G105" s="217">
        <v>19153</v>
      </c>
      <c r="H105" s="217">
        <v>18791</v>
      </c>
      <c r="I105" s="217">
        <v>18107</v>
      </c>
      <c r="J105" s="217">
        <v>17723</v>
      </c>
      <c r="K105" s="217">
        <v>17468</v>
      </c>
      <c r="L105" s="217"/>
      <c r="M105" s="217"/>
      <c r="N105" s="113">
        <f t="shared" si="4"/>
        <v>19004.2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7">
        <v>427</v>
      </c>
      <c r="D106" s="116">
        <v>442</v>
      </c>
      <c r="E106" s="116">
        <v>446</v>
      </c>
      <c r="F106" s="116">
        <v>444</v>
      </c>
      <c r="G106" s="217">
        <v>438</v>
      </c>
      <c r="H106" s="116">
        <v>423</v>
      </c>
      <c r="I106" s="217">
        <v>422</v>
      </c>
      <c r="J106" s="116">
        <v>430</v>
      </c>
      <c r="K106" s="116">
        <v>420</v>
      </c>
      <c r="L106" s="116"/>
      <c r="M106" s="116"/>
      <c r="N106" s="113">
        <f t="shared" si="4"/>
        <v>433.5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7">
        <v>13307</v>
      </c>
      <c r="C107" s="217">
        <v>12265</v>
      </c>
      <c r="D107" s="217">
        <v>12385</v>
      </c>
      <c r="E107" s="217">
        <v>12311</v>
      </c>
      <c r="F107" s="217">
        <v>12130</v>
      </c>
      <c r="G107" s="217">
        <v>11893</v>
      </c>
      <c r="H107" s="217">
        <v>11642</v>
      </c>
      <c r="I107" s="217">
        <v>11242</v>
      </c>
      <c r="J107" s="217">
        <v>11077</v>
      </c>
      <c r="K107" s="217">
        <v>10960</v>
      </c>
      <c r="L107" s="217"/>
      <c r="M107" s="217"/>
      <c r="N107" s="113">
        <f t="shared" si="4"/>
        <v>11921.2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7">
        <v>28824</v>
      </c>
      <c r="C108" s="217">
        <v>28271</v>
      </c>
      <c r="D108" s="217">
        <v>28393</v>
      </c>
      <c r="E108" s="217">
        <v>28355</v>
      </c>
      <c r="F108" s="217">
        <v>27767</v>
      </c>
      <c r="G108" s="217">
        <v>27164</v>
      </c>
      <c r="H108" s="217">
        <v>26338</v>
      </c>
      <c r="I108" s="217">
        <v>25301</v>
      </c>
      <c r="J108" s="217">
        <v>24867</v>
      </c>
      <c r="K108" s="217">
        <v>24574</v>
      </c>
      <c r="L108" s="217"/>
      <c r="M108" s="217"/>
      <c r="N108" s="113">
        <f t="shared" si="4"/>
        <v>26985.4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18">
        <v>5205</v>
      </c>
      <c r="C109" s="218">
        <v>5188</v>
      </c>
      <c r="D109" s="117">
        <v>5203</v>
      </c>
      <c r="E109" s="218">
        <v>5200</v>
      </c>
      <c r="F109" s="218">
        <v>5172</v>
      </c>
      <c r="G109" s="218">
        <v>5141</v>
      </c>
      <c r="H109" s="218">
        <v>5084</v>
      </c>
      <c r="I109" s="218">
        <v>5000</v>
      </c>
      <c r="J109" s="218">
        <v>4928</v>
      </c>
      <c r="K109" s="218">
        <v>4867</v>
      </c>
      <c r="L109" s="218"/>
      <c r="M109" s="117"/>
      <c r="N109" s="113">
        <f t="shared" si="4"/>
        <v>5098.8</v>
      </c>
      <c r="O109" s="9"/>
      <c r="P109" s="9"/>
      <c r="Q109" s="9"/>
    </row>
    <row r="110" spans="1:17" s="21" customFormat="1" ht="12.75" customHeight="1" x14ac:dyDescent="0.2">
      <c r="A110" s="79" t="s">
        <v>404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20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Normal="100"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L3" sqref="L3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363</v>
      </c>
      <c r="C3" s="226" t="s">
        <v>381</v>
      </c>
      <c r="D3" s="106" t="s">
        <v>469</v>
      </c>
      <c r="E3" s="106" t="s">
        <v>471</v>
      </c>
      <c r="F3" s="106" t="s">
        <v>472</v>
      </c>
      <c r="G3" s="169" t="s">
        <v>473</v>
      </c>
      <c r="H3" s="226" t="s">
        <v>474</v>
      </c>
      <c r="I3" s="169" t="s">
        <v>475</v>
      </c>
      <c r="J3" s="106" t="s">
        <v>476</v>
      </c>
      <c r="K3" s="169" t="s">
        <v>477</v>
      </c>
      <c r="L3" s="169"/>
      <c r="M3" s="169"/>
      <c r="N3" s="106" t="s">
        <v>200</v>
      </c>
    </row>
    <row r="4" spans="1:14" ht="12.75" customHeight="1" x14ac:dyDescent="0.2">
      <c r="A4" s="7" t="s">
        <v>1</v>
      </c>
      <c r="B4" s="8">
        <f t="shared" ref="B4:K4" si="0">B5+B14+B17+B18+B19+B13</f>
        <v>24708552.420000002</v>
      </c>
      <c r="C4" s="8">
        <f t="shared" si="0"/>
        <v>24990088.599999998</v>
      </c>
      <c r="D4" s="8">
        <f t="shared" si="0"/>
        <v>23539193.179999996</v>
      </c>
      <c r="E4" s="8">
        <f t="shared" si="0"/>
        <v>23803331.879999995</v>
      </c>
      <c r="F4" s="8">
        <f t="shared" si="0"/>
        <v>23387679.949999999</v>
      </c>
      <c r="G4" s="8">
        <f t="shared" si="0"/>
        <v>23148990.370000005</v>
      </c>
      <c r="H4" s="8">
        <f t="shared" si="0"/>
        <v>20669956.09</v>
      </c>
      <c r="I4" s="8">
        <f t="shared" si="0"/>
        <v>20471126.620000001</v>
      </c>
      <c r="J4" s="8">
        <f t="shared" si="0"/>
        <v>21957405.950000003</v>
      </c>
      <c r="K4" s="8">
        <f t="shared" si="0"/>
        <v>21347104.98</v>
      </c>
      <c r="L4" s="8"/>
      <c r="M4" s="8"/>
      <c r="N4" s="8">
        <f>SUM(B4:M4)</f>
        <v>228023430.03999999</v>
      </c>
    </row>
    <row r="5" spans="1:14" s="6" customFormat="1" ht="12" customHeight="1" x14ac:dyDescent="0.2">
      <c r="A5" s="73" t="s">
        <v>461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>
        <v>21328437.629999999</v>
      </c>
      <c r="G5" s="29">
        <v>21030110.960000001</v>
      </c>
      <c r="H5" s="29">
        <v>19857170.550000001</v>
      </c>
      <c r="I5" s="29">
        <v>19693623.93</v>
      </c>
      <c r="J5" s="29">
        <v>19297186.469999999</v>
      </c>
      <c r="K5" s="144">
        <v>18961155.719999999</v>
      </c>
      <c r="L5" s="144"/>
      <c r="M5" s="144"/>
      <c r="N5" s="8">
        <f t="shared" ref="N5:N36" si="1">SUM(B5:M5)</f>
        <v>207215727.24000001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>
        <v>797583.34</v>
      </c>
      <c r="G6" s="109">
        <v>775384.38</v>
      </c>
      <c r="H6" s="109">
        <v>724858.68</v>
      </c>
      <c r="I6" s="109">
        <v>682172.55</v>
      </c>
      <c r="J6" s="109">
        <v>650948.43000000005</v>
      </c>
      <c r="K6" s="146">
        <v>658939.6</v>
      </c>
      <c r="L6" s="147"/>
      <c r="M6" s="147"/>
      <c r="N6" s="187">
        <f t="shared" si="1"/>
        <v>7513478.1599999983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>
        <v>1004115.24</v>
      </c>
      <c r="G7" s="109">
        <v>993716.59</v>
      </c>
      <c r="H7" s="109">
        <v>936235.97</v>
      </c>
      <c r="I7" s="109">
        <v>946599.56</v>
      </c>
      <c r="J7" s="109">
        <v>952798.16</v>
      </c>
      <c r="K7" s="146">
        <v>936206.76</v>
      </c>
      <c r="L7" s="147"/>
      <c r="M7" s="147"/>
      <c r="N7" s="187">
        <f t="shared" si="1"/>
        <v>9759968.4800000004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>
        <v>28501.119999999999</v>
      </c>
      <c r="G8" s="109">
        <v>27406.09</v>
      </c>
      <c r="H8" s="109">
        <v>27030.62</v>
      </c>
      <c r="I8" s="109">
        <v>27387.48</v>
      </c>
      <c r="J8" s="109">
        <v>27740.21</v>
      </c>
      <c r="K8" s="146"/>
      <c r="L8" s="147"/>
      <c r="M8" s="147"/>
      <c r="N8" s="187">
        <f t="shared" si="1"/>
        <v>256023.53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>
        <v>17169127.879999999</v>
      </c>
      <c r="G9" s="109">
        <v>16974438.760000002</v>
      </c>
      <c r="H9" s="109">
        <v>15943853.390000001</v>
      </c>
      <c r="I9" s="109">
        <v>15913344.949999999</v>
      </c>
      <c r="J9" s="109">
        <v>15641565.99</v>
      </c>
      <c r="K9" s="146">
        <v>15401317.07</v>
      </c>
      <c r="L9" s="147"/>
      <c r="M9" s="147"/>
      <c r="N9" s="187">
        <f t="shared" si="1"/>
        <v>167084160.81999999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>
        <v>3324591.59</v>
      </c>
      <c r="G10" s="109">
        <v>3179647.22</v>
      </c>
      <c r="H10" s="109">
        <v>3248960.09</v>
      </c>
      <c r="I10" s="109">
        <v>2738472.22</v>
      </c>
      <c r="J10" s="109">
        <v>2459795.56</v>
      </c>
      <c r="K10" s="146">
        <v>2297438.64</v>
      </c>
      <c r="L10" s="147"/>
      <c r="M10" s="147"/>
      <c r="N10" s="187">
        <f t="shared" si="1"/>
        <v>31372779.789999995</v>
      </c>
    </row>
    <row r="11" spans="1:14" s="11" customFormat="1" ht="12.75" customHeight="1" x14ac:dyDescent="0.2">
      <c r="A11" s="69" t="s">
        <v>349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>
        <v>230.5</v>
      </c>
      <c r="G11" s="109">
        <v>187.93</v>
      </c>
      <c r="H11" s="109">
        <v>0</v>
      </c>
      <c r="I11" s="109">
        <v>0</v>
      </c>
      <c r="J11" s="109">
        <v>0</v>
      </c>
      <c r="K11" s="146">
        <v>0</v>
      </c>
      <c r="L11" s="147"/>
      <c r="M11" s="147"/>
      <c r="N11" s="187">
        <f t="shared" si="1"/>
        <v>203292.94999999998</v>
      </c>
    </row>
    <row r="12" spans="1:14" s="11" customFormat="1" ht="12.75" customHeight="1" x14ac:dyDescent="0.2">
      <c r="A12" s="69" t="s">
        <v>350</v>
      </c>
      <c r="B12" s="13">
        <v>21843</v>
      </c>
      <c r="C12" s="13">
        <v>16726.5</v>
      </c>
      <c r="D12" s="109">
        <v>12177</v>
      </c>
      <c r="E12" s="109">
        <v>10260</v>
      </c>
      <c r="F12" s="109">
        <v>8775</v>
      </c>
      <c r="G12" s="109">
        <v>7006.5</v>
      </c>
      <c r="H12" s="109">
        <v>5359.5</v>
      </c>
      <c r="I12" s="109">
        <v>0</v>
      </c>
      <c r="J12" s="109">
        <v>0</v>
      </c>
      <c r="K12" s="146">
        <v>0</v>
      </c>
      <c r="L12" s="147"/>
      <c r="M12" s="147"/>
      <c r="N12" s="187">
        <f t="shared" si="1"/>
        <v>82147.5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>
        <v>13175.71</v>
      </c>
      <c r="G13" s="109">
        <v>11336.39</v>
      </c>
      <c r="H13" s="109">
        <v>15977.06</v>
      </c>
      <c r="I13" s="109">
        <v>9653.66</v>
      </c>
      <c r="J13" s="109">
        <v>14956.25</v>
      </c>
      <c r="K13" s="146">
        <v>13792.87</v>
      </c>
      <c r="L13" s="147"/>
      <c r="M13" s="147"/>
      <c r="N13" s="187">
        <f t="shared" si="1"/>
        <v>127901.92</v>
      </c>
    </row>
    <row r="14" spans="1:14" s="12" customFormat="1" ht="12.75" customHeight="1" x14ac:dyDescent="0.2">
      <c r="A14" s="70" t="s">
        <v>124</v>
      </c>
      <c r="B14" s="110">
        <f t="shared" ref="B14:K14" si="2">B15+B16</f>
        <v>717682.06</v>
      </c>
      <c r="C14" s="110">
        <f t="shared" si="2"/>
        <v>726751.52</v>
      </c>
      <c r="D14" s="110">
        <f t="shared" si="2"/>
        <v>732624.58</v>
      </c>
      <c r="E14" s="110">
        <f t="shared" si="2"/>
        <v>729295.74</v>
      </c>
      <c r="F14" s="110">
        <f t="shared" si="2"/>
        <v>729683.36</v>
      </c>
      <c r="G14" s="110">
        <f t="shared" si="2"/>
        <v>743393.35</v>
      </c>
      <c r="H14" s="110">
        <f t="shared" si="2"/>
        <v>740706.14</v>
      </c>
      <c r="I14" s="110">
        <f t="shared" si="2"/>
        <v>737510.19</v>
      </c>
      <c r="J14" s="110">
        <f t="shared" si="2"/>
        <v>738593.60000000009</v>
      </c>
      <c r="K14" s="110">
        <f t="shared" si="2"/>
        <v>720640.16</v>
      </c>
      <c r="L14" s="110"/>
      <c r="M14" s="110"/>
      <c r="N14" s="187">
        <f>SUM(B14:M14)</f>
        <v>7316880.6999999993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>
        <v>701740.4</v>
      </c>
      <c r="G15" s="110">
        <v>715482.37</v>
      </c>
      <c r="H15" s="110">
        <v>712623.23</v>
      </c>
      <c r="I15" s="110">
        <v>709915.62</v>
      </c>
      <c r="J15" s="110">
        <v>711080.42</v>
      </c>
      <c r="K15" s="148">
        <v>693787.25</v>
      </c>
      <c r="L15" s="149"/>
      <c r="M15" s="149"/>
      <c r="N15" s="187">
        <f t="shared" si="1"/>
        <v>7040123.5999999987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>
        <v>27942.959999999999</v>
      </c>
      <c r="G16" s="110">
        <v>27910.98</v>
      </c>
      <c r="H16" s="110">
        <v>28082.91</v>
      </c>
      <c r="I16" s="110">
        <v>27594.57</v>
      </c>
      <c r="J16" s="110">
        <v>27513.18</v>
      </c>
      <c r="K16" s="148">
        <v>26852.91</v>
      </c>
      <c r="L16" s="149"/>
      <c r="M16" s="149"/>
      <c r="N16" s="187">
        <f t="shared" si="1"/>
        <v>276757.09999999998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>
        <v>1307092.23</v>
      </c>
      <c r="G17" s="109">
        <v>1351172.41</v>
      </c>
      <c r="H17" s="109">
        <v>43607.31</v>
      </c>
      <c r="I17" s="109">
        <v>18729.080000000002</v>
      </c>
      <c r="J17" s="109">
        <v>622351.76</v>
      </c>
      <c r="K17" s="146">
        <v>1639996.72</v>
      </c>
      <c r="L17" s="147"/>
      <c r="M17" s="147"/>
      <c r="N17" s="187">
        <f t="shared" si="1"/>
        <v>10615068.310000002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>
        <v>9291.02</v>
      </c>
      <c r="G18" s="109">
        <v>12977.26</v>
      </c>
      <c r="H18" s="109">
        <v>12495.03</v>
      </c>
      <c r="I18" s="109">
        <v>11609.76</v>
      </c>
      <c r="J18" s="109">
        <v>11512.87</v>
      </c>
      <c r="K18" s="146">
        <v>11519.51</v>
      </c>
      <c r="L18" s="147"/>
      <c r="M18" s="147"/>
      <c r="N18" s="187">
        <f t="shared" si="1"/>
        <v>117000.86999999998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1272805</v>
      </c>
      <c r="K19" s="146">
        <v>0</v>
      </c>
      <c r="L19" s="147"/>
      <c r="M19" s="147"/>
      <c r="N19" s="187">
        <f t="shared" si="1"/>
        <v>2630851</v>
      </c>
    </row>
    <row r="20" spans="1:14" ht="12.75" customHeight="1" x14ac:dyDescent="0.2">
      <c r="A20" s="74" t="s">
        <v>2</v>
      </c>
      <c r="B20" s="8">
        <f t="shared" ref="B20:K20" si="3">B21+B22+B23+B24+B25+B26+B27+B28+B29+B31+B32+B33+B34+B35+B36</f>
        <v>59440076.440000013</v>
      </c>
      <c r="C20" s="8">
        <f t="shared" si="3"/>
        <v>61159975.240000002</v>
      </c>
      <c r="D20" s="8">
        <f t="shared" si="3"/>
        <v>60636164.519999996</v>
      </c>
      <c r="E20" s="8">
        <f t="shared" si="3"/>
        <v>61018114.340000004</v>
      </c>
      <c r="F20" s="8">
        <f t="shared" si="3"/>
        <v>60937533.980000004</v>
      </c>
      <c r="G20" s="8">
        <f t="shared" si="3"/>
        <v>61254416.200000003</v>
      </c>
      <c r="H20" s="8">
        <f t="shared" si="3"/>
        <v>60836888.150000006</v>
      </c>
      <c r="I20" s="8">
        <f t="shared" si="3"/>
        <v>60838547.949999996</v>
      </c>
      <c r="J20" s="8">
        <f t="shared" si="3"/>
        <v>60846815.68</v>
      </c>
      <c r="K20" s="8">
        <f t="shared" si="3"/>
        <v>59854112.010000005</v>
      </c>
      <c r="L20" s="8"/>
      <c r="M20" s="8"/>
      <c r="N20" s="8">
        <f t="shared" si="1"/>
        <v>606822644.50999999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>
        <v>3084819.67</v>
      </c>
      <c r="G21" s="107">
        <v>3312607.27</v>
      </c>
      <c r="H21" s="107">
        <v>3219687.81</v>
      </c>
      <c r="I21" s="107">
        <v>3498599.13</v>
      </c>
      <c r="J21" s="107">
        <v>3656883.36</v>
      </c>
      <c r="K21" s="150">
        <v>3975879.09</v>
      </c>
      <c r="L21" s="151"/>
      <c r="M21" s="151"/>
      <c r="N21" s="187">
        <f t="shared" si="1"/>
        <v>27541463.030000001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>
        <v>192012.67</v>
      </c>
      <c r="G22" s="109">
        <v>90239.17</v>
      </c>
      <c r="H22" s="109">
        <v>23747.15</v>
      </c>
      <c r="I22" s="109">
        <v>8820.3700000000008</v>
      </c>
      <c r="J22" s="109">
        <v>7463.39</v>
      </c>
      <c r="K22" s="146">
        <v>678.49</v>
      </c>
      <c r="L22" s="147"/>
      <c r="M22" s="147"/>
      <c r="N22" s="187">
        <f t="shared" si="1"/>
        <v>6978269.6499999994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>
        <v>8401.59</v>
      </c>
      <c r="G23" s="109">
        <v>5298.3</v>
      </c>
      <c r="H23" s="109">
        <v>6660.72</v>
      </c>
      <c r="I23" s="109">
        <v>7947.45</v>
      </c>
      <c r="J23" s="109">
        <v>9309.8700000000008</v>
      </c>
      <c r="K23" s="146">
        <v>7947.45</v>
      </c>
      <c r="L23" s="147"/>
      <c r="M23" s="147"/>
      <c r="N23" s="187">
        <f t="shared" si="1"/>
        <v>78339.149999999994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>
        <v>2648.64</v>
      </c>
      <c r="G24" s="107">
        <v>5076.5600000000004</v>
      </c>
      <c r="H24" s="107">
        <v>3862.6</v>
      </c>
      <c r="I24" s="107">
        <v>5407.64</v>
      </c>
      <c r="J24" s="107">
        <v>2648.64</v>
      </c>
      <c r="K24" s="150">
        <v>3752.24</v>
      </c>
      <c r="L24" s="147"/>
      <c r="M24" s="147"/>
      <c r="N24" s="187">
        <f t="shared" si="1"/>
        <v>41205.06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>
        <v>324336.57</v>
      </c>
      <c r="G25" s="107">
        <v>333339.28000000003</v>
      </c>
      <c r="H25" s="107">
        <v>315652.53999999998</v>
      </c>
      <c r="I25" s="107">
        <v>326407.99</v>
      </c>
      <c r="J25" s="107">
        <v>287608.7</v>
      </c>
      <c r="K25" s="150">
        <v>336207.4</v>
      </c>
      <c r="L25" s="147"/>
      <c r="M25" s="147"/>
      <c r="N25" s="187">
        <f t="shared" si="1"/>
        <v>3248623.9200000004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>
        <v>26521505.219999999</v>
      </c>
      <c r="G26" s="109">
        <v>26580971.34</v>
      </c>
      <c r="H26" s="109">
        <v>26392931.039999999</v>
      </c>
      <c r="I26" s="109">
        <v>26180444.219999999</v>
      </c>
      <c r="J26" s="109">
        <v>26261663.399999999</v>
      </c>
      <c r="K26" s="146">
        <v>24996848.100000001</v>
      </c>
      <c r="L26" s="147"/>
      <c r="M26" s="147"/>
      <c r="N26" s="187">
        <f t="shared" si="1"/>
        <v>262154530.76999998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>
        <v>40115.760000000002</v>
      </c>
      <c r="G27" s="109">
        <v>40312.639999999999</v>
      </c>
      <c r="H27" s="109">
        <v>39057.839999999997</v>
      </c>
      <c r="I27" s="109">
        <v>37767.019999999997</v>
      </c>
      <c r="J27" s="109">
        <v>38141.699999999997</v>
      </c>
      <c r="K27" s="146">
        <v>36571.760000000002</v>
      </c>
      <c r="L27" s="147"/>
      <c r="M27" s="147"/>
      <c r="N27" s="187">
        <f t="shared" si="1"/>
        <v>387195.22000000003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>
        <v>29219955.699999999</v>
      </c>
      <c r="G28" s="107">
        <v>29254791.43</v>
      </c>
      <c r="H28" s="107">
        <v>29221009.280000001</v>
      </c>
      <c r="I28" s="107">
        <v>29217627.640000001</v>
      </c>
      <c r="J28" s="107">
        <v>29086330.809999999</v>
      </c>
      <c r="K28" s="150">
        <v>29000567.98</v>
      </c>
      <c r="L28" s="147"/>
      <c r="M28" s="147"/>
      <c r="N28" s="187">
        <f t="shared" si="1"/>
        <v>291040242.46000004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>
        <v>447033.53</v>
      </c>
      <c r="G29" s="107">
        <v>508420.58</v>
      </c>
      <c r="H29" s="107">
        <v>488947.44</v>
      </c>
      <c r="I29" s="107">
        <v>437679.39</v>
      </c>
      <c r="J29" s="107">
        <v>379981.91</v>
      </c>
      <c r="K29" s="150">
        <v>420797.42</v>
      </c>
      <c r="L29" s="147"/>
      <c r="M29" s="147"/>
      <c r="N29" s="187">
        <f t="shared" si="1"/>
        <v>4339232.84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>
        <v>437744.93</v>
      </c>
      <c r="G30" s="107">
        <v>484500.38</v>
      </c>
      <c r="H30" s="107">
        <v>466465.74</v>
      </c>
      <c r="I30" s="107">
        <v>414416.79</v>
      </c>
      <c r="J30" s="107">
        <v>357253.61</v>
      </c>
      <c r="K30" s="150">
        <v>398110.22</v>
      </c>
      <c r="L30" s="147"/>
      <c r="M30" s="147"/>
      <c r="N30" s="187">
        <f t="shared" si="1"/>
        <v>4179723.74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>
        <v>27168.880000000001</v>
      </c>
      <c r="G31" s="107">
        <v>44696.12</v>
      </c>
      <c r="H31" s="107">
        <v>44500</v>
      </c>
      <c r="I31" s="107">
        <v>42000</v>
      </c>
      <c r="J31" s="107">
        <v>32500</v>
      </c>
      <c r="K31" s="150">
        <v>28000</v>
      </c>
      <c r="L31" s="151"/>
      <c r="M31" s="151"/>
      <c r="N31" s="187">
        <f t="shared" si="1"/>
        <v>324606.28000000003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>
        <v>31357.86</v>
      </c>
      <c r="G32" s="107">
        <v>34124.730000000003</v>
      </c>
      <c r="H32" s="107">
        <v>33186.14</v>
      </c>
      <c r="I32" s="107">
        <v>32280.15</v>
      </c>
      <c r="J32" s="107">
        <v>36891.599999999999</v>
      </c>
      <c r="K32" s="150">
        <v>41503.050000000003</v>
      </c>
      <c r="L32" s="151"/>
      <c r="M32" s="151"/>
      <c r="N32" s="187">
        <f t="shared" si="1"/>
        <v>336554.35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>
        <v>808236.62</v>
      </c>
      <c r="G33" s="107">
        <v>812468.34</v>
      </c>
      <c r="H33" s="107">
        <v>815535.63</v>
      </c>
      <c r="I33" s="107">
        <v>811305.54</v>
      </c>
      <c r="J33" s="107">
        <v>815165.13</v>
      </c>
      <c r="K33" s="150">
        <v>776439.86</v>
      </c>
      <c r="L33" s="151"/>
      <c r="M33" s="151"/>
      <c r="N33" s="187">
        <f t="shared" si="1"/>
        <v>8035438.4900000002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>
        <v>216023.61</v>
      </c>
      <c r="G34" s="107">
        <v>218080.42</v>
      </c>
      <c r="H34" s="107">
        <v>218357.29</v>
      </c>
      <c r="I34" s="107">
        <v>218458.96</v>
      </c>
      <c r="J34" s="107">
        <v>218709.54</v>
      </c>
      <c r="K34" s="150">
        <v>215898.82</v>
      </c>
      <c r="L34" s="151"/>
      <c r="M34" s="151"/>
      <c r="N34" s="187">
        <f t="shared" si="1"/>
        <v>2176009.7799999998</v>
      </c>
    </row>
    <row r="35" spans="1:14" s="14" customFormat="1" ht="12.75" customHeight="1" x14ac:dyDescent="0.2">
      <c r="A35" s="69" t="s">
        <v>449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>
        <v>10016.17</v>
      </c>
      <c r="G35" s="107">
        <v>10016.17</v>
      </c>
      <c r="H35" s="107">
        <v>9778.82</v>
      </c>
      <c r="I35" s="107">
        <v>9683.8799999999992</v>
      </c>
      <c r="J35" s="107">
        <v>9399.06</v>
      </c>
      <c r="K35" s="150">
        <v>8829.42</v>
      </c>
      <c r="L35" s="151"/>
      <c r="M35" s="151"/>
      <c r="N35" s="187">
        <f t="shared" si="1"/>
        <v>100399.05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>
        <v>3901.49</v>
      </c>
      <c r="G36" s="107">
        <v>3973.85</v>
      </c>
      <c r="H36" s="107">
        <v>3973.85</v>
      </c>
      <c r="I36" s="107">
        <v>4118.57</v>
      </c>
      <c r="J36" s="107">
        <v>4118.57</v>
      </c>
      <c r="K36" s="150">
        <v>4190.93</v>
      </c>
      <c r="L36" s="152"/>
      <c r="M36" s="152"/>
      <c r="N36" s="187">
        <f t="shared" si="1"/>
        <v>40534.46</v>
      </c>
    </row>
    <row r="37" spans="1:14" s="14" customFormat="1" ht="12.75" customHeight="1" x14ac:dyDescent="0.2">
      <c r="A37" s="134"/>
      <c r="B37" s="135"/>
      <c r="C37" s="135"/>
      <c r="D37" s="136"/>
      <c r="E37" s="136"/>
      <c r="F37" s="136"/>
      <c r="G37" s="136"/>
      <c r="H37" s="136"/>
      <c r="I37" s="136"/>
      <c r="J37" s="136"/>
      <c r="K37" s="153"/>
      <c r="L37" s="154"/>
      <c r="M37" s="154"/>
      <c r="N37" s="154"/>
    </row>
    <row r="38" spans="1:14" s="14" customFormat="1" ht="12.75" customHeight="1" x14ac:dyDescent="0.2">
      <c r="A38" s="137"/>
      <c r="B38" s="138"/>
      <c r="C38" s="138"/>
      <c r="D38" s="139"/>
      <c r="E38" s="139"/>
      <c r="F38" s="139"/>
      <c r="G38" s="139"/>
      <c r="H38" s="139"/>
      <c r="I38" s="139"/>
      <c r="J38" s="139"/>
      <c r="K38" s="155"/>
      <c r="L38" s="154"/>
      <c r="M38" s="154"/>
      <c r="N38" s="154"/>
    </row>
    <row r="39" spans="1:14" s="14" customFormat="1" ht="12.75" customHeight="1" x14ac:dyDescent="0.2">
      <c r="A39" s="137"/>
      <c r="B39" s="138"/>
      <c r="C39" s="138"/>
      <c r="D39" s="139"/>
      <c r="E39" s="139"/>
      <c r="F39" s="139"/>
      <c r="G39" s="139"/>
      <c r="H39" s="139"/>
      <c r="I39" s="139"/>
      <c r="J39" s="139"/>
      <c r="K39" s="155"/>
      <c r="L39" s="154"/>
      <c r="M39" s="154"/>
      <c r="N39" s="154"/>
    </row>
    <row r="40" spans="1:14" s="14" customFormat="1" ht="12.75" customHeight="1" x14ac:dyDescent="0.2">
      <c r="A40" s="137"/>
      <c r="B40" s="138"/>
      <c r="C40" s="138"/>
      <c r="D40" s="139"/>
      <c r="E40" s="139"/>
      <c r="F40" s="139"/>
      <c r="G40" s="139"/>
      <c r="H40" s="139"/>
      <c r="I40" s="139"/>
      <c r="J40" s="139"/>
      <c r="K40" s="155"/>
      <c r="L40" s="154"/>
      <c r="M40" s="154"/>
      <c r="N40" s="154"/>
    </row>
    <row r="41" spans="1:14" s="14" customFormat="1" ht="12.75" customHeight="1" x14ac:dyDescent="0.2">
      <c r="A41" s="137"/>
      <c r="B41" s="138"/>
      <c r="C41" s="138"/>
      <c r="D41" s="139"/>
      <c r="E41" s="139"/>
      <c r="F41" s="139"/>
      <c r="G41" s="139"/>
      <c r="H41" s="139"/>
      <c r="I41" s="139"/>
      <c r="J41" s="139"/>
      <c r="K41" s="155"/>
      <c r="L41" s="154"/>
      <c r="M41" s="154"/>
      <c r="N41" s="154"/>
    </row>
    <row r="42" spans="1:14" s="14" customFormat="1" ht="12.75" customHeight="1" x14ac:dyDescent="0.2">
      <c r="A42" s="137"/>
      <c r="B42" s="138"/>
      <c r="C42" s="138"/>
      <c r="D42" s="139"/>
      <c r="E42" s="139"/>
      <c r="F42" s="139"/>
      <c r="G42" s="139"/>
      <c r="H42" s="139"/>
      <c r="I42" s="139"/>
      <c r="J42" s="139"/>
      <c r="K42" s="154"/>
      <c r="L42" s="156"/>
      <c r="M42" s="156"/>
      <c r="N42" s="156"/>
    </row>
    <row r="43" spans="1:14" s="14" customFormat="1" ht="12.75" customHeight="1" x14ac:dyDescent="0.2">
      <c r="A43" s="140"/>
      <c r="B43" s="141"/>
      <c r="C43" s="141"/>
      <c r="D43" s="142"/>
      <c r="E43" s="142"/>
      <c r="F43" s="142"/>
      <c r="G43" s="142"/>
      <c r="H43" s="142"/>
      <c r="K43" s="157"/>
      <c r="L43" s="154"/>
      <c r="M43" s="154"/>
      <c r="N43" s="154"/>
    </row>
    <row r="44" spans="1:14" s="6" customFormat="1" ht="12" customHeight="1" x14ac:dyDescent="0.2">
      <c r="A44" s="4"/>
      <c r="B44" s="5" t="s">
        <v>363</v>
      </c>
      <c r="C44" s="5" t="s">
        <v>381</v>
      </c>
      <c r="D44" s="106" t="s">
        <v>469</v>
      </c>
      <c r="E44" s="106" t="s">
        <v>471</v>
      </c>
      <c r="F44" s="106" t="s">
        <v>472</v>
      </c>
      <c r="G44" s="169" t="s">
        <v>473</v>
      </c>
      <c r="H44" s="106" t="s">
        <v>474</v>
      </c>
      <c r="I44" s="169" t="s">
        <v>475</v>
      </c>
      <c r="J44" s="106" t="s">
        <v>476</v>
      </c>
      <c r="K44" s="169" t="s">
        <v>477</v>
      </c>
      <c r="L44" s="169"/>
      <c r="M44" s="169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>
        <v>10794415.74</v>
      </c>
      <c r="G45" s="29">
        <v>11181489.720000001</v>
      </c>
      <c r="H45" s="29">
        <v>11162405.810000001</v>
      </c>
      <c r="I45" s="29">
        <v>10863079.470000001</v>
      </c>
      <c r="J45" s="29">
        <v>10793731.25</v>
      </c>
      <c r="K45" s="29">
        <v>10949598.49</v>
      </c>
      <c r="L45" s="145"/>
      <c r="M45" s="145"/>
      <c r="N45" s="145">
        <f>SUM(B45:M45)</f>
        <v>107942027.33999999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>
        <v>3459584.74</v>
      </c>
      <c r="G46" s="109">
        <v>3501098.22</v>
      </c>
      <c r="H46" s="109">
        <v>3462060.39</v>
      </c>
      <c r="I46" s="109">
        <v>3469413.45</v>
      </c>
      <c r="J46" s="215">
        <v>3462819.31</v>
      </c>
      <c r="K46" s="215">
        <v>3432928.07</v>
      </c>
      <c r="L46" s="215"/>
      <c r="M46" s="215"/>
      <c r="N46" s="186">
        <f t="shared" ref="N46:N75" si="4">SUM(B46:M46)</f>
        <v>33994955.579999998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>
        <v>242756.17</v>
      </c>
      <c r="G47" s="109">
        <v>245258.13</v>
      </c>
      <c r="H47" s="109">
        <v>248298.09</v>
      </c>
      <c r="I47" s="109">
        <v>244527.84</v>
      </c>
      <c r="J47" s="215">
        <v>246287.54</v>
      </c>
      <c r="K47" s="215">
        <v>251538.25</v>
      </c>
      <c r="L47" s="215"/>
      <c r="M47" s="215"/>
      <c r="N47" s="186">
        <f t="shared" si="4"/>
        <v>2415583.8400000003</v>
      </c>
    </row>
    <row r="48" spans="1:14" s="16" customFormat="1" ht="12.75" customHeight="1" x14ac:dyDescent="0.25">
      <c r="A48" s="80" t="s">
        <v>351</v>
      </c>
      <c r="B48" s="17">
        <v>5214121.8099999996</v>
      </c>
      <c r="C48" s="189">
        <v>5229893.74</v>
      </c>
      <c r="D48" s="189">
        <v>5246256.8099999996</v>
      </c>
      <c r="E48" s="109">
        <v>5258501.42</v>
      </c>
      <c r="F48" s="109">
        <v>5271334.78</v>
      </c>
      <c r="G48" s="109">
        <v>5285021.17</v>
      </c>
      <c r="H48" s="109">
        <v>5307301.3</v>
      </c>
      <c r="I48" s="109">
        <v>5182257.91</v>
      </c>
      <c r="J48" s="215">
        <v>5224244.07</v>
      </c>
      <c r="K48" s="215">
        <v>5241107.4000000004</v>
      </c>
      <c r="L48" s="215"/>
      <c r="M48" s="215"/>
      <c r="N48" s="186">
        <f>SUM(B48:M48)</f>
        <v>52460040.409999996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>
        <v>1221164.8500000001</v>
      </c>
      <c r="G49" s="109">
        <v>1227132.8899999999</v>
      </c>
      <c r="H49" s="109">
        <v>1233884.57</v>
      </c>
      <c r="I49" s="109">
        <v>1190599.8</v>
      </c>
      <c r="J49" s="215">
        <v>1203654.74</v>
      </c>
      <c r="K49" s="215">
        <v>1211233.7</v>
      </c>
      <c r="L49" s="215"/>
      <c r="M49" s="215"/>
      <c r="N49" s="186">
        <f t="shared" si="4"/>
        <v>12132368.629999999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>
        <v>1726780.59</v>
      </c>
      <c r="G50" s="109">
        <v>1729612.65</v>
      </c>
      <c r="H50" s="109">
        <v>1734817.02</v>
      </c>
      <c r="I50" s="109">
        <v>1704918.51</v>
      </c>
      <c r="J50" s="215">
        <v>1713764.1</v>
      </c>
      <c r="K50" s="215">
        <v>1715934.12</v>
      </c>
      <c r="L50" s="215"/>
      <c r="M50" s="215"/>
      <c r="N50" s="186">
        <f t="shared" si="4"/>
        <v>17206154.789999999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>
        <v>2320168.58</v>
      </c>
      <c r="G51" s="109">
        <v>2325098.9900000002</v>
      </c>
      <c r="H51" s="109">
        <v>2335423.0699999998</v>
      </c>
      <c r="I51" s="109">
        <v>2283607.08</v>
      </c>
      <c r="J51" s="215">
        <v>2303692.71</v>
      </c>
      <c r="K51" s="215">
        <v>2310807.06</v>
      </c>
      <c r="L51" s="215"/>
      <c r="M51" s="215"/>
      <c r="N51" s="186">
        <f t="shared" si="4"/>
        <v>23089485.870000001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8">
        <v>3264.88</v>
      </c>
      <c r="E52" s="118">
        <v>3220.76</v>
      </c>
      <c r="F52" s="118">
        <v>3220.76</v>
      </c>
      <c r="G52" s="118">
        <v>3176.64</v>
      </c>
      <c r="H52" s="118">
        <v>3176.64</v>
      </c>
      <c r="I52" s="118">
        <v>3132.52</v>
      </c>
      <c r="J52" s="118">
        <v>3132.52</v>
      </c>
      <c r="K52" s="118">
        <v>3132.52</v>
      </c>
      <c r="L52" s="118"/>
      <c r="M52" s="118"/>
      <c r="N52" s="186">
        <f t="shared" si="4"/>
        <v>32031.120000000003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>
        <v>170609.45</v>
      </c>
      <c r="G53" s="109">
        <v>202026.63</v>
      </c>
      <c r="H53" s="109">
        <v>240752.43</v>
      </c>
      <c r="I53" s="109">
        <v>205269.89</v>
      </c>
      <c r="J53" s="215">
        <v>154901</v>
      </c>
      <c r="K53" s="215">
        <v>196433.63</v>
      </c>
      <c r="L53" s="215"/>
      <c r="M53" s="215"/>
      <c r="N53" s="186">
        <f t="shared" si="4"/>
        <v>1983882.0699999998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>
        <v>2838</v>
      </c>
      <c r="G54" s="109">
        <v>2796.5</v>
      </c>
      <c r="H54" s="109">
        <v>2217.5</v>
      </c>
      <c r="I54" s="109">
        <v>4812.6000000000004</v>
      </c>
      <c r="J54" s="215">
        <v>3511.23</v>
      </c>
      <c r="K54" s="215">
        <v>0</v>
      </c>
      <c r="L54" s="215"/>
      <c r="M54" s="215"/>
      <c r="N54" s="186">
        <f t="shared" si="4"/>
        <v>25621.719999999998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>
        <v>2865.08</v>
      </c>
      <c r="G55" s="109">
        <v>3462.45</v>
      </c>
      <c r="H55" s="109">
        <v>1927.16</v>
      </c>
      <c r="I55" s="109">
        <v>2375.36</v>
      </c>
      <c r="J55" s="215">
        <v>3789.86</v>
      </c>
      <c r="K55" s="215">
        <v>918.96</v>
      </c>
      <c r="L55" s="215"/>
      <c r="M55" s="215"/>
      <c r="N55" s="186">
        <f t="shared" si="4"/>
        <v>42373.32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>
        <v>8579.1</v>
      </c>
      <c r="G56" s="109">
        <v>19514.21</v>
      </c>
      <c r="H56" s="109">
        <v>17015.650000000001</v>
      </c>
      <c r="I56" s="109">
        <v>25939.759999999998</v>
      </c>
      <c r="J56" s="111">
        <v>25702.07</v>
      </c>
      <c r="K56" s="215">
        <v>15735.23</v>
      </c>
      <c r="L56" s="215"/>
      <c r="M56" s="215"/>
      <c r="N56" s="186">
        <f t="shared" si="4"/>
        <v>171344.19999999998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>
        <v>539092.31999999995</v>
      </c>
      <c r="G57" s="111">
        <v>626584.56999999995</v>
      </c>
      <c r="H57" s="111">
        <v>626271.38</v>
      </c>
      <c r="I57" s="111">
        <v>616391.02</v>
      </c>
      <c r="J57" s="111">
        <v>551383.67000000004</v>
      </c>
      <c r="K57" s="111">
        <v>604368.86</v>
      </c>
      <c r="L57" s="111"/>
      <c r="M57" s="111"/>
      <c r="N57" s="186">
        <f t="shared" si="4"/>
        <v>5052024.3600000003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>
        <v>795632.9</v>
      </c>
      <c r="G58" s="111">
        <v>875886.35</v>
      </c>
      <c r="H58" s="111">
        <v>803663.13</v>
      </c>
      <c r="I58" s="111">
        <v>724318.79</v>
      </c>
      <c r="J58" s="215">
        <v>791022.17</v>
      </c>
      <c r="K58" s="111">
        <v>834146.78</v>
      </c>
      <c r="L58" s="111"/>
      <c r="M58" s="111"/>
      <c r="N58" s="186">
        <f t="shared" si="4"/>
        <v>8130665.1600000001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>
        <v>28318.92</v>
      </c>
      <c r="G59" s="111">
        <v>41041.17</v>
      </c>
      <c r="H59" s="111">
        <v>39989.78</v>
      </c>
      <c r="I59" s="111">
        <v>24808.22</v>
      </c>
      <c r="J59" s="215">
        <v>26862.79</v>
      </c>
      <c r="K59" s="111">
        <v>21927.52</v>
      </c>
      <c r="L59" s="111"/>
      <c r="M59" s="111"/>
      <c r="N59" s="186">
        <f t="shared" si="4"/>
        <v>292481.3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>
        <v>79218.929999999993</v>
      </c>
      <c r="G60" s="111">
        <v>112828.44</v>
      </c>
      <c r="H60" s="111">
        <v>94794.72</v>
      </c>
      <c r="I60" s="111">
        <v>106531.61</v>
      </c>
      <c r="J60" s="215">
        <v>102418.43</v>
      </c>
      <c r="K60" s="111">
        <v>130613.05</v>
      </c>
      <c r="L60" s="111"/>
      <c r="M60" s="111"/>
      <c r="N60" s="186">
        <f t="shared" si="4"/>
        <v>1078313.22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>
        <v>193585.35</v>
      </c>
      <c r="G61" s="111">
        <v>264312.18</v>
      </c>
      <c r="H61" s="111">
        <v>316758.51</v>
      </c>
      <c r="I61" s="111">
        <v>254813.02</v>
      </c>
      <c r="J61" s="111">
        <v>193500.2</v>
      </c>
      <c r="K61" s="111">
        <v>212642.69</v>
      </c>
      <c r="L61" s="111"/>
      <c r="M61" s="111"/>
      <c r="N61" s="186">
        <f t="shared" si="4"/>
        <v>2273920.0299999998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>
        <v>0</v>
      </c>
      <c r="G62" s="109">
        <v>1659.7</v>
      </c>
      <c r="H62" s="109">
        <v>1355.77</v>
      </c>
      <c r="I62" s="109">
        <v>1620</v>
      </c>
      <c r="J62" s="111">
        <v>0</v>
      </c>
      <c r="K62" s="215">
        <v>2941</v>
      </c>
      <c r="L62" s="215"/>
      <c r="M62" s="215"/>
      <c r="N62" s="186">
        <f t="shared" si="4"/>
        <v>9236.17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214">
        <v>0</v>
      </c>
      <c r="K63" s="214">
        <v>0</v>
      </c>
      <c r="L63" s="214"/>
      <c r="M63" s="214"/>
      <c r="N63" s="186">
        <f t="shared" si="4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>
        <v>8562729.0199999996</v>
      </c>
      <c r="G64" s="112">
        <v>8561306.4100000001</v>
      </c>
      <c r="H64" s="112">
        <v>8566410.7400000002</v>
      </c>
      <c r="I64" s="112">
        <v>8220338.04</v>
      </c>
      <c r="J64" s="112">
        <v>8231417.7300000004</v>
      </c>
      <c r="K64" s="158">
        <v>8215887.8499999996</v>
      </c>
      <c r="L64" s="159"/>
      <c r="M64" s="159"/>
      <c r="N64" s="145">
        <f t="shared" si="4"/>
        <v>84542610.929999992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>
        <v>1964104.79</v>
      </c>
      <c r="G65" s="109">
        <v>1976722.64</v>
      </c>
      <c r="H65" s="109">
        <v>2011415.29</v>
      </c>
      <c r="I65" s="109">
        <v>2017548.83</v>
      </c>
      <c r="J65" s="109">
        <v>2018908.76</v>
      </c>
      <c r="K65" s="160">
        <v>2017295.34</v>
      </c>
      <c r="L65" s="147"/>
      <c r="M65" s="147"/>
      <c r="N65" s="186">
        <f t="shared" si="4"/>
        <v>19794844.939999998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>
        <v>1915912.2</v>
      </c>
      <c r="G66" s="109">
        <v>1928485.53</v>
      </c>
      <c r="H66" s="109">
        <v>1963256.68</v>
      </c>
      <c r="I66" s="109">
        <v>1968972.11</v>
      </c>
      <c r="J66" s="109">
        <v>1969841.39</v>
      </c>
      <c r="K66" s="160">
        <v>1967741.65</v>
      </c>
      <c r="L66" s="147"/>
      <c r="M66" s="147"/>
      <c r="N66" s="186">
        <f t="shared" si="4"/>
        <v>19317450.009999998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>
        <v>48192.59</v>
      </c>
      <c r="G67" s="109">
        <v>48237.11</v>
      </c>
      <c r="H67" s="109">
        <v>48158.61</v>
      </c>
      <c r="I67" s="109">
        <v>48576.72</v>
      </c>
      <c r="J67" s="109">
        <v>49067.37</v>
      </c>
      <c r="K67" s="160">
        <v>49553.69</v>
      </c>
      <c r="L67" s="147"/>
      <c r="M67" s="147"/>
      <c r="N67" s="186">
        <f t="shared" si="4"/>
        <v>477394.93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>
        <v>102730.35</v>
      </c>
      <c r="G68" s="109">
        <v>101770.91</v>
      </c>
      <c r="H68" s="109">
        <v>95044.68</v>
      </c>
      <c r="I68" s="109">
        <v>92374.36</v>
      </c>
      <c r="J68" s="109">
        <v>90020.85</v>
      </c>
      <c r="K68" s="160">
        <v>88333.99</v>
      </c>
      <c r="L68" s="147"/>
      <c r="M68" s="147"/>
      <c r="N68" s="186">
        <f t="shared" si="4"/>
        <v>998152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>
        <v>6495893.8799999999</v>
      </c>
      <c r="G69" s="109">
        <v>6482812.8600000003</v>
      </c>
      <c r="H69" s="109">
        <v>6459950.7699999996</v>
      </c>
      <c r="I69" s="109">
        <v>6110414.8499999996</v>
      </c>
      <c r="J69" s="109">
        <v>6122488.1200000001</v>
      </c>
      <c r="K69" s="160">
        <v>6110258.5199999996</v>
      </c>
      <c r="L69" s="147"/>
      <c r="M69" s="147"/>
      <c r="N69" s="186">
        <f t="shared" si="4"/>
        <v>63749613.989999995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>
        <v>5860257.4500000002</v>
      </c>
      <c r="G70" s="109">
        <v>5848527.6799999997</v>
      </c>
      <c r="H70" s="109">
        <v>5831068.0499999998</v>
      </c>
      <c r="I70" s="109">
        <v>5507963.3499999996</v>
      </c>
      <c r="J70" s="109">
        <v>5518768.6399999997</v>
      </c>
      <c r="K70" s="160">
        <v>5490773.3899999997</v>
      </c>
      <c r="L70" s="147"/>
      <c r="M70" s="147"/>
      <c r="N70" s="186">
        <f t="shared" si="4"/>
        <v>57500077.460000001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>
        <v>295275.76</v>
      </c>
      <c r="G71" s="109">
        <v>294006.5</v>
      </c>
      <c r="H71" s="109">
        <v>289620.55</v>
      </c>
      <c r="I71" s="109">
        <v>272729.3</v>
      </c>
      <c r="J71" s="109">
        <v>271823.53999999998</v>
      </c>
      <c r="K71" s="160">
        <v>272475.59000000003</v>
      </c>
      <c r="L71" s="147"/>
      <c r="M71" s="147"/>
      <c r="N71" s="186">
        <f t="shared" si="4"/>
        <v>2874995.6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>
        <v>316139.84000000003</v>
      </c>
      <c r="G72" s="109">
        <v>315248.45</v>
      </c>
      <c r="H72" s="109">
        <v>315144.26</v>
      </c>
      <c r="I72" s="109">
        <v>305961.14</v>
      </c>
      <c r="J72" s="109">
        <v>307751.02</v>
      </c>
      <c r="K72" s="160">
        <v>322621.62</v>
      </c>
      <c r="L72" s="147"/>
      <c r="M72" s="147"/>
      <c r="N72" s="186">
        <f t="shared" si="4"/>
        <v>3134647.1700000004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>
        <v>10265</v>
      </c>
      <c r="G73" s="109">
        <v>10601.58</v>
      </c>
      <c r="H73" s="109">
        <v>10314.799999999999</v>
      </c>
      <c r="I73" s="109">
        <v>10265</v>
      </c>
      <c r="J73" s="109">
        <v>10490.85</v>
      </c>
      <c r="K73" s="160">
        <v>10165.4</v>
      </c>
      <c r="L73" s="147"/>
      <c r="M73" s="147"/>
      <c r="N73" s="186">
        <f t="shared" si="4"/>
        <v>103262.23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>
        <v>13955.83</v>
      </c>
      <c r="G74" s="109">
        <v>14428.65</v>
      </c>
      <c r="H74" s="109">
        <v>13803.11</v>
      </c>
      <c r="I74" s="109">
        <v>13496.06</v>
      </c>
      <c r="J74" s="109">
        <v>13654.07</v>
      </c>
      <c r="K74" s="160">
        <v>14222.52</v>
      </c>
      <c r="L74" s="147"/>
      <c r="M74" s="147"/>
      <c r="N74" s="186">
        <f t="shared" si="4"/>
        <v>136631.52999999997</v>
      </c>
    </row>
    <row r="75" spans="1:14" s="16" customFormat="1" ht="12.75" customHeight="1" thickBot="1" x14ac:dyDescent="0.3">
      <c r="A75" s="98" t="s">
        <v>179</v>
      </c>
      <c r="B75" s="239">
        <f t="shared" ref="B75:K75" si="5">B4+B20+B45+B64</f>
        <v>102481651.02000003</v>
      </c>
      <c r="C75" s="99">
        <f t="shared" si="5"/>
        <v>105693280.19</v>
      </c>
      <c r="D75" s="239">
        <f t="shared" si="5"/>
        <v>103540627.83999999</v>
      </c>
      <c r="E75" s="239">
        <f t="shared" si="5"/>
        <v>103961765.57000001</v>
      </c>
      <c r="F75" s="239">
        <f t="shared" si="5"/>
        <v>103682358.69</v>
      </c>
      <c r="G75" s="239">
        <f t="shared" si="5"/>
        <v>104146202.7</v>
      </c>
      <c r="H75" s="239">
        <f t="shared" si="5"/>
        <v>101235660.79000001</v>
      </c>
      <c r="I75" s="239">
        <f t="shared" si="5"/>
        <v>100393092.08</v>
      </c>
      <c r="J75" s="239">
        <f t="shared" si="5"/>
        <v>101829370.61</v>
      </c>
      <c r="K75" s="239">
        <f t="shared" si="5"/>
        <v>100366703.33</v>
      </c>
      <c r="L75" s="99"/>
      <c r="M75" s="99"/>
      <c r="N75" s="145">
        <f t="shared" si="4"/>
        <v>1027330712.8200001</v>
      </c>
    </row>
    <row r="76" spans="1:14" s="16" customFormat="1" ht="12.75" customHeight="1" x14ac:dyDescent="0.25">
      <c r="A76" s="100"/>
      <c r="B76" s="119"/>
      <c r="C76" s="119"/>
      <c r="D76" s="120"/>
      <c r="E76" s="120"/>
      <c r="F76" s="120"/>
      <c r="G76" s="120"/>
      <c r="H76" s="120"/>
      <c r="I76" s="9"/>
      <c r="J76" s="9"/>
      <c r="K76" s="161"/>
      <c r="L76" s="162"/>
      <c r="M76" s="162"/>
      <c r="N76" s="162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2"/>
      <c r="L77" s="162"/>
      <c r="M77" s="162"/>
      <c r="N77" s="162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1"/>
      <c r="L78" s="163"/>
      <c r="M78" s="163"/>
      <c r="N78" s="163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1"/>
      <c r="L79" s="164"/>
      <c r="M79" s="164"/>
      <c r="N79" s="164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1"/>
      <c r="L80" s="165"/>
      <c r="M80" s="165"/>
      <c r="N80" s="165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1"/>
      <c r="L81" s="154"/>
      <c r="M81" s="154"/>
      <c r="N81" s="154"/>
    </row>
    <row r="82" spans="1:14" ht="12.75" customHeight="1" x14ac:dyDescent="0.2">
      <c r="A82" s="9"/>
      <c r="B82" s="9"/>
      <c r="C82" s="9"/>
      <c r="K82" s="161"/>
      <c r="L82" s="161"/>
      <c r="M82" s="161"/>
      <c r="N82" s="161"/>
    </row>
    <row r="83" spans="1:14" ht="12.75" customHeight="1" x14ac:dyDescent="0.2">
      <c r="A83" s="9"/>
      <c r="B83" s="9"/>
      <c r="C83" s="9"/>
      <c r="K83" s="161"/>
      <c r="L83" s="161"/>
      <c r="M83" s="161"/>
      <c r="N83" s="161"/>
    </row>
    <row r="84" spans="1:14" ht="12.75" customHeight="1" x14ac:dyDescent="0.2">
      <c r="A84" s="9"/>
      <c r="B84" s="9"/>
      <c r="C84" s="9"/>
      <c r="J84" s="91"/>
      <c r="K84" s="163"/>
      <c r="L84" s="161"/>
      <c r="M84" s="161"/>
      <c r="N84" s="161"/>
    </row>
    <row r="85" spans="1:14" ht="12.75" customHeight="1" x14ac:dyDescent="0.2">
      <c r="A85" s="9"/>
      <c r="B85" s="9"/>
      <c r="C85" s="9"/>
      <c r="K85" s="161"/>
      <c r="L85" s="161"/>
      <c r="M85" s="161"/>
      <c r="N85" s="161"/>
    </row>
    <row r="86" spans="1:14" ht="12.75" customHeight="1" x14ac:dyDescent="0.2">
      <c r="B86" s="68"/>
      <c r="C86" s="68"/>
      <c r="K86" s="161"/>
      <c r="L86" s="161"/>
      <c r="M86" s="161"/>
      <c r="N86" s="161"/>
    </row>
    <row r="87" spans="1:14" ht="12.75" customHeight="1" x14ac:dyDescent="0.2">
      <c r="B87" s="9"/>
      <c r="C87" s="9"/>
      <c r="K87" s="161"/>
      <c r="L87" s="161"/>
      <c r="M87" s="161"/>
      <c r="N87" s="161"/>
    </row>
    <row r="88" spans="1:14" ht="12.75" customHeight="1" x14ac:dyDescent="0.2">
      <c r="B88" s="9"/>
      <c r="C88" s="9"/>
      <c r="K88" s="161"/>
      <c r="L88" s="161"/>
      <c r="M88" s="161"/>
      <c r="N88" s="161"/>
    </row>
    <row r="89" spans="1:14" ht="12.75" customHeight="1" x14ac:dyDescent="0.2">
      <c r="B89" s="9"/>
      <c r="C89" s="9"/>
      <c r="K89" s="161"/>
      <c r="L89" s="161"/>
      <c r="M89" s="161"/>
      <c r="N89" s="161"/>
    </row>
    <row r="90" spans="1:14" ht="12.75" customHeight="1" x14ac:dyDescent="0.2">
      <c r="L90" s="164">
        <v>4</v>
      </c>
      <c r="M90" s="161"/>
      <c r="N90" s="161"/>
    </row>
    <row r="91" spans="1:14" ht="12.75" customHeight="1" x14ac:dyDescent="0.2">
      <c r="K91" s="161"/>
      <c r="L91" s="161"/>
      <c r="M91" s="161"/>
      <c r="N91" s="161"/>
    </row>
    <row r="92" spans="1:14" ht="12.75" customHeight="1" x14ac:dyDescent="0.2">
      <c r="K92" s="161"/>
      <c r="L92" s="161"/>
      <c r="M92" s="161"/>
      <c r="N92" s="161"/>
    </row>
    <row r="93" spans="1:14" ht="12.75" customHeight="1" x14ac:dyDescent="0.2">
      <c r="K93" s="161"/>
      <c r="L93" s="161"/>
      <c r="M93" s="161"/>
      <c r="N93" s="161"/>
    </row>
    <row r="94" spans="1:14" ht="12.75" customHeight="1" x14ac:dyDescent="0.2">
      <c r="K94" s="161"/>
      <c r="L94" s="161"/>
      <c r="M94" s="161"/>
      <c r="N94" s="161"/>
    </row>
    <row r="95" spans="1:14" ht="12.75" customHeight="1" x14ac:dyDescent="0.2">
      <c r="K95" s="161"/>
      <c r="L95" s="161"/>
      <c r="M95" s="161"/>
      <c r="N95" s="161"/>
    </row>
    <row r="96" spans="1:14" ht="12.75" customHeight="1" x14ac:dyDescent="0.2">
      <c r="K96" s="161"/>
      <c r="L96" s="161"/>
      <c r="M96" s="161"/>
      <c r="N96" s="161"/>
    </row>
    <row r="97" spans="11:14" ht="12.75" customHeight="1" x14ac:dyDescent="0.2">
      <c r="K97" s="161"/>
      <c r="L97" s="161"/>
      <c r="M97" s="161"/>
      <c r="N97" s="161"/>
    </row>
    <row r="98" spans="11:14" ht="12.75" customHeight="1" x14ac:dyDescent="0.2">
      <c r="K98" s="161"/>
      <c r="L98" s="161"/>
      <c r="M98" s="161"/>
      <c r="N98" s="161"/>
    </row>
    <row r="99" spans="11:14" ht="12.75" customHeight="1" x14ac:dyDescent="0.2">
      <c r="K99" s="161"/>
      <c r="L99" s="161"/>
      <c r="M99" s="161"/>
      <c r="N99" s="161"/>
    </row>
    <row r="100" spans="11:14" ht="12.75" customHeight="1" x14ac:dyDescent="0.2">
      <c r="K100" s="161"/>
      <c r="L100" s="161"/>
      <c r="M100" s="161"/>
      <c r="N100" s="161"/>
    </row>
    <row r="101" spans="11:14" ht="12.75" customHeight="1" x14ac:dyDescent="0.2">
      <c r="K101" s="161"/>
      <c r="L101" s="161"/>
      <c r="M101" s="161"/>
      <c r="N101" s="161"/>
    </row>
    <row r="102" spans="11:14" ht="12.75" customHeight="1" x14ac:dyDescent="0.2">
      <c r="K102" s="161"/>
      <c r="L102" s="161"/>
      <c r="M102" s="161"/>
      <c r="N102" s="161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20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2" t="s">
        <v>110</v>
      </c>
    </row>
    <row r="4" spans="1:4" ht="12.75" customHeight="1" x14ac:dyDescent="0.2">
      <c r="A4" s="126"/>
      <c r="B4" s="249" t="s">
        <v>190</v>
      </c>
      <c r="C4" s="250"/>
    </row>
    <row r="5" spans="1:4" x14ac:dyDescent="0.2">
      <c r="A5" s="127"/>
      <c r="B5" s="226" t="s">
        <v>477</v>
      </c>
      <c r="C5" s="128" t="s">
        <v>478</v>
      </c>
    </row>
    <row r="6" spans="1:4" s="167" customFormat="1" x14ac:dyDescent="0.2">
      <c r="A6" s="166" t="s">
        <v>462</v>
      </c>
      <c r="B6" s="243">
        <v>19089897.43</v>
      </c>
      <c r="C6" s="244">
        <v>208378834.15000001</v>
      </c>
      <c r="D6" s="175"/>
    </row>
    <row r="7" spans="1:4" x14ac:dyDescent="0.2">
      <c r="A7" s="129" t="s">
        <v>201</v>
      </c>
      <c r="B7" s="241">
        <v>765959.11</v>
      </c>
      <c r="C7" s="242">
        <v>7672238.3899999997</v>
      </c>
      <c r="D7" s="175"/>
    </row>
    <row r="8" spans="1:4" x14ac:dyDescent="0.2">
      <c r="A8" s="129" t="s">
        <v>202</v>
      </c>
      <c r="B8" s="241">
        <v>27613.72</v>
      </c>
      <c r="C8" s="242">
        <v>281946.89</v>
      </c>
      <c r="D8" s="175"/>
    </row>
    <row r="9" spans="1:4" x14ac:dyDescent="0.2">
      <c r="A9" s="57" t="s">
        <v>207</v>
      </c>
      <c r="B9" s="29">
        <f>SUM(B10:B26)</f>
        <v>19627568.170000002</v>
      </c>
      <c r="C9" s="29">
        <f>SUM(C10:C26)</f>
        <v>196935164.66</v>
      </c>
      <c r="D9" s="175"/>
    </row>
    <row r="10" spans="1:4" x14ac:dyDescent="0.2">
      <c r="A10" s="222" t="s">
        <v>367</v>
      </c>
      <c r="B10" s="241">
        <v>1239155.83</v>
      </c>
      <c r="C10" s="242">
        <v>12371795.529999999</v>
      </c>
      <c r="D10" s="175"/>
    </row>
    <row r="11" spans="1:4" x14ac:dyDescent="0.2">
      <c r="A11" s="222" t="s">
        <v>368</v>
      </c>
      <c r="B11" s="241">
        <v>1744326.3</v>
      </c>
      <c r="C11" s="242">
        <v>17520019.52</v>
      </c>
      <c r="D11" s="175"/>
    </row>
    <row r="12" spans="1:4" x14ac:dyDescent="0.2">
      <c r="A12" s="222" t="s">
        <v>370</v>
      </c>
      <c r="B12" s="241">
        <v>3132.52</v>
      </c>
      <c r="C12" s="242">
        <v>32295.84</v>
      </c>
      <c r="D12" s="175"/>
    </row>
    <row r="13" spans="1:4" x14ac:dyDescent="0.2">
      <c r="A13" s="222" t="s">
        <v>369</v>
      </c>
      <c r="B13" s="241">
        <v>2351142.88</v>
      </c>
      <c r="C13" s="242">
        <v>23529736.960000001</v>
      </c>
      <c r="D13" s="175"/>
    </row>
    <row r="14" spans="1:4" x14ac:dyDescent="0.2">
      <c r="A14" s="222" t="s">
        <v>372</v>
      </c>
      <c r="B14" s="241">
        <v>833842.34</v>
      </c>
      <c r="C14" s="242">
        <v>8129824.9800000004</v>
      </c>
      <c r="D14" s="175"/>
    </row>
    <row r="15" spans="1:4" x14ac:dyDescent="0.2">
      <c r="A15" s="222" t="s">
        <v>163</v>
      </c>
      <c r="B15" s="241">
        <v>196441.69</v>
      </c>
      <c r="C15" s="242">
        <v>1983789.99</v>
      </c>
      <c r="D15" s="175"/>
    </row>
    <row r="16" spans="1:4" x14ac:dyDescent="0.2">
      <c r="A16" s="222" t="s">
        <v>166</v>
      </c>
      <c r="B16" s="241">
        <v>604368.86</v>
      </c>
      <c r="C16" s="242">
        <v>5041838.46</v>
      </c>
      <c r="D16" s="175"/>
    </row>
    <row r="17" spans="1:5" x14ac:dyDescent="0.2">
      <c r="A17" s="222" t="s">
        <v>245</v>
      </c>
      <c r="B17" s="241">
        <v>8511090.0299999993</v>
      </c>
      <c r="C17" s="242">
        <v>87440133.870000005</v>
      </c>
      <c r="D17" s="175"/>
    </row>
    <row r="18" spans="1:5" x14ac:dyDescent="0.2">
      <c r="A18" s="222" t="s">
        <v>165</v>
      </c>
      <c r="B18" s="241">
        <v>15735.23</v>
      </c>
      <c r="C18" s="242">
        <v>171238.54</v>
      </c>
      <c r="D18" s="175"/>
    </row>
    <row r="19" spans="1:5" x14ac:dyDescent="0.2">
      <c r="A19" s="222" t="s">
        <v>191</v>
      </c>
      <c r="B19" s="241">
        <v>3498092.35</v>
      </c>
      <c r="C19" s="242">
        <v>34533895.25</v>
      </c>
      <c r="D19" s="175"/>
    </row>
    <row r="20" spans="1:5" x14ac:dyDescent="0.2">
      <c r="A20" s="222" t="s">
        <v>158</v>
      </c>
      <c r="B20" s="241">
        <v>256363.41</v>
      </c>
      <c r="C20" s="242">
        <v>2471049.58</v>
      </c>
      <c r="D20" s="175"/>
    </row>
    <row r="21" spans="1:5" x14ac:dyDescent="0.2">
      <c r="A21" s="222" t="s">
        <v>169</v>
      </c>
      <c r="B21" s="241">
        <v>131497.20000000001</v>
      </c>
      <c r="C21" s="242">
        <v>1074604.5900000001</v>
      </c>
      <c r="D21" s="175"/>
    </row>
    <row r="22" spans="1:5" x14ac:dyDescent="0.2">
      <c r="A22" s="222" t="s">
        <v>171</v>
      </c>
      <c r="B22" s="241">
        <v>2941</v>
      </c>
      <c r="C22" s="242">
        <v>9236.17</v>
      </c>
      <c r="D22" s="175"/>
    </row>
    <row r="23" spans="1:5" x14ac:dyDescent="0.2">
      <c r="A23" s="222" t="s">
        <v>371</v>
      </c>
      <c r="B23" s="241">
        <v>22198.34</v>
      </c>
      <c r="C23" s="242">
        <v>294858.84000000003</v>
      </c>
      <c r="D23" s="175"/>
    </row>
    <row r="24" spans="1:5" x14ac:dyDescent="0.2">
      <c r="A24" s="222" t="s">
        <v>164</v>
      </c>
      <c r="B24" s="241">
        <v>918.96</v>
      </c>
      <c r="C24" s="242">
        <v>42373.32</v>
      </c>
      <c r="D24" s="175"/>
    </row>
    <row r="25" spans="1:5" x14ac:dyDescent="0.2">
      <c r="A25" s="222" t="s">
        <v>170</v>
      </c>
      <c r="B25" s="241">
        <v>215675.23</v>
      </c>
      <c r="C25" s="242">
        <v>2262851.5</v>
      </c>
      <c r="D25" s="175"/>
    </row>
    <row r="26" spans="1:5" x14ac:dyDescent="0.2">
      <c r="A26" s="222" t="s">
        <v>192</v>
      </c>
      <c r="B26" s="241">
        <v>646</v>
      </c>
      <c r="C26" s="242">
        <v>25621.72</v>
      </c>
      <c r="D26" s="175"/>
    </row>
    <row r="27" spans="1:5" x14ac:dyDescent="0.2">
      <c r="A27" s="57" t="s">
        <v>208</v>
      </c>
      <c r="B27" s="29">
        <f>SUM(B28:B42)</f>
        <v>61128271.229999997</v>
      </c>
      <c r="C27" s="29">
        <f>SUM(C28:C42)</f>
        <v>616918418.87999988</v>
      </c>
      <c r="D27" s="175"/>
    </row>
    <row r="28" spans="1:5" x14ac:dyDescent="0.2">
      <c r="A28" s="222" t="s">
        <v>373</v>
      </c>
      <c r="B28" s="241">
        <v>41503.050000000003</v>
      </c>
      <c r="C28" s="242">
        <v>335670.45</v>
      </c>
      <c r="D28" s="175"/>
      <c r="E28" s="176"/>
    </row>
    <row r="29" spans="1:5" x14ac:dyDescent="0.2">
      <c r="A29" s="222" t="s">
        <v>374</v>
      </c>
      <c r="B29" s="241">
        <v>28000</v>
      </c>
      <c r="C29" s="242">
        <v>324606.8</v>
      </c>
      <c r="D29" s="175"/>
    </row>
    <row r="30" spans="1:5" x14ac:dyDescent="0.2">
      <c r="A30" s="222" t="s">
        <v>193</v>
      </c>
      <c r="B30" s="241">
        <v>8829.42</v>
      </c>
      <c r="C30" s="242">
        <v>101633.27</v>
      </c>
      <c r="D30" s="175"/>
    </row>
    <row r="31" spans="1:5" x14ac:dyDescent="0.2">
      <c r="A31" s="222" t="s">
        <v>375</v>
      </c>
      <c r="B31" s="241">
        <v>799211.55</v>
      </c>
      <c r="C31" s="242">
        <v>8281048.8799999999</v>
      </c>
      <c r="D31" s="175"/>
    </row>
    <row r="32" spans="1:5" x14ac:dyDescent="0.2">
      <c r="A32" s="222" t="s">
        <v>376</v>
      </c>
      <c r="B32" s="241">
        <v>219430.98</v>
      </c>
      <c r="C32" s="242">
        <v>2219243.7999999998</v>
      </c>
      <c r="D32" s="175"/>
    </row>
    <row r="33" spans="1:4" x14ac:dyDescent="0.2">
      <c r="A33" s="222" t="s">
        <v>377</v>
      </c>
      <c r="B33" s="241">
        <v>4263.29</v>
      </c>
      <c r="C33" s="242">
        <v>41475.14</v>
      </c>
      <c r="D33" s="175"/>
    </row>
    <row r="34" spans="1:4" x14ac:dyDescent="0.2">
      <c r="A34" s="222" t="s">
        <v>126</v>
      </c>
      <c r="B34" s="241">
        <v>25633237.32</v>
      </c>
      <c r="C34" s="242">
        <v>266023762.09999999</v>
      </c>
      <c r="D34" s="175"/>
    </row>
    <row r="35" spans="1:4" x14ac:dyDescent="0.2">
      <c r="A35" s="222" t="s">
        <v>378</v>
      </c>
      <c r="B35" s="241">
        <v>0</v>
      </c>
      <c r="C35" s="242">
        <v>6982340.5899999999</v>
      </c>
      <c r="D35" s="175"/>
    </row>
    <row r="36" spans="1:4" x14ac:dyDescent="0.2">
      <c r="A36" s="222" t="s">
        <v>172</v>
      </c>
      <c r="B36" s="241">
        <v>336366.74</v>
      </c>
      <c r="C36" s="242">
        <v>3248623.92</v>
      </c>
      <c r="D36" s="175"/>
    </row>
    <row r="37" spans="1:4" x14ac:dyDescent="0.2">
      <c r="A37" s="222" t="s">
        <v>379</v>
      </c>
      <c r="B37" s="241">
        <v>420838.52</v>
      </c>
      <c r="C37" s="241">
        <v>4579300.96</v>
      </c>
      <c r="D37" s="175"/>
    </row>
    <row r="38" spans="1:4" x14ac:dyDescent="0.2">
      <c r="A38" s="222" t="s">
        <v>194</v>
      </c>
      <c r="B38" s="241">
        <v>3984656.4</v>
      </c>
      <c r="C38" s="242">
        <v>27614823.02</v>
      </c>
      <c r="D38" s="175"/>
    </row>
    <row r="39" spans="1:4" x14ac:dyDescent="0.2">
      <c r="A39" s="222" t="s">
        <v>195</v>
      </c>
      <c r="B39" s="241">
        <v>3752.24</v>
      </c>
      <c r="C39" s="242">
        <v>41205.06</v>
      </c>
      <c r="D39" s="175"/>
    </row>
    <row r="40" spans="1:4" x14ac:dyDescent="0.2">
      <c r="A40" s="222" t="s">
        <v>240</v>
      </c>
      <c r="B40" s="241">
        <v>0</v>
      </c>
      <c r="C40" s="242">
        <v>0</v>
      </c>
      <c r="D40" s="175"/>
    </row>
    <row r="41" spans="1:4" x14ac:dyDescent="0.2">
      <c r="A41" s="222" t="s">
        <v>380</v>
      </c>
      <c r="B41" s="241">
        <v>253080.28</v>
      </c>
      <c r="C41" s="242">
        <v>2625015.71</v>
      </c>
      <c r="D41" s="175"/>
    </row>
    <row r="42" spans="1:4" x14ac:dyDescent="0.2">
      <c r="A42" s="222" t="s">
        <v>196</v>
      </c>
      <c r="B42" s="241">
        <v>29395101.440000001</v>
      </c>
      <c r="C42" s="242">
        <v>294499669.18000001</v>
      </c>
      <c r="D42" s="175"/>
    </row>
    <row r="43" spans="1:4" x14ac:dyDescent="0.2">
      <c r="A43" s="129"/>
      <c r="B43" s="223"/>
      <c r="C43" s="224"/>
      <c r="D43" s="175"/>
    </row>
    <row r="44" spans="1:4" x14ac:dyDescent="0.2">
      <c r="A44" s="129" t="s">
        <v>246</v>
      </c>
      <c r="B44" s="241">
        <v>13792.87</v>
      </c>
      <c r="C44" s="242">
        <v>127776.92</v>
      </c>
      <c r="D44" s="175"/>
    </row>
    <row r="45" spans="1:4" x14ac:dyDescent="0.2">
      <c r="A45" s="129" t="s">
        <v>247</v>
      </c>
      <c r="B45" s="130"/>
      <c r="C45" s="131"/>
      <c r="D45" s="175"/>
    </row>
    <row r="46" spans="1:4" x14ac:dyDescent="0.2">
      <c r="A46" s="132" t="s">
        <v>197</v>
      </c>
      <c r="B46" s="215">
        <v>1639996.72</v>
      </c>
      <c r="C46" s="94">
        <f>SD_SR_FP!$N$17</f>
        <v>10615068.310000002</v>
      </c>
      <c r="D46" s="175"/>
    </row>
    <row r="47" spans="1:4" x14ac:dyDescent="0.2">
      <c r="A47" s="133" t="s">
        <v>199</v>
      </c>
      <c r="B47" s="215">
        <v>11519.51</v>
      </c>
      <c r="C47" s="215">
        <f>SD_SR_FP!$N$18</f>
        <v>117000.86999999998</v>
      </c>
      <c r="D47" s="175"/>
    </row>
    <row r="48" spans="1:4" x14ac:dyDescent="0.2">
      <c r="A48" s="133" t="s">
        <v>198</v>
      </c>
      <c r="B48" s="215">
        <v>0</v>
      </c>
      <c r="C48" s="13">
        <f>SD_SR_FP!$N$19</f>
        <v>2630851</v>
      </c>
      <c r="D48" s="175"/>
    </row>
    <row r="49" spans="1:4" x14ac:dyDescent="0.2">
      <c r="A49" s="57" t="s">
        <v>200</v>
      </c>
      <c r="B49" s="29">
        <f>SUM(B6:B48)-B27-B9</f>
        <v>102304618.76000004</v>
      </c>
      <c r="C49" s="29">
        <f>SUM(C6:C48)-C27-C9</f>
        <v>1043677300.0700001</v>
      </c>
      <c r="D49" s="175"/>
    </row>
    <row r="50" spans="1:4" x14ac:dyDescent="0.2">
      <c r="D50" s="175"/>
    </row>
    <row r="51" spans="1:4" x14ac:dyDescent="0.2">
      <c r="C51" s="42"/>
      <c r="D51" s="175"/>
    </row>
    <row r="59" spans="1:4" x14ac:dyDescent="0.2">
      <c r="D59">
        <v>5</v>
      </c>
    </row>
  </sheetData>
  <mergeCells count="1">
    <mergeCell ref="B4:C4"/>
  </mergeCells>
  <phoneticPr fontId="20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479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9" x14ac:dyDescent="0.2">
      <c r="A5" s="59"/>
      <c r="B5" s="253"/>
      <c r="C5" s="254"/>
      <c r="D5" s="253"/>
      <c r="E5" s="254"/>
      <c r="F5" s="253"/>
      <c r="G5" s="253"/>
    </row>
    <row r="6" spans="1:9" x14ac:dyDescent="0.2">
      <c r="A6" s="33" t="s">
        <v>5</v>
      </c>
      <c r="B6" s="194">
        <v>148988</v>
      </c>
      <c r="C6" s="194">
        <v>104832</v>
      </c>
      <c r="D6" s="194">
        <v>640554</v>
      </c>
      <c r="E6" s="194">
        <v>142670</v>
      </c>
      <c r="F6" s="194">
        <v>170406</v>
      </c>
      <c r="G6" s="194">
        <v>58901</v>
      </c>
      <c r="I6" s="6"/>
    </row>
    <row r="7" spans="1:9" x14ac:dyDescent="0.2">
      <c r="A7" s="36" t="s">
        <v>6</v>
      </c>
      <c r="B7" s="196">
        <v>3463</v>
      </c>
      <c r="C7" s="196">
        <v>1506</v>
      </c>
      <c r="D7" s="196">
        <v>74261</v>
      </c>
      <c r="E7" s="204">
        <v>18442</v>
      </c>
      <c r="F7" s="196">
        <v>11362</v>
      </c>
      <c r="G7" s="196">
        <v>2670</v>
      </c>
    </row>
    <row r="8" spans="1:9" x14ac:dyDescent="0.2">
      <c r="A8" s="28" t="s">
        <v>7</v>
      </c>
      <c r="B8" s="198">
        <v>218</v>
      </c>
      <c r="C8" s="198">
        <v>87</v>
      </c>
      <c r="D8" s="198">
        <v>3967</v>
      </c>
      <c r="E8" s="198">
        <v>973</v>
      </c>
      <c r="F8" s="198">
        <v>641</v>
      </c>
      <c r="G8" s="198">
        <v>125</v>
      </c>
    </row>
    <row r="9" spans="1:9" x14ac:dyDescent="0.2">
      <c r="A9" s="28" t="s">
        <v>8</v>
      </c>
      <c r="B9" s="198">
        <v>695</v>
      </c>
      <c r="C9" s="198">
        <v>296</v>
      </c>
      <c r="D9" s="198">
        <v>13417</v>
      </c>
      <c r="E9" s="198">
        <v>3244</v>
      </c>
      <c r="F9" s="198">
        <v>1993</v>
      </c>
      <c r="G9" s="198">
        <v>432</v>
      </c>
    </row>
    <row r="10" spans="1:9" x14ac:dyDescent="0.2">
      <c r="A10" s="28" t="s">
        <v>9</v>
      </c>
      <c r="B10" s="198">
        <v>290</v>
      </c>
      <c r="C10" s="198">
        <v>149</v>
      </c>
      <c r="D10" s="198">
        <v>7227</v>
      </c>
      <c r="E10" s="198">
        <v>1916</v>
      </c>
      <c r="F10" s="198">
        <v>1023</v>
      </c>
      <c r="G10" s="198">
        <v>223</v>
      </c>
    </row>
    <row r="11" spans="1:9" x14ac:dyDescent="0.2">
      <c r="A11" s="28" t="s">
        <v>10</v>
      </c>
      <c r="B11" s="198">
        <v>312</v>
      </c>
      <c r="C11" s="198">
        <v>161</v>
      </c>
      <c r="D11" s="198">
        <v>11481</v>
      </c>
      <c r="E11" s="198">
        <v>2614</v>
      </c>
      <c r="F11" s="198">
        <v>1180</v>
      </c>
      <c r="G11" s="198">
        <v>273</v>
      </c>
    </row>
    <row r="12" spans="1:9" x14ac:dyDescent="0.2">
      <c r="A12" s="28" t="s">
        <v>11</v>
      </c>
      <c r="B12" s="198">
        <v>494</v>
      </c>
      <c r="C12" s="198">
        <v>217</v>
      </c>
      <c r="D12" s="198">
        <v>12087</v>
      </c>
      <c r="E12" s="198">
        <v>3473</v>
      </c>
      <c r="F12" s="198">
        <v>1359</v>
      </c>
      <c r="G12" s="198">
        <v>360</v>
      </c>
    </row>
    <row r="13" spans="1:9" x14ac:dyDescent="0.2">
      <c r="A13" s="28" t="s">
        <v>12</v>
      </c>
      <c r="B13" s="198">
        <v>732</v>
      </c>
      <c r="C13" s="198">
        <v>302</v>
      </c>
      <c r="D13" s="198">
        <v>9102</v>
      </c>
      <c r="E13" s="198">
        <v>1979</v>
      </c>
      <c r="F13" s="198">
        <v>1589</v>
      </c>
      <c r="G13" s="198">
        <v>326</v>
      </c>
    </row>
    <row r="14" spans="1:9" x14ac:dyDescent="0.2">
      <c r="A14" s="28" t="s">
        <v>13</v>
      </c>
      <c r="B14" s="198">
        <v>379</v>
      </c>
      <c r="C14" s="198">
        <v>188</v>
      </c>
      <c r="D14" s="198">
        <v>7819</v>
      </c>
      <c r="E14" s="198">
        <v>1737</v>
      </c>
      <c r="F14" s="198">
        <v>2014</v>
      </c>
      <c r="G14" s="198">
        <v>430</v>
      </c>
    </row>
    <row r="15" spans="1:9" x14ac:dyDescent="0.2">
      <c r="A15" s="28" t="s">
        <v>14</v>
      </c>
      <c r="B15" s="198">
        <v>343</v>
      </c>
      <c r="C15" s="198">
        <v>106</v>
      </c>
      <c r="D15" s="204">
        <v>9164</v>
      </c>
      <c r="E15" s="198">
        <v>2506</v>
      </c>
      <c r="F15" s="198">
        <v>1563</v>
      </c>
      <c r="G15" s="198">
        <v>501</v>
      </c>
    </row>
    <row r="16" spans="1:9" x14ac:dyDescent="0.2">
      <c r="A16" s="37" t="s">
        <v>15</v>
      </c>
      <c r="B16" s="196">
        <v>9198</v>
      </c>
      <c r="C16" s="196">
        <v>3983</v>
      </c>
      <c r="D16" s="196">
        <v>67435</v>
      </c>
      <c r="E16" s="196">
        <v>13582</v>
      </c>
      <c r="F16" s="196">
        <v>15552</v>
      </c>
      <c r="G16" s="196">
        <v>5387</v>
      </c>
    </row>
    <row r="17" spans="1:7" x14ac:dyDescent="0.2">
      <c r="A17" s="28" t="s">
        <v>16</v>
      </c>
      <c r="B17" s="198">
        <v>2591</v>
      </c>
      <c r="C17" s="198">
        <v>1236</v>
      </c>
      <c r="D17" s="198">
        <v>14386</v>
      </c>
      <c r="E17" s="198">
        <v>2825</v>
      </c>
      <c r="F17" s="198">
        <v>3438</v>
      </c>
      <c r="G17" s="198">
        <v>1425</v>
      </c>
    </row>
    <row r="18" spans="1:7" x14ac:dyDescent="0.2">
      <c r="A18" s="28" t="s">
        <v>17</v>
      </c>
      <c r="B18" s="198">
        <v>1666</v>
      </c>
      <c r="C18" s="198">
        <v>307</v>
      </c>
      <c r="D18" s="198">
        <v>11425</v>
      </c>
      <c r="E18" s="198">
        <v>2202</v>
      </c>
      <c r="F18" s="198">
        <v>2446</v>
      </c>
      <c r="G18" s="198">
        <v>1047</v>
      </c>
    </row>
    <row r="19" spans="1:7" x14ac:dyDescent="0.2">
      <c r="A19" s="28" t="s">
        <v>18</v>
      </c>
      <c r="B19" s="198">
        <v>849</v>
      </c>
      <c r="C19" s="198">
        <v>360</v>
      </c>
      <c r="D19" s="198">
        <v>5608</v>
      </c>
      <c r="E19" s="198">
        <v>1078</v>
      </c>
      <c r="F19" s="198">
        <v>1027</v>
      </c>
      <c r="G19" s="198">
        <v>459</v>
      </c>
    </row>
    <row r="20" spans="1:7" x14ac:dyDescent="0.2">
      <c r="A20" s="28" t="s">
        <v>19</v>
      </c>
      <c r="B20" s="198">
        <v>974</v>
      </c>
      <c r="C20" s="198">
        <v>494</v>
      </c>
      <c r="D20" s="198">
        <v>7211</v>
      </c>
      <c r="E20" s="198">
        <v>1488</v>
      </c>
      <c r="F20" s="198">
        <v>2641</v>
      </c>
      <c r="G20" s="198">
        <v>675</v>
      </c>
    </row>
    <row r="21" spans="1:7" x14ac:dyDescent="0.2">
      <c r="A21" s="28" t="s">
        <v>20</v>
      </c>
      <c r="B21" s="198">
        <v>1084</v>
      </c>
      <c r="C21" s="198">
        <v>715</v>
      </c>
      <c r="D21" s="198">
        <v>7166</v>
      </c>
      <c r="E21" s="198">
        <v>1513</v>
      </c>
      <c r="F21" s="198">
        <v>1320</v>
      </c>
      <c r="G21" s="198">
        <v>378</v>
      </c>
    </row>
    <row r="22" spans="1:7" x14ac:dyDescent="0.2">
      <c r="A22" s="28" t="s">
        <v>21</v>
      </c>
      <c r="B22" s="198">
        <v>901</v>
      </c>
      <c r="C22" s="198">
        <v>482</v>
      </c>
      <c r="D22" s="198">
        <v>5731</v>
      </c>
      <c r="E22" s="198">
        <v>1263</v>
      </c>
      <c r="F22" s="198">
        <v>1024</v>
      </c>
      <c r="G22" s="198">
        <v>238</v>
      </c>
    </row>
    <row r="23" spans="1:7" x14ac:dyDescent="0.2">
      <c r="A23" s="28" t="s">
        <v>22</v>
      </c>
      <c r="B23" s="198">
        <v>1133</v>
      </c>
      <c r="C23" s="198">
        <v>389</v>
      </c>
      <c r="D23" s="204">
        <v>15908</v>
      </c>
      <c r="E23" s="198">
        <v>3213</v>
      </c>
      <c r="F23" s="198">
        <v>3656</v>
      </c>
      <c r="G23" s="198">
        <v>1165</v>
      </c>
    </row>
    <row r="24" spans="1:7" x14ac:dyDescent="0.2">
      <c r="A24" s="37" t="s">
        <v>23</v>
      </c>
      <c r="B24" s="196">
        <v>8989</v>
      </c>
      <c r="C24" s="196">
        <v>5947</v>
      </c>
      <c r="D24" s="196">
        <v>69030</v>
      </c>
      <c r="E24" s="196">
        <v>14333</v>
      </c>
      <c r="F24" s="196">
        <v>17303</v>
      </c>
      <c r="G24" s="196">
        <v>4786</v>
      </c>
    </row>
    <row r="25" spans="1:7" x14ac:dyDescent="0.2">
      <c r="A25" s="28" t="s">
        <v>24</v>
      </c>
      <c r="B25" s="198">
        <v>655</v>
      </c>
      <c r="C25" s="198">
        <v>471</v>
      </c>
      <c r="D25" s="198">
        <v>4423</v>
      </c>
      <c r="E25" s="198">
        <v>870</v>
      </c>
      <c r="F25" s="198">
        <v>1330</v>
      </c>
      <c r="G25" s="198">
        <v>401</v>
      </c>
    </row>
    <row r="26" spans="1:7" x14ac:dyDescent="0.2">
      <c r="A26" s="28" t="s">
        <v>25</v>
      </c>
      <c r="B26" s="198">
        <v>1139</v>
      </c>
      <c r="C26" s="198">
        <v>573</v>
      </c>
      <c r="D26" s="198">
        <v>7122</v>
      </c>
      <c r="E26" s="198">
        <v>1391</v>
      </c>
      <c r="F26" s="198">
        <v>1344</v>
      </c>
      <c r="G26" s="198">
        <v>326</v>
      </c>
    </row>
    <row r="27" spans="1:7" x14ac:dyDescent="0.2">
      <c r="A27" s="28" t="s">
        <v>26</v>
      </c>
      <c r="B27" s="198">
        <v>355</v>
      </c>
      <c r="C27" s="198">
        <v>195</v>
      </c>
      <c r="D27" s="198">
        <v>2956</v>
      </c>
      <c r="E27" s="198">
        <v>584</v>
      </c>
      <c r="F27" s="198">
        <v>703</v>
      </c>
      <c r="G27" s="198">
        <v>158</v>
      </c>
    </row>
    <row r="28" spans="1:7" x14ac:dyDescent="0.2">
      <c r="A28" s="28" t="s">
        <v>27</v>
      </c>
      <c r="B28" s="198">
        <v>675</v>
      </c>
      <c r="C28" s="198">
        <v>475</v>
      </c>
      <c r="D28" s="198">
        <v>7321</v>
      </c>
      <c r="E28" s="198">
        <v>1441</v>
      </c>
      <c r="F28" s="198">
        <v>1693</v>
      </c>
      <c r="G28" s="198">
        <v>450</v>
      </c>
    </row>
    <row r="29" spans="1:7" x14ac:dyDescent="0.2">
      <c r="A29" s="28" t="s">
        <v>28</v>
      </c>
      <c r="B29" s="198">
        <v>1070</v>
      </c>
      <c r="C29" s="198">
        <v>619</v>
      </c>
      <c r="D29" s="198">
        <v>5128</v>
      </c>
      <c r="E29" s="198">
        <v>1098</v>
      </c>
      <c r="F29" s="198">
        <v>1587</v>
      </c>
      <c r="G29" s="198">
        <v>590</v>
      </c>
    </row>
    <row r="30" spans="1:7" x14ac:dyDescent="0.2">
      <c r="A30" s="28" t="s">
        <v>29</v>
      </c>
      <c r="B30" s="198">
        <v>1186</v>
      </c>
      <c r="C30" s="198">
        <v>940</v>
      </c>
      <c r="D30" s="198">
        <v>7921</v>
      </c>
      <c r="E30" s="198">
        <v>1571</v>
      </c>
      <c r="F30" s="198">
        <v>2772</v>
      </c>
      <c r="G30" s="198">
        <v>554</v>
      </c>
    </row>
    <row r="31" spans="1:7" x14ac:dyDescent="0.2">
      <c r="A31" s="28" t="s">
        <v>30</v>
      </c>
      <c r="B31" s="198">
        <v>2224</v>
      </c>
      <c r="C31" s="198">
        <v>1661</v>
      </c>
      <c r="D31" s="198">
        <v>15256</v>
      </c>
      <c r="E31" s="198">
        <v>3657</v>
      </c>
      <c r="F31" s="198">
        <v>4180</v>
      </c>
      <c r="G31" s="198">
        <v>1030</v>
      </c>
    </row>
    <row r="32" spans="1:7" x14ac:dyDescent="0.2">
      <c r="A32" s="28" t="s">
        <v>31</v>
      </c>
      <c r="B32" s="198">
        <v>516</v>
      </c>
      <c r="C32" s="198">
        <v>373</v>
      </c>
      <c r="D32" s="198">
        <v>5603</v>
      </c>
      <c r="E32" s="198">
        <v>1140</v>
      </c>
      <c r="F32" s="198">
        <v>1470</v>
      </c>
      <c r="G32" s="198">
        <v>523</v>
      </c>
    </row>
    <row r="33" spans="1:7" x14ac:dyDescent="0.2">
      <c r="A33" s="36" t="s">
        <v>32</v>
      </c>
      <c r="B33" s="198">
        <v>1169</v>
      </c>
      <c r="C33" s="198">
        <v>640</v>
      </c>
      <c r="D33" s="204">
        <v>13300</v>
      </c>
      <c r="E33" s="198">
        <v>2581</v>
      </c>
      <c r="F33" s="198">
        <v>2224</v>
      </c>
      <c r="G33" s="198">
        <v>754</v>
      </c>
    </row>
    <row r="34" spans="1:7" x14ac:dyDescent="0.2">
      <c r="A34" s="37" t="s">
        <v>33</v>
      </c>
      <c r="B34" s="196">
        <v>19330</v>
      </c>
      <c r="C34" s="196">
        <v>10365</v>
      </c>
      <c r="D34" s="196">
        <v>80465</v>
      </c>
      <c r="E34" s="196">
        <v>16491</v>
      </c>
      <c r="F34" s="196">
        <v>22316</v>
      </c>
      <c r="G34" s="196">
        <v>9622</v>
      </c>
    </row>
    <row r="35" spans="1:7" x14ac:dyDescent="0.2">
      <c r="A35" s="25" t="s">
        <v>34</v>
      </c>
      <c r="B35" s="202">
        <v>3483</v>
      </c>
      <c r="C35" s="198">
        <v>2231</v>
      </c>
      <c r="D35" s="198">
        <v>11623</v>
      </c>
      <c r="E35" s="202">
        <v>2159</v>
      </c>
      <c r="F35" s="202">
        <v>3736</v>
      </c>
      <c r="G35" s="202">
        <v>1854</v>
      </c>
    </row>
    <row r="36" spans="1:7" x14ac:dyDescent="0.2">
      <c r="A36" s="28" t="s">
        <v>35</v>
      </c>
      <c r="B36" s="198">
        <v>4536</v>
      </c>
      <c r="C36" s="198">
        <v>2819</v>
      </c>
      <c r="D36" s="198">
        <v>13245</v>
      </c>
      <c r="E36" s="198">
        <v>2570</v>
      </c>
      <c r="F36" s="198">
        <v>5683</v>
      </c>
      <c r="G36" s="198">
        <v>2278</v>
      </c>
    </row>
    <row r="37" spans="1:7" x14ac:dyDescent="0.2">
      <c r="A37" s="28" t="s">
        <v>36</v>
      </c>
      <c r="B37" s="198">
        <v>2914</v>
      </c>
      <c r="C37" s="198">
        <v>1427</v>
      </c>
      <c r="D37" s="198">
        <v>19680</v>
      </c>
      <c r="E37" s="198">
        <v>4271</v>
      </c>
      <c r="F37" s="198">
        <v>3309</v>
      </c>
      <c r="G37" s="198">
        <v>1778</v>
      </c>
    </row>
    <row r="38" spans="1:7" x14ac:dyDescent="0.2">
      <c r="A38" s="28" t="s">
        <v>37</v>
      </c>
      <c r="B38" s="198">
        <v>4639</v>
      </c>
      <c r="C38" s="198">
        <v>2028</v>
      </c>
      <c r="D38" s="198">
        <v>15948</v>
      </c>
      <c r="E38" s="198">
        <v>3251</v>
      </c>
      <c r="F38" s="198">
        <v>3812</v>
      </c>
      <c r="G38" s="198">
        <v>1421</v>
      </c>
    </row>
    <row r="39" spans="1:7" x14ac:dyDescent="0.2">
      <c r="A39" s="28" t="s">
        <v>38</v>
      </c>
      <c r="B39" s="198">
        <v>1455</v>
      </c>
      <c r="C39" s="198">
        <v>305</v>
      </c>
      <c r="D39" s="198">
        <v>6525</v>
      </c>
      <c r="E39" s="198">
        <v>1307</v>
      </c>
      <c r="F39" s="198">
        <v>1016</v>
      </c>
      <c r="G39" s="198">
        <v>384</v>
      </c>
    </row>
    <row r="40" spans="1:7" x14ac:dyDescent="0.2">
      <c r="A40" s="28" t="s">
        <v>39</v>
      </c>
      <c r="B40" s="198">
        <v>1467</v>
      </c>
      <c r="C40" s="198">
        <v>1020</v>
      </c>
      <c r="D40" s="198">
        <v>8649</v>
      </c>
      <c r="E40" s="198">
        <v>1786</v>
      </c>
      <c r="F40" s="198">
        <v>3164</v>
      </c>
      <c r="G40" s="198">
        <v>1220</v>
      </c>
    </row>
    <row r="41" spans="1:7" x14ac:dyDescent="0.2">
      <c r="A41" s="36" t="s">
        <v>40</v>
      </c>
      <c r="B41" s="204">
        <v>836</v>
      </c>
      <c r="C41" s="204">
        <v>535</v>
      </c>
      <c r="D41" s="204">
        <v>4797</v>
      </c>
      <c r="E41" s="204">
        <v>1147</v>
      </c>
      <c r="F41" s="204">
        <v>1596</v>
      </c>
      <c r="G41" s="204">
        <v>687</v>
      </c>
    </row>
    <row r="42" spans="1:7" x14ac:dyDescent="0.2">
      <c r="A42" s="37" t="s">
        <v>41</v>
      </c>
      <c r="B42" s="196">
        <v>12756</v>
      </c>
      <c r="C42" s="196">
        <v>9072</v>
      </c>
      <c r="D42" s="196">
        <v>85614</v>
      </c>
      <c r="E42" s="196">
        <v>19189</v>
      </c>
      <c r="F42" s="196">
        <v>27825</v>
      </c>
      <c r="G42" s="196">
        <v>10360</v>
      </c>
    </row>
    <row r="43" spans="1:7" x14ac:dyDescent="0.2">
      <c r="A43" s="28" t="s">
        <v>42</v>
      </c>
      <c r="B43" s="198">
        <v>692</v>
      </c>
      <c r="C43" s="198">
        <v>548</v>
      </c>
      <c r="D43" s="198">
        <v>3835</v>
      </c>
      <c r="E43" s="198">
        <v>781</v>
      </c>
      <c r="F43" s="198">
        <v>1291</v>
      </c>
      <c r="G43" s="198">
        <v>478</v>
      </c>
    </row>
    <row r="44" spans="1:7" x14ac:dyDescent="0.2">
      <c r="A44" s="28" t="s">
        <v>43</v>
      </c>
      <c r="B44" s="198">
        <v>1761</v>
      </c>
      <c r="C44" s="198">
        <v>1252</v>
      </c>
      <c r="D44" s="198">
        <v>10854</v>
      </c>
      <c r="E44" s="198">
        <v>2355</v>
      </c>
      <c r="F44" s="198">
        <v>4846</v>
      </c>
      <c r="G44" s="198">
        <v>2193</v>
      </c>
    </row>
    <row r="45" spans="1:7" x14ac:dyDescent="0.2">
      <c r="A45" s="28" t="s">
        <v>44</v>
      </c>
      <c r="B45" s="198">
        <v>808</v>
      </c>
      <c r="C45" s="198">
        <v>629</v>
      </c>
      <c r="D45" s="198">
        <v>5108</v>
      </c>
      <c r="E45" s="198">
        <v>1219</v>
      </c>
      <c r="F45" s="198">
        <v>1147</v>
      </c>
      <c r="G45" s="198">
        <v>404</v>
      </c>
    </row>
    <row r="46" spans="1:7" x14ac:dyDescent="0.2">
      <c r="A46" s="28" t="s">
        <v>45</v>
      </c>
      <c r="B46" s="198">
        <v>740</v>
      </c>
      <c r="C46" s="198">
        <v>615</v>
      </c>
      <c r="D46" s="198">
        <v>4275</v>
      </c>
      <c r="E46" s="198">
        <v>873</v>
      </c>
      <c r="F46" s="198">
        <v>1027</v>
      </c>
      <c r="G46" s="198">
        <v>439</v>
      </c>
    </row>
    <row r="47" spans="1:7" x14ac:dyDescent="0.2">
      <c r="A47" s="28" t="s">
        <v>46</v>
      </c>
      <c r="B47" s="198">
        <v>1577</v>
      </c>
      <c r="C47" s="198">
        <v>1278</v>
      </c>
      <c r="D47" s="198">
        <v>8697</v>
      </c>
      <c r="E47" s="198">
        <v>1910</v>
      </c>
      <c r="F47" s="198">
        <v>3557</v>
      </c>
      <c r="G47" s="198">
        <v>1338</v>
      </c>
    </row>
    <row r="48" spans="1:7" x14ac:dyDescent="0.2">
      <c r="A48" s="28" t="s">
        <v>47</v>
      </c>
      <c r="B48" s="198">
        <v>1744</v>
      </c>
      <c r="C48" s="198">
        <v>1151</v>
      </c>
      <c r="D48" s="198">
        <v>11108</v>
      </c>
      <c r="E48" s="198">
        <v>2367</v>
      </c>
      <c r="F48" s="198">
        <v>4395</v>
      </c>
      <c r="G48" s="198">
        <v>1176</v>
      </c>
    </row>
    <row r="49" spans="1:8" x14ac:dyDescent="0.2">
      <c r="A49" s="28" t="s">
        <v>48</v>
      </c>
      <c r="B49" s="198">
        <v>841</v>
      </c>
      <c r="C49" s="198">
        <v>661</v>
      </c>
      <c r="D49" s="198">
        <v>8662</v>
      </c>
      <c r="E49" s="198">
        <v>2349</v>
      </c>
      <c r="F49" s="198">
        <v>1773</v>
      </c>
      <c r="G49" s="198">
        <v>870</v>
      </c>
    </row>
    <row r="50" spans="1:8" x14ac:dyDescent="0.2">
      <c r="A50" s="28" t="s">
        <v>49</v>
      </c>
      <c r="B50" s="198">
        <v>1418</v>
      </c>
      <c r="C50" s="198">
        <v>979</v>
      </c>
      <c r="D50" s="198">
        <v>7081</v>
      </c>
      <c r="E50" s="198">
        <v>1855</v>
      </c>
      <c r="F50" s="198">
        <v>3221</v>
      </c>
      <c r="G50" s="198">
        <v>1028</v>
      </c>
    </row>
    <row r="51" spans="1:8" x14ac:dyDescent="0.2">
      <c r="A51" s="28" t="s">
        <v>50</v>
      </c>
      <c r="B51" s="198">
        <v>480</v>
      </c>
      <c r="C51" s="198">
        <v>359</v>
      </c>
      <c r="D51" s="198">
        <v>1743</v>
      </c>
      <c r="E51" s="198">
        <v>362</v>
      </c>
      <c r="F51" s="198">
        <v>713</v>
      </c>
      <c r="G51" s="198">
        <v>190</v>
      </c>
    </row>
    <row r="52" spans="1:8" x14ac:dyDescent="0.2">
      <c r="A52" s="28" t="s">
        <v>51</v>
      </c>
      <c r="B52" s="198">
        <v>422</v>
      </c>
      <c r="C52" s="198">
        <v>335</v>
      </c>
      <c r="D52" s="198">
        <v>4706</v>
      </c>
      <c r="E52" s="198">
        <v>1079</v>
      </c>
      <c r="F52" s="198">
        <v>1322</v>
      </c>
      <c r="G52" s="198">
        <v>592</v>
      </c>
    </row>
    <row r="53" spans="1:8" x14ac:dyDescent="0.2">
      <c r="A53" s="36" t="s">
        <v>52</v>
      </c>
      <c r="B53" s="204">
        <v>2273</v>
      </c>
      <c r="C53" s="204">
        <v>1265</v>
      </c>
      <c r="D53" s="204">
        <v>19545</v>
      </c>
      <c r="E53" s="204">
        <v>4039</v>
      </c>
      <c r="F53" s="204">
        <v>4533</v>
      </c>
      <c r="G53" s="204">
        <v>1652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ht="12.75" customHeigh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30933</v>
      </c>
      <c r="C60" s="204">
        <v>23763</v>
      </c>
      <c r="D60" s="204">
        <v>74852</v>
      </c>
      <c r="E60" s="204">
        <v>16097</v>
      </c>
      <c r="F60" s="204">
        <v>19961</v>
      </c>
      <c r="G60" s="204">
        <v>6392</v>
      </c>
    </row>
    <row r="61" spans="1:8" x14ac:dyDescent="0.2">
      <c r="A61" s="28" t="s">
        <v>54</v>
      </c>
      <c r="B61" s="198">
        <v>1930</v>
      </c>
      <c r="C61" s="198">
        <v>1197</v>
      </c>
      <c r="D61" s="198">
        <v>13206</v>
      </c>
      <c r="E61" s="198">
        <v>2450</v>
      </c>
      <c r="F61" s="198">
        <v>1722</v>
      </c>
      <c r="G61" s="198">
        <v>459</v>
      </c>
    </row>
    <row r="62" spans="1:8" ht="14.25" x14ac:dyDescent="0.2">
      <c r="A62" s="28" t="s">
        <v>55</v>
      </c>
      <c r="B62" s="198">
        <v>731</v>
      </c>
      <c r="C62" s="198">
        <v>508</v>
      </c>
      <c r="D62" s="198">
        <v>1984</v>
      </c>
      <c r="E62" s="198">
        <v>365</v>
      </c>
      <c r="F62" s="198">
        <v>428</v>
      </c>
      <c r="G62" s="198">
        <v>104</v>
      </c>
      <c r="H62" s="3"/>
    </row>
    <row r="63" spans="1:8" s="3" customFormat="1" ht="15" customHeight="1" x14ac:dyDescent="0.2">
      <c r="A63" s="28" t="s">
        <v>56</v>
      </c>
      <c r="B63" s="198">
        <v>2368</v>
      </c>
      <c r="C63" s="198">
        <v>1650</v>
      </c>
      <c r="D63" s="198">
        <v>7014</v>
      </c>
      <c r="E63" s="198">
        <v>1460</v>
      </c>
      <c r="F63" s="198">
        <v>1086</v>
      </c>
      <c r="G63" s="198">
        <v>351</v>
      </c>
    </row>
    <row r="64" spans="1:8" s="3" customFormat="1" ht="15" customHeight="1" x14ac:dyDescent="0.2">
      <c r="A64" s="28" t="s">
        <v>57</v>
      </c>
      <c r="B64" s="198">
        <v>1137</v>
      </c>
      <c r="C64" s="198">
        <v>723</v>
      </c>
      <c r="D64" s="198">
        <v>3735</v>
      </c>
      <c r="E64" s="198">
        <v>766</v>
      </c>
      <c r="F64" s="198">
        <v>623</v>
      </c>
      <c r="G64" s="198">
        <v>255</v>
      </c>
      <c r="H64" s="6"/>
    </row>
    <row r="65" spans="1:7" ht="15" customHeight="1" x14ac:dyDescent="0.2">
      <c r="A65" s="28" t="s">
        <v>58</v>
      </c>
      <c r="B65" s="198">
        <v>1116</v>
      </c>
      <c r="C65" s="198">
        <v>766</v>
      </c>
      <c r="D65" s="198">
        <v>2620</v>
      </c>
      <c r="E65" s="198">
        <v>505</v>
      </c>
      <c r="F65" s="198">
        <v>716</v>
      </c>
      <c r="G65" s="198">
        <v>215</v>
      </c>
    </row>
    <row r="66" spans="1:7" ht="12.75" customHeight="1" x14ac:dyDescent="0.2">
      <c r="A66" s="28" t="s">
        <v>59</v>
      </c>
      <c r="B66" s="198">
        <v>4531</v>
      </c>
      <c r="C66" s="198">
        <v>3416</v>
      </c>
      <c r="D66" s="198">
        <v>8131</v>
      </c>
      <c r="E66" s="198">
        <v>1870</v>
      </c>
      <c r="F66" s="198">
        <v>4298</v>
      </c>
      <c r="G66" s="198">
        <v>1459</v>
      </c>
    </row>
    <row r="67" spans="1:7" x14ac:dyDescent="0.2">
      <c r="A67" s="28" t="s">
        <v>60</v>
      </c>
      <c r="B67" s="198">
        <v>1494</v>
      </c>
      <c r="C67" s="198">
        <v>1241</v>
      </c>
      <c r="D67" s="198">
        <v>2297</v>
      </c>
      <c r="E67" s="198">
        <v>481</v>
      </c>
      <c r="F67" s="198">
        <v>1394</v>
      </c>
      <c r="G67" s="198">
        <v>447</v>
      </c>
    </row>
    <row r="68" spans="1:7" x14ac:dyDescent="0.2">
      <c r="A68" s="28" t="s">
        <v>61</v>
      </c>
      <c r="B68" s="198">
        <v>3600</v>
      </c>
      <c r="C68" s="198">
        <v>2975</v>
      </c>
      <c r="D68" s="198">
        <v>4600</v>
      </c>
      <c r="E68" s="198">
        <v>1169</v>
      </c>
      <c r="F68" s="198">
        <v>1581</v>
      </c>
      <c r="G68" s="198">
        <v>297</v>
      </c>
    </row>
    <row r="69" spans="1:7" x14ac:dyDescent="0.2">
      <c r="A69" s="28" t="s">
        <v>62</v>
      </c>
      <c r="B69" s="198">
        <v>7368</v>
      </c>
      <c r="C69" s="198">
        <v>6571</v>
      </c>
      <c r="D69" s="198">
        <v>9860</v>
      </c>
      <c r="E69" s="198">
        <v>2641</v>
      </c>
      <c r="F69" s="198">
        <v>3353</v>
      </c>
      <c r="G69" s="198">
        <v>1164</v>
      </c>
    </row>
    <row r="70" spans="1:7" x14ac:dyDescent="0.2">
      <c r="A70" s="28" t="s">
        <v>63</v>
      </c>
      <c r="B70" s="198">
        <v>2590</v>
      </c>
      <c r="C70" s="198">
        <v>2003</v>
      </c>
      <c r="D70" s="198">
        <v>4872</v>
      </c>
      <c r="E70" s="198">
        <v>1231</v>
      </c>
      <c r="F70" s="198">
        <v>1402</v>
      </c>
      <c r="G70" s="198">
        <v>548</v>
      </c>
    </row>
    <row r="71" spans="1:7" x14ac:dyDescent="0.2">
      <c r="A71" s="28" t="s">
        <v>64</v>
      </c>
      <c r="B71" s="198">
        <v>1781</v>
      </c>
      <c r="C71" s="198">
        <v>1052</v>
      </c>
      <c r="D71" s="198">
        <v>8160</v>
      </c>
      <c r="E71" s="198">
        <v>1464</v>
      </c>
      <c r="F71" s="198">
        <v>1246</v>
      </c>
      <c r="G71" s="198">
        <v>358</v>
      </c>
    </row>
    <row r="72" spans="1:7" x14ac:dyDescent="0.2">
      <c r="A72" s="28" t="s">
        <v>65</v>
      </c>
      <c r="B72" s="198">
        <v>947</v>
      </c>
      <c r="C72" s="198">
        <v>689</v>
      </c>
      <c r="D72" s="198">
        <v>2962</v>
      </c>
      <c r="E72" s="198">
        <v>680</v>
      </c>
      <c r="F72" s="198">
        <v>957</v>
      </c>
      <c r="G72" s="198">
        <v>336</v>
      </c>
    </row>
    <row r="73" spans="1:7" x14ac:dyDescent="0.2">
      <c r="A73" s="28" t="s">
        <v>66</v>
      </c>
      <c r="B73" s="198">
        <v>1340</v>
      </c>
      <c r="C73" s="198">
        <v>972</v>
      </c>
      <c r="D73" s="198">
        <v>5412</v>
      </c>
      <c r="E73" s="198">
        <v>1015</v>
      </c>
      <c r="F73" s="198">
        <v>1155</v>
      </c>
      <c r="G73" s="198">
        <v>399</v>
      </c>
    </row>
    <row r="74" spans="1:7" x14ac:dyDescent="0.2">
      <c r="A74" s="37" t="s">
        <v>67</v>
      </c>
      <c r="B74" s="196">
        <v>28900</v>
      </c>
      <c r="C74" s="196">
        <v>23920</v>
      </c>
      <c r="D74" s="196">
        <v>98730</v>
      </c>
      <c r="E74" s="196">
        <v>23279</v>
      </c>
      <c r="F74" s="196">
        <v>30372</v>
      </c>
      <c r="G74" s="196">
        <v>9994</v>
      </c>
    </row>
    <row r="75" spans="1:7" x14ac:dyDescent="0.2">
      <c r="A75" s="25" t="s">
        <v>68</v>
      </c>
      <c r="B75" s="202">
        <v>2398</v>
      </c>
      <c r="C75" s="202">
        <v>2000</v>
      </c>
      <c r="D75" s="202">
        <v>9262</v>
      </c>
      <c r="E75" s="202">
        <v>2039</v>
      </c>
      <c r="F75" s="202">
        <v>2973</v>
      </c>
      <c r="G75" s="202">
        <v>1296</v>
      </c>
    </row>
    <row r="76" spans="1:7" x14ac:dyDescent="0.2">
      <c r="A76" s="28" t="s">
        <v>69</v>
      </c>
      <c r="B76" s="198">
        <v>2109</v>
      </c>
      <c r="C76" s="198">
        <v>1686</v>
      </c>
      <c r="D76" s="198">
        <v>7309</v>
      </c>
      <c r="E76" s="198">
        <v>1394</v>
      </c>
      <c r="F76" s="198">
        <v>2893</v>
      </c>
      <c r="G76" s="198">
        <v>746</v>
      </c>
    </row>
    <row r="77" spans="1:7" x14ac:dyDescent="0.2">
      <c r="A77" s="28" t="s">
        <v>70</v>
      </c>
      <c r="B77" s="198">
        <v>3415</v>
      </c>
      <c r="C77" s="198">
        <v>3039</v>
      </c>
      <c r="D77" s="198">
        <v>9537</v>
      </c>
      <c r="E77" s="198">
        <v>2776</v>
      </c>
      <c r="F77" s="198">
        <v>1942</v>
      </c>
      <c r="G77" s="198">
        <v>499</v>
      </c>
    </row>
    <row r="78" spans="1:7" x14ac:dyDescent="0.2">
      <c r="A78" s="28" t="s">
        <v>71</v>
      </c>
      <c r="B78" s="198">
        <v>1423</v>
      </c>
      <c r="C78" s="198">
        <v>1072</v>
      </c>
      <c r="D78" s="198">
        <v>4088</v>
      </c>
      <c r="E78" s="198">
        <v>950</v>
      </c>
      <c r="F78" s="198">
        <v>1579</v>
      </c>
      <c r="G78" s="198">
        <v>395</v>
      </c>
    </row>
    <row r="79" spans="1:7" x14ac:dyDescent="0.2">
      <c r="A79" s="28" t="s">
        <v>72</v>
      </c>
      <c r="B79" s="198">
        <v>644</v>
      </c>
      <c r="C79" s="198">
        <v>561</v>
      </c>
      <c r="D79" s="198">
        <v>1233</v>
      </c>
      <c r="E79" s="198">
        <v>263</v>
      </c>
      <c r="F79" s="198">
        <v>870</v>
      </c>
      <c r="G79" s="198">
        <v>166</v>
      </c>
    </row>
    <row r="80" spans="1:7" x14ac:dyDescent="0.2">
      <c r="A80" s="28" t="s">
        <v>73</v>
      </c>
      <c r="B80" s="198">
        <v>2557</v>
      </c>
      <c r="C80" s="198">
        <v>2114</v>
      </c>
      <c r="D80" s="198">
        <v>12687</v>
      </c>
      <c r="E80" s="198">
        <v>2767</v>
      </c>
      <c r="F80" s="198">
        <v>3481</v>
      </c>
      <c r="G80" s="198">
        <v>993</v>
      </c>
    </row>
    <row r="81" spans="1:7" x14ac:dyDescent="0.2">
      <c r="A81" s="28" t="s">
        <v>74</v>
      </c>
      <c r="B81" s="198">
        <v>4798</v>
      </c>
      <c r="C81" s="198">
        <v>4008</v>
      </c>
      <c r="D81" s="198">
        <v>19737</v>
      </c>
      <c r="E81" s="198">
        <v>4665</v>
      </c>
      <c r="F81" s="198">
        <v>5113</v>
      </c>
      <c r="G81" s="198">
        <v>1775</v>
      </c>
    </row>
    <row r="82" spans="1:7" x14ac:dyDescent="0.2">
      <c r="A82" s="28" t="s">
        <v>75</v>
      </c>
      <c r="B82" s="198">
        <v>2529</v>
      </c>
      <c r="C82" s="198">
        <v>2104</v>
      </c>
      <c r="D82" s="198">
        <v>7615</v>
      </c>
      <c r="E82" s="198">
        <v>2049</v>
      </c>
      <c r="F82" s="198">
        <v>1425</v>
      </c>
      <c r="G82" s="198">
        <v>736</v>
      </c>
    </row>
    <row r="83" spans="1:7" x14ac:dyDescent="0.2">
      <c r="A83" s="28" t="s">
        <v>76</v>
      </c>
      <c r="B83" s="198">
        <v>1763</v>
      </c>
      <c r="C83" s="198">
        <v>1370</v>
      </c>
      <c r="D83" s="198">
        <v>4279</v>
      </c>
      <c r="E83" s="198">
        <v>860</v>
      </c>
      <c r="F83" s="198">
        <v>2280</v>
      </c>
      <c r="G83" s="198">
        <v>500</v>
      </c>
    </row>
    <row r="84" spans="1:7" x14ac:dyDescent="0.2">
      <c r="A84" s="28" t="s">
        <v>77</v>
      </c>
      <c r="B84" s="198">
        <v>1182</v>
      </c>
      <c r="C84" s="198">
        <v>831</v>
      </c>
      <c r="D84" s="198">
        <v>6563</v>
      </c>
      <c r="E84" s="198">
        <v>1632</v>
      </c>
      <c r="F84" s="198">
        <v>1711</v>
      </c>
      <c r="G84" s="198">
        <v>693</v>
      </c>
    </row>
    <row r="85" spans="1:7" x14ac:dyDescent="0.2">
      <c r="A85" s="28" t="s">
        <v>78</v>
      </c>
      <c r="B85" s="198">
        <v>906</v>
      </c>
      <c r="C85" s="198">
        <v>754</v>
      </c>
      <c r="D85" s="198">
        <v>2465</v>
      </c>
      <c r="E85" s="198">
        <v>487</v>
      </c>
      <c r="F85" s="198">
        <v>1097</v>
      </c>
      <c r="G85" s="198">
        <v>271</v>
      </c>
    </row>
    <row r="86" spans="1:7" x14ac:dyDescent="0.2">
      <c r="A86" s="28" t="s">
        <v>79</v>
      </c>
      <c r="B86" s="198">
        <v>1451</v>
      </c>
      <c r="C86" s="198">
        <v>1213</v>
      </c>
      <c r="D86" s="198">
        <v>3882</v>
      </c>
      <c r="E86" s="198">
        <v>886</v>
      </c>
      <c r="F86" s="198">
        <v>1540</v>
      </c>
      <c r="G86" s="198">
        <v>455</v>
      </c>
    </row>
    <row r="87" spans="1:7" x14ac:dyDescent="0.2">
      <c r="A87" s="36" t="s">
        <v>80</v>
      </c>
      <c r="B87" s="204">
        <v>3725</v>
      </c>
      <c r="C87" s="204">
        <v>3168</v>
      </c>
      <c r="D87" s="204">
        <v>10075</v>
      </c>
      <c r="E87" s="204">
        <v>2511</v>
      </c>
      <c r="F87" s="204">
        <v>3468</v>
      </c>
      <c r="G87" s="204">
        <v>1469</v>
      </c>
    </row>
    <row r="88" spans="1:7" x14ac:dyDescent="0.2">
      <c r="A88" s="37" t="s">
        <v>81</v>
      </c>
      <c r="B88" s="196">
        <v>35419</v>
      </c>
      <c r="C88" s="196">
        <v>26276</v>
      </c>
      <c r="D88" s="196">
        <v>90171</v>
      </c>
      <c r="E88" s="196">
        <v>21257</v>
      </c>
      <c r="F88" s="196">
        <v>25716</v>
      </c>
      <c r="G88" s="196">
        <v>9690</v>
      </c>
    </row>
    <row r="89" spans="1:7" x14ac:dyDescent="0.2">
      <c r="A89" s="28" t="s">
        <v>82</v>
      </c>
      <c r="B89" s="198">
        <v>1537</v>
      </c>
      <c r="C89" s="198">
        <v>1230</v>
      </c>
      <c r="D89" s="198">
        <v>3790</v>
      </c>
      <c r="E89" s="198">
        <v>1074</v>
      </c>
      <c r="F89" s="198">
        <v>2198</v>
      </c>
      <c r="G89" s="198">
        <v>702</v>
      </c>
    </row>
    <row r="90" spans="1:7" x14ac:dyDescent="0.2">
      <c r="A90" s="28" t="s">
        <v>83</v>
      </c>
      <c r="B90" s="198">
        <v>1565</v>
      </c>
      <c r="C90" s="198">
        <v>874</v>
      </c>
      <c r="D90" s="198">
        <v>8041</v>
      </c>
      <c r="E90" s="198">
        <v>1371</v>
      </c>
      <c r="F90" s="198">
        <v>1453</v>
      </c>
      <c r="G90" s="198">
        <v>466</v>
      </c>
    </row>
    <row r="91" spans="1:7" x14ac:dyDescent="0.2">
      <c r="A91" s="28" t="s">
        <v>84</v>
      </c>
      <c r="B91" s="198">
        <v>2156</v>
      </c>
      <c r="C91" s="198">
        <v>1104</v>
      </c>
      <c r="D91" s="198">
        <v>9094</v>
      </c>
      <c r="E91" s="198">
        <v>1940</v>
      </c>
      <c r="F91" s="198">
        <v>2014</v>
      </c>
      <c r="G91" s="198">
        <v>528</v>
      </c>
    </row>
    <row r="92" spans="1:7" x14ac:dyDescent="0.2">
      <c r="A92" s="28" t="s">
        <v>85</v>
      </c>
      <c r="B92" s="198">
        <v>730</v>
      </c>
      <c r="C92" s="198">
        <v>378</v>
      </c>
      <c r="D92" s="198">
        <v>3440</v>
      </c>
      <c r="E92" s="198">
        <v>748</v>
      </c>
      <c r="F92" s="198">
        <v>719</v>
      </c>
      <c r="G92" s="198">
        <v>212</v>
      </c>
    </row>
    <row r="93" spans="1:7" x14ac:dyDescent="0.2">
      <c r="A93" s="28" t="s">
        <v>86</v>
      </c>
      <c r="B93" s="198">
        <v>1476</v>
      </c>
      <c r="C93" s="198">
        <v>639</v>
      </c>
      <c r="D93" s="198">
        <v>6498</v>
      </c>
      <c r="E93" s="198">
        <v>1289</v>
      </c>
      <c r="F93" s="198">
        <v>1390</v>
      </c>
      <c r="G93" s="198">
        <v>460</v>
      </c>
    </row>
    <row r="94" spans="1:7" x14ac:dyDescent="0.2">
      <c r="A94" s="28" t="s">
        <v>87</v>
      </c>
      <c r="B94" s="198">
        <v>5517</v>
      </c>
      <c r="C94" s="198">
        <v>4274</v>
      </c>
      <c r="D94" s="198">
        <v>14843</v>
      </c>
      <c r="E94" s="198">
        <v>3902</v>
      </c>
      <c r="F94" s="198">
        <v>4174</v>
      </c>
      <c r="G94" s="198">
        <v>1868</v>
      </c>
    </row>
    <row r="95" spans="1:7" x14ac:dyDescent="0.2">
      <c r="A95" s="28" t="s">
        <v>88</v>
      </c>
      <c r="B95" s="198">
        <v>4997</v>
      </c>
      <c r="C95" s="198">
        <v>4054</v>
      </c>
      <c r="D95" s="198">
        <v>11616</v>
      </c>
      <c r="E95" s="198">
        <v>2742</v>
      </c>
      <c r="F95" s="198">
        <v>3154</v>
      </c>
      <c r="G95" s="198">
        <v>1282</v>
      </c>
    </row>
    <row r="96" spans="1:7" x14ac:dyDescent="0.2">
      <c r="A96" s="28" t="s">
        <v>89</v>
      </c>
      <c r="B96" s="198">
        <v>5248</v>
      </c>
      <c r="C96" s="198">
        <v>4266</v>
      </c>
      <c r="D96" s="198">
        <v>7029</v>
      </c>
      <c r="E96" s="198">
        <v>1587</v>
      </c>
      <c r="F96" s="198">
        <v>2778</v>
      </c>
      <c r="G96" s="198">
        <v>1351</v>
      </c>
    </row>
    <row r="97" spans="1:8" x14ac:dyDescent="0.2">
      <c r="A97" s="28" t="s">
        <v>90</v>
      </c>
      <c r="B97" s="198">
        <v>1447</v>
      </c>
      <c r="C97" s="198">
        <v>1188</v>
      </c>
      <c r="D97" s="198">
        <v>2444</v>
      </c>
      <c r="E97" s="198">
        <v>572</v>
      </c>
      <c r="F97" s="198">
        <v>984</v>
      </c>
      <c r="G97" s="198">
        <v>423</v>
      </c>
    </row>
    <row r="98" spans="1:8" x14ac:dyDescent="0.2">
      <c r="A98" s="28" t="s">
        <v>91</v>
      </c>
      <c r="B98" s="198">
        <v>3732</v>
      </c>
      <c r="C98" s="198">
        <v>2790</v>
      </c>
      <c r="D98" s="198">
        <v>11787</v>
      </c>
      <c r="E98" s="198">
        <v>3041</v>
      </c>
      <c r="F98" s="198">
        <v>3539</v>
      </c>
      <c r="G98" s="198">
        <v>824</v>
      </c>
    </row>
    <row r="99" spans="1:8" x14ac:dyDescent="0.2">
      <c r="A99" s="36" t="s">
        <v>92</v>
      </c>
      <c r="B99" s="204">
        <v>7014</v>
      </c>
      <c r="C99" s="204">
        <v>5479</v>
      </c>
      <c r="D99" s="204">
        <v>11589</v>
      </c>
      <c r="E99" s="204">
        <v>2991</v>
      </c>
      <c r="F99" s="204">
        <v>3315</v>
      </c>
      <c r="G99" s="204">
        <v>1574</v>
      </c>
    </row>
    <row r="100" spans="1:8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</row>
    <row r="101" spans="1:8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</row>
    <row r="102" spans="1:8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</row>
    <row r="103" spans="1:8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</row>
    <row r="104" spans="1:8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</row>
    <row r="105" spans="1:8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479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7" s="6" customFormat="1" x14ac:dyDescent="0.2">
      <c r="A5" s="59"/>
      <c r="B5" s="253"/>
      <c r="C5" s="254"/>
      <c r="D5" s="253"/>
      <c r="E5" s="254"/>
      <c r="F5" s="253"/>
      <c r="G5" s="253"/>
    </row>
    <row r="6" spans="1:7" s="6" customFormat="1" x14ac:dyDescent="0.2">
      <c r="A6" s="33" t="s">
        <v>5</v>
      </c>
      <c r="B6" s="194">
        <v>18961155.719999999</v>
      </c>
      <c r="C6" s="194">
        <v>15401317.07</v>
      </c>
      <c r="D6" s="194">
        <v>24996848.100000001</v>
      </c>
      <c r="E6" s="194">
        <v>29000567.98</v>
      </c>
      <c r="F6" s="194">
        <v>10949598.49</v>
      </c>
      <c r="G6" s="194">
        <v>8215887.8499999996</v>
      </c>
    </row>
    <row r="7" spans="1:7" x14ac:dyDescent="0.2">
      <c r="A7" s="36" t="s">
        <v>6</v>
      </c>
      <c r="B7" s="196">
        <v>291325.94</v>
      </c>
      <c r="C7" s="196">
        <v>140782.39999999999</v>
      </c>
      <c r="D7" s="196">
        <v>2636333.2799999998</v>
      </c>
      <c r="E7" s="204">
        <v>3758817.68</v>
      </c>
      <c r="F7" s="196">
        <v>1141749.93</v>
      </c>
      <c r="G7" s="196">
        <v>343383.57</v>
      </c>
    </row>
    <row r="8" spans="1:7" x14ac:dyDescent="0.2">
      <c r="A8" s="28" t="s">
        <v>7</v>
      </c>
      <c r="B8" s="198">
        <v>16009.27</v>
      </c>
      <c r="C8" s="198">
        <v>7074.2</v>
      </c>
      <c r="D8" s="198">
        <v>142860.48000000001</v>
      </c>
      <c r="E8" s="198">
        <v>198678.47</v>
      </c>
      <c r="F8" s="198">
        <v>91708.9</v>
      </c>
      <c r="G8" s="198">
        <v>15128.8</v>
      </c>
    </row>
    <row r="9" spans="1:7" x14ac:dyDescent="0.2">
      <c r="A9" s="28" t="s">
        <v>8</v>
      </c>
      <c r="B9" s="198">
        <v>57146.83</v>
      </c>
      <c r="C9" s="198">
        <v>26672.23</v>
      </c>
      <c r="D9" s="198">
        <v>465131.52000000002</v>
      </c>
      <c r="E9" s="198">
        <v>661197.9</v>
      </c>
      <c r="F9" s="198">
        <v>245130.28</v>
      </c>
      <c r="G9" s="198">
        <v>54935.71</v>
      </c>
    </row>
    <row r="10" spans="1:7" x14ac:dyDescent="0.2">
      <c r="A10" s="28" t="s">
        <v>9</v>
      </c>
      <c r="B10" s="198">
        <v>23544</v>
      </c>
      <c r="C10" s="198">
        <v>13516.4</v>
      </c>
      <c r="D10" s="198">
        <v>252887.04000000001</v>
      </c>
      <c r="E10" s="198">
        <v>390114.1</v>
      </c>
      <c r="F10" s="198">
        <v>148991.85999999999</v>
      </c>
      <c r="G10" s="198">
        <v>25717.74</v>
      </c>
    </row>
    <row r="11" spans="1:7" x14ac:dyDescent="0.2">
      <c r="A11" s="28" t="s">
        <v>10</v>
      </c>
      <c r="B11" s="198">
        <v>24443.24</v>
      </c>
      <c r="C11" s="198">
        <v>14303.1</v>
      </c>
      <c r="D11" s="198">
        <v>405390.72</v>
      </c>
      <c r="E11" s="198">
        <v>532754</v>
      </c>
      <c r="F11" s="198">
        <v>156775.07999999999</v>
      </c>
      <c r="G11" s="198">
        <v>33819.730000000003</v>
      </c>
    </row>
    <row r="12" spans="1:7" x14ac:dyDescent="0.2">
      <c r="A12" s="28" t="s">
        <v>11</v>
      </c>
      <c r="B12" s="198">
        <v>39351.980000000003</v>
      </c>
      <c r="C12" s="198">
        <v>18533.5</v>
      </c>
      <c r="D12" s="198">
        <v>408377.76</v>
      </c>
      <c r="E12" s="198">
        <v>708064.77</v>
      </c>
      <c r="F12" s="198">
        <v>224418.8</v>
      </c>
      <c r="G12" s="198">
        <v>47572.800000000003</v>
      </c>
    </row>
    <row r="13" spans="1:7" x14ac:dyDescent="0.2">
      <c r="A13" s="28" t="s">
        <v>12</v>
      </c>
      <c r="B13" s="198">
        <v>70142.679999999993</v>
      </c>
      <c r="C13" s="198">
        <v>31866.67</v>
      </c>
      <c r="D13" s="198">
        <v>333419.52000000002</v>
      </c>
      <c r="E13" s="198">
        <v>402660.94</v>
      </c>
      <c r="F13" s="198">
        <v>75409.45</v>
      </c>
      <c r="G13" s="198">
        <v>44874.37</v>
      </c>
    </row>
    <row r="14" spans="1:7" x14ac:dyDescent="0.2">
      <c r="A14" s="28" t="s">
        <v>13</v>
      </c>
      <c r="B14" s="198">
        <v>34796.769999999997</v>
      </c>
      <c r="C14" s="198">
        <v>19578.400000000001</v>
      </c>
      <c r="D14" s="198">
        <v>287320.32000000001</v>
      </c>
      <c r="E14" s="198">
        <v>353814.4</v>
      </c>
      <c r="F14" s="198">
        <v>118573.26</v>
      </c>
      <c r="G14" s="198">
        <v>55452.83</v>
      </c>
    </row>
    <row r="15" spans="1:7" x14ac:dyDescent="0.2">
      <c r="A15" s="28" t="s">
        <v>14</v>
      </c>
      <c r="B15" s="198">
        <v>25891.17</v>
      </c>
      <c r="C15" s="198">
        <v>9237.9</v>
      </c>
      <c r="D15" s="198">
        <v>340945.91999999998</v>
      </c>
      <c r="E15" s="198">
        <v>511533.1</v>
      </c>
      <c r="F15" s="198">
        <v>80742.3</v>
      </c>
      <c r="G15" s="198">
        <v>65881.59</v>
      </c>
    </row>
    <row r="16" spans="1:7" x14ac:dyDescent="0.2">
      <c r="A16" s="37" t="s">
        <v>15</v>
      </c>
      <c r="B16" s="196">
        <v>873682.68</v>
      </c>
      <c r="C16" s="196">
        <v>437250.74</v>
      </c>
      <c r="D16" s="196">
        <v>2442761.58</v>
      </c>
      <c r="E16" s="196">
        <v>2764845.34</v>
      </c>
      <c r="F16" s="196">
        <v>1122464.5900000001</v>
      </c>
      <c r="G16" s="196">
        <v>768292.75</v>
      </c>
    </row>
    <row r="17" spans="1:7" x14ac:dyDescent="0.2">
      <c r="A17" s="28" t="s">
        <v>16</v>
      </c>
      <c r="B17" s="198">
        <v>263625.33</v>
      </c>
      <c r="C17" s="198">
        <v>151681.97</v>
      </c>
      <c r="D17" s="198">
        <v>497847</v>
      </c>
      <c r="E17" s="198">
        <v>574089.4</v>
      </c>
      <c r="F17" s="198">
        <v>267940.49</v>
      </c>
      <c r="G17" s="198">
        <v>213619.14</v>
      </c>
    </row>
    <row r="18" spans="1:7" x14ac:dyDescent="0.2">
      <c r="A18" s="28" t="s">
        <v>17</v>
      </c>
      <c r="B18" s="198">
        <v>151464.69</v>
      </c>
      <c r="C18" s="198">
        <v>30495.599999999999</v>
      </c>
      <c r="D18" s="198">
        <v>406095.9</v>
      </c>
      <c r="E18" s="198">
        <v>447951.6</v>
      </c>
      <c r="F18" s="198">
        <v>103043.34</v>
      </c>
      <c r="G18" s="198">
        <v>154448.19</v>
      </c>
    </row>
    <row r="19" spans="1:7" x14ac:dyDescent="0.2">
      <c r="A19" s="28" t="s">
        <v>18</v>
      </c>
      <c r="B19" s="198">
        <v>79212.13</v>
      </c>
      <c r="C19" s="198">
        <v>38386.199999999997</v>
      </c>
      <c r="D19" s="198">
        <v>207493.44</v>
      </c>
      <c r="E19" s="198">
        <v>219766.3</v>
      </c>
      <c r="F19" s="198">
        <v>86119.23</v>
      </c>
      <c r="G19" s="198">
        <v>66813.11</v>
      </c>
    </row>
    <row r="20" spans="1:7" x14ac:dyDescent="0.2">
      <c r="A20" s="28" t="s">
        <v>19</v>
      </c>
      <c r="B20" s="198">
        <v>87963.93</v>
      </c>
      <c r="C20" s="198">
        <v>49655.57</v>
      </c>
      <c r="D20" s="198">
        <v>266364</v>
      </c>
      <c r="E20" s="198">
        <v>302667.43</v>
      </c>
      <c r="F20" s="198">
        <v>164173.10999999999</v>
      </c>
      <c r="G20" s="198">
        <v>89956.26</v>
      </c>
    </row>
    <row r="21" spans="1:7" x14ac:dyDescent="0.2">
      <c r="A21" s="28" t="s">
        <v>20</v>
      </c>
      <c r="B21" s="198">
        <v>108902.53</v>
      </c>
      <c r="C21" s="198">
        <v>77138</v>
      </c>
      <c r="D21" s="198">
        <v>263329.5</v>
      </c>
      <c r="E21" s="198">
        <v>307887.09999999998</v>
      </c>
      <c r="F21" s="198">
        <v>63526.01</v>
      </c>
      <c r="G21" s="198">
        <v>50711.05</v>
      </c>
    </row>
    <row r="22" spans="1:7" x14ac:dyDescent="0.2">
      <c r="A22" s="28" t="s">
        <v>21</v>
      </c>
      <c r="B22" s="198">
        <v>87994.97</v>
      </c>
      <c r="C22" s="198">
        <v>52760.4</v>
      </c>
      <c r="D22" s="198">
        <v>212008.86</v>
      </c>
      <c r="E22" s="198">
        <v>257680.8</v>
      </c>
      <c r="F22" s="198">
        <v>69018.48</v>
      </c>
      <c r="G22" s="198">
        <v>33163.24</v>
      </c>
    </row>
    <row r="23" spans="1:7" x14ac:dyDescent="0.2">
      <c r="A23" s="28" t="s">
        <v>22</v>
      </c>
      <c r="B23" s="198">
        <v>94519.1</v>
      </c>
      <c r="C23" s="198">
        <v>37133</v>
      </c>
      <c r="D23" s="198">
        <v>589622.88</v>
      </c>
      <c r="E23" s="198">
        <v>654802.71</v>
      </c>
      <c r="F23" s="198">
        <v>368643.93</v>
      </c>
      <c r="G23" s="198">
        <v>159581.76000000001</v>
      </c>
    </row>
    <row r="24" spans="1:7" x14ac:dyDescent="0.2">
      <c r="A24" s="37" t="s">
        <v>23</v>
      </c>
      <c r="B24" s="196">
        <v>876357.8</v>
      </c>
      <c r="C24" s="196">
        <v>661307.13</v>
      </c>
      <c r="D24" s="196">
        <v>2570148</v>
      </c>
      <c r="E24" s="196">
        <v>2916039.56</v>
      </c>
      <c r="F24" s="196">
        <v>866502.31</v>
      </c>
      <c r="G24" s="196">
        <v>637413.49</v>
      </c>
    </row>
    <row r="25" spans="1:7" x14ac:dyDescent="0.2">
      <c r="A25" s="28" t="s">
        <v>24</v>
      </c>
      <c r="B25" s="198">
        <v>67745.47</v>
      </c>
      <c r="C25" s="198">
        <v>54579.37</v>
      </c>
      <c r="D25" s="198">
        <v>165698.4</v>
      </c>
      <c r="E25" s="198">
        <v>177145.4</v>
      </c>
      <c r="F25" s="198">
        <v>89606.21</v>
      </c>
      <c r="G25" s="198">
        <v>50023.27</v>
      </c>
    </row>
    <row r="26" spans="1:7" x14ac:dyDescent="0.2">
      <c r="A26" s="28" t="s">
        <v>25</v>
      </c>
      <c r="B26" s="198">
        <v>101132.52</v>
      </c>
      <c r="C26" s="198">
        <v>55877.440000000002</v>
      </c>
      <c r="D26" s="198">
        <v>260766.24</v>
      </c>
      <c r="E26" s="198">
        <v>282827.46999999997</v>
      </c>
      <c r="F26" s="198">
        <v>54182.65</v>
      </c>
      <c r="G26" s="198">
        <v>46223.08</v>
      </c>
    </row>
    <row r="27" spans="1:7" x14ac:dyDescent="0.2">
      <c r="A27" s="28" t="s">
        <v>26</v>
      </c>
      <c r="B27" s="198">
        <v>28104.35</v>
      </c>
      <c r="C27" s="198">
        <v>17473.57</v>
      </c>
      <c r="D27" s="198">
        <v>105769.44</v>
      </c>
      <c r="E27" s="198">
        <v>119166.2</v>
      </c>
      <c r="F27" s="198">
        <v>29011.02</v>
      </c>
      <c r="G27" s="198">
        <v>21955.63</v>
      </c>
    </row>
    <row r="28" spans="1:7" x14ac:dyDescent="0.2">
      <c r="A28" s="28" t="s">
        <v>27</v>
      </c>
      <c r="B28" s="198">
        <v>72006.789999999994</v>
      </c>
      <c r="C28" s="198">
        <v>60078.91</v>
      </c>
      <c r="D28" s="198">
        <v>273325.92</v>
      </c>
      <c r="E28" s="198">
        <v>293580</v>
      </c>
      <c r="F28" s="198">
        <v>112212.06</v>
      </c>
      <c r="G28" s="198">
        <v>55366.3</v>
      </c>
    </row>
    <row r="29" spans="1:7" x14ac:dyDescent="0.2">
      <c r="A29" s="28" t="s">
        <v>28</v>
      </c>
      <c r="B29" s="198">
        <v>108032.35</v>
      </c>
      <c r="C29" s="198">
        <v>72200.2</v>
      </c>
      <c r="D29" s="198">
        <v>188818.56</v>
      </c>
      <c r="E29" s="198">
        <v>223956.8</v>
      </c>
      <c r="F29" s="198">
        <v>112628.41</v>
      </c>
      <c r="G29" s="198">
        <v>73184.77</v>
      </c>
    </row>
    <row r="30" spans="1:7" x14ac:dyDescent="0.2">
      <c r="A30" s="28" t="s">
        <v>29</v>
      </c>
      <c r="B30" s="198">
        <v>111389.25</v>
      </c>
      <c r="C30" s="198">
        <v>97687.4</v>
      </c>
      <c r="D30" s="198">
        <v>299880</v>
      </c>
      <c r="E30" s="198">
        <v>319252.5</v>
      </c>
      <c r="F30" s="198">
        <v>103579.1</v>
      </c>
      <c r="G30" s="198">
        <v>80540.87</v>
      </c>
    </row>
    <row r="31" spans="1:7" x14ac:dyDescent="0.2">
      <c r="A31" s="28" t="s">
        <v>30</v>
      </c>
      <c r="B31" s="198">
        <v>234988.84</v>
      </c>
      <c r="C31" s="198">
        <v>198066.97</v>
      </c>
      <c r="D31" s="198">
        <v>556647.84</v>
      </c>
      <c r="E31" s="198">
        <v>744054.3</v>
      </c>
      <c r="F31" s="198">
        <v>175003.51999999999</v>
      </c>
      <c r="G31" s="198">
        <v>144532.31</v>
      </c>
    </row>
    <row r="32" spans="1:7" x14ac:dyDescent="0.2">
      <c r="A32" s="28" t="s">
        <v>31</v>
      </c>
      <c r="B32" s="198">
        <v>46923.09</v>
      </c>
      <c r="C32" s="198">
        <v>38904</v>
      </c>
      <c r="D32" s="198">
        <v>216384</v>
      </c>
      <c r="E32" s="198">
        <v>231510.13</v>
      </c>
      <c r="F32" s="198">
        <v>65369.36</v>
      </c>
      <c r="G32" s="198">
        <v>68625.929999999993</v>
      </c>
    </row>
    <row r="33" spans="1:7" x14ac:dyDescent="0.2">
      <c r="A33" s="36" t="s">
        <v>32</v>
      </c>
      <c r="B33" s="198">
        <v>106035.14</v>
      </c>
      <c r="C33" s="198">
        <v>66439.27</v>
      </c>
      <c r="D33" s="198">
        <v>502857.6</v>
      </c>
      <c r="E33" s="198">
        <v>524546.76</v>
      </c>
      <c r="F33" s="198">
        <v>124909.98</v>
      </c>
      <c r="G33" s="198">
        <v>96961.33</v>
      </c>
    </row>
    <row r="34" spans="1:7" x14ac:dyDescent="0.2">
      <c r="A34" s="37" t="s">
        <v>33</v>
      </c>
      <c r="B34" s="196">
        <v>2055491.49</v>
      </c>
      <c r="C34" s="196">
        <v>1336821.46</v>
      </c>
      <c r="D34" s="196">
        <v>2932778.1</v>
      </c>
      <c r="E34" s="196">
        <v>3348014.5</v>
      </c>
      <c r="F34" s="196">
        <v>1220613.9099999999</v>
      </c>
      <c r="G34" s="196">
        <v>1371573.98</v>
      </c>
    </row>
    <row r="35" spans="1:7" x14ac:dyDescent="0.2">
      <c r="A35" s="25" t="s">
        <v>34</v>
      </c>
      <c r="B35" s="202">
        <v>384523.04</v>
      </c>
      <c r="C35" s="198">
        <v>294938.37</v>
      </c>
      <c r="D35" s="202">
        <v>414374.94</v>
      </c>
      <c r="E35" s="202">
        <v>437891.98</v>
      </c>
      <c r="F35" s="202">
        <v>180826.51</v>
      </c>
      <c r="G35" s="202">
        <v>292237.67</v>
      </c>
    </row>
    <row r="36" spans="1:7" x14ac:dyDescent="0.2">
      <c r="A36" s="28" t="s">
        <v>35</v>
      </c>
      <c r="B36" s="198">
        <v>535794.96</v>
      </c>
      <c r="C36" s="198">
        <v>393735.77</v>
      </c>
      <c r="D36" s="198">
        <v>488416.32</v>
      </c>
      <c r="E36" s="198">
        <v>520511.34</v>
      </c>
      <c r="F36" s="198">
        <v>335249.18</v>
      </c>
      <c r="G36" s="198">
        <v>316418.19</v>
      </c>
    </row>
    <row r="37" spans="1:7" x14ac:dyDescent="0.2">
      <c r="A37" s="28" t="s">
        <v>36</v>
      </c>
      <c r="B37" s="198">
        <v>290663.51</v>
      </c>
      <c r="C37" s="198">
        <v>170005.4</v>
      </c>
      <c r="D37" s="198">
        <v>719029.08</v>
      </c>
      <c r="E37" s="198">
        <v>869207.44</v>
      </c>
      <c r="F37" s="198">
        <v>189356.7</v>
      </c>
      <c r="G37" s="198">
        <v>252047.88</v>
      </c>
    </row>
    <row r="38" spans="1:7" x14ac:dyDescent="0.2">
      <c r="A38" s="28" t="s">
        <v>37</v>
      </c>
      <c r="B38" s="198">
        <v>466942.59</v>
      </c>
      <c r="C38" s="198">
        <v>261890.77</v>
      </c>
      <c r="D38" s="198">
        <v>572900.16</v>
      </c>
      <c r="E38" s="198">
        <v>657668.38</v>
      </c>
      <c r="F38" s="198">
        <v>194622.29</v>
      </c>
      <c r="G38" s="198">
        <v>203195.83</v>
      </c>
    </row>
    <row r="39" spans="1:7" x14ac:dyDescent="0.2">
      <c r="A39" s="28" t="s">
        <v>38</v>
      </c>
      <c r="B39" s="198">
        <v>140169.34</v>
      </c>
      <c r="C39" s="198">
        <v>34659.1</v>
      </c>
      <c r="D39" s="198">
        <v>236634.72</v>
      </c>
      <c r="E39" s="198">
        <v>266012.96000000002</v>
      </c>
      <c r="F39" s="198">
        <v>48122.53</v>
      </c>
      <c r="G39" s="198">
        <v>60435.48</v>
      </c>
    </row>
    <row r="40" spans="1:7" x14ac:dyDescent="0.2">
      <c r="A40" s="28" t="s">
        <v>39</v>
      </c>
      <c r="B40" s="198">
        <v>142887.45000000001</v>
      </c>
      <c r="C40" s="198">
        <v>109776.14</v>
      </c>
      <c r="D40" s="198">
        <v>318601.92</v>
      </c>
      <c r="E40" s="198">
        <v>363147</v>
      </c>
      <c r="F40" s="198">
        <v>181870.38</v>
      </c>
      <c r="G40" s="198">
        <v>157843.93</v>
      </c>
    </row>
    <row r="41" spans="1:7" x14ac:dyDescent="0.2">
      <c r="A41" s="36" t="s">
        <v>40</v>
      </c>
      <c r="B41" s="204">
        <v>94510.6</v>
      </c>
      <c r="C41" s="204">
        <v>71815.91</v>
      </c>
      <c r="D41" s="204">
        <v>182820.96</v>
      </c>
      <c r="E41" s="204">
        <v>233575.4</v>
      </c>
      <c r="F41" s="204">
        <v>90566.32</v>
      </c>
      <c r="G41" s="204">
        <v>89395</v>
      </c>
    </row>
    <row r="42" spans="1:7" x14ac:dyDescent="0.2">
      <c r="A42" s="37" t="s">
        <v>41</v>
      </c>
      <c r="B42" s="196">
        <v>1334964.32</v>
      </c>
      <c r="C42" s="196">
        <v>1062211.33</v>
      </c>
      <c r="D42" s="196">
        <v>3431119.86</v>
      </c>
      <c r="E42" s="196">
        <v>3896781.48</v>
      </c>
      <c r="F42" s="196">
        <v>1555613.45</v>
      </c>
      <c r="G42" s="196">
        <v>1376473.37</v>
      </c>
    </row>
    <row r="43" spans="1:7" x14ac:dyDescent="0.2">
      <c r="A43" s="28" t="s">
        <v>42</v>
      </c>
      <c r="B43" s="198">
        <v>72341.600000000006</v>
      </c>
      <c r="C43" s="198">
        <v>63246.97</v>
      </c>
      <c r="D43" s="198">
        <v>155466.35999999999</v>
      </c>
      <c r="E43" s="198">
        <v>158885.1</v>
      </c>
      <c r="F43" s="198">
        <v>52492.26</v>
      </c>
      <c r="G43" s="198">
        <v>62923.25</v>
      </c>
    </row>
    <row r="44" spans="1:7" x14ac:dyDescent="0.2">
      <c r="A44" s="28" t="s">
        <v>43</v>
      </c>
      <c r="B44" s="198">
        <v>176631.2</v>
      </c>
      <c r="C44" s="198">
        <v>139289.17000000001</v>
      </c>
      <c r="D44" s="198">
        <v>428204.7</v>
      </c>
      <c r="E44" s="198">
        <v>475866.38</v>
      </c>
      <c r="F44" s="198">
        <v>231291.47</v>
      </c>
      <c r="G44" s="198">
        <v>301160.06</v>
      </c>
    </row>
    <row r="45" spans="1:7" x14ac:dyDescent="0.2">
      <c r="A45" s="28" t="s">
        <v>44</v>
      </c>
      <c r="B45" s="198">
        <v>82271.520000000004</v>
      </c>
      <c r="C45" s="198">
        <v>70269.740000000005</v>
      </c>
      <c r="D45" s="198">
        <v>216595.68</v>
      </c>
      <c r="E45" s="198">
        <v>247337.9</v>
      </c>
      <c r="F45" s="198">
        <v>55808.72</v>
      </c>
      <c r="G45" s="198">
        <v>53928.34</v>
      </c>
    </row>
    <row r="46" spans="1:7" x14ac:dyDescent="0.2">
      <c r="A46" s="28" t="s">
        <v>45</v>
      </c>
      <c r="B46" s="198">
        <v>77584.14</v>
      </c>
      <c r="C46" s="198">
        <v>69402.600000000006</v>
      </c>
      <c r="D46" s="198">
        <v>163558.07999999999</v>
      </c>
      <c r="E46" s="198">
        <v>177126.3</v>
      </c>
      <c r="F46" s="198">
        <v>50936</v>
      </c>
      <c r="G46" s="198">
        <v>57819.28</v>
      </c>
    </row>
    <row r="47" spans="1:7" x14ac:dyDescent="0.2">
      <c r="A47" s="28" t="s">
        <v>46</v>
      </c>
      <c r="B47" s="198">
        <v>194902.57</v>
      </c>
      <c r="C47" s="198">
        <v>174498.04</v>
      </c>
      <c r="D47" s="198">
        <v>328927.2</v>
      </c>
      <c r="E47" s="198">
        <v>389066.7</v>
      </c>
      <c r="F47" s="198">
        <v>193361.11</v>
      </c>
      <c r="G47" s="198">
        <v>172051.20000000001</v>
      </c>
    </row>
    <row r="48" spans="1:7" x14ac:dyDescent="0.2">
      <c r="A48" s="28" t="s">
        <v>47</v>
      </c>
      <c r="B48" s="198">
        <v>171443.82</v>
      </c>
      <c r="C48" s="198">
        <v>126391.8</v>
      </c>
      <c r="D48" s="198">
        <v>407060.64</v>
      </c>
      <c r="E48" s="198">
        <v>481872.8</v>
      </c>
      <c r="F48" s="198">
        <v>328817.51</v>
      </c>
      <c r="G48" s="198">
        <v>144739.09</v>
      </c>
    </row>
    <row r="49" spans="1:8" x14ac:dyDescent="0.2">
      <c r="A49" s="28" t="s">
        <v>48</v>
      </c>
      <c r="B49" s="198">
        <v>90878.35</v>
      </c>
      <c r="C49" s="198">
        <v>78331.570000000007</v>
      </c>
      <c r="D49" s="198">
        <v>424653.6</v>
      </c>
      <c r="E49" s="198">
        <v>475716.14</v>
      </c>
      <c r="F49" s="198">
        <v>116743.58</v>
      </c>
      <c r="G49" s="198">
        <v>136834.68</v>
      </c>
    </row>
    <row r="50" spans="1:8" x14ac:dyDescent="0.2">
      <c r="A50" s="28" t="s">
        <v>49</v>
      </c>
      <c r="B50" s="198">
        <v>156320.07</v>
      </c>
      <c r="C50" s="198">
        <v>121255.07</v>
      </c>
      <c r="D50" s="198">
        <v>282851.52</v>
      </c>
      <c r="E50" s="198">
        <v>377810.8</v>
      </c>
      <c r="F50" s="198">
        <v>180705.72</v>
      </c>
      <c r="G50" s="198">
        <v>133678.54999999999</v>
      </c>
    </row>
    <row r="51" spans="1:8" x14ac:dyDescent="0.2">
      <c r="A51" s="28" t="s">
        <v>50</v>
      </c>
      <c r="B51" s="198">
        <v>51985.18</v>
      </c>
      <c r="C51" s="198">
        <v>43592.3</v>
      </c>
      <c r="D51" s="198">
        <v>64891.68</v>
      </c>
      <c r="E51" s="198">
        <v>73856.600000000006</v>
      </c>
      <c r="F51" s="198">
        <v>28056.54</v>
      </c>
      <c r="G51" s="198">
        <v>23496.62</v>
      </c>
    </row>
    <row r="52" spans="1:8" x14ac:dyDescent="0.2">
      <c r="A52" s="28" t="s">
        <v>51</v>
      </c>
      <c r="B52" s="198">
        <v>42526.36</v>
      </c>
      <c r="C52" s="198">
        <v>37402.5</v>
      </c>
      <c r="D52" s="198">
        <v>215255.04000000001</v>
      </c>
      <c r="E52" s="198">
        <v>219487.27</v>
      </c>
      <c r="F52" s="198">
        <v>53211.66</v>
      </c>
      <c r="G52" s="198">
        <v>77565.919999999998</v>
      </c>
    </row>
    <row r="53" spans="1:8" x14ac:dyDescent="0.2">
      <c r="A53" s="36" t="s">
        <v>52</v>
      </c>
      <c r="B53" s="204">
        <v>218079.51</v>
      </c>
      <c r="C53" s="204">
        <v>138531.57</v>
      </c>
      <c r="D53" s="204">
        <v>743655.36</v>
      </c>
      <c r="E53" s="204">
        <v>819755.49</v>
      </c>
      <c r="F53" s="204">
        <v>264188.88</v>
      </c>
      <c r="G53" s="204">
        <v>212276.38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4430018.6900000004</v>
      </c>
      <c r="C60" s="204">
        <v>3824580.36</v>
      </c>
      <c r="D60" s="196">
        <v>2869369.44</v>
      </c>
      <c r="E60" s="204">
        <v>3268472.76</v>
      </c>
      <c r="F60" s="204">
        <v>1085432.97</v>
      </c>
      <c r="G60" s="204">
        <v>922060.55</v>
      </c>
    </row>
    <row r="61" spans="1:8" x14ac:dyDescent="0.2">
      <c r="A61" s="28" t="s">
        <v>54</v>
      </c>
      <c r="B61" s="198">
        <v>177293.21</v>
      </c>
      <c r="C61" s="198">
        <v>120164.97</v>
      </c>
      <c r="D61" s="198">
        <v>470070.72</v>
      </c>
      <c r="E61" s="198">
        <v>497439.1</v>
      </c>
      <c r="F61" s="198">
        <v>149448.24</v>
      </c>
      <c r="G61" s="198">
        <v>58760.15</v>
      </c>
    </row>
    <row r="62" spans="1:8" x14ac:dyDescent="0.2">
      <c r="A62" s="28" t="s">
        <v>55</v>
      </c>
      <c r="B62" s="198">
        <v>84182.82</v>
      </c>
      <c r="C62" s="198">
        <v>66029.899999999994</v>
      </c>
      <c r="D62" s="198">
        <v>75240.479999999996</v>
      </c>
      <c r="E62" s="198">
        <v>74019.3</v>
      </c>
      <c r="F62" s="198">
        <v>21956.65</v>
      </c>
      <c r="G62" s="198">
        <v>15149.52</v>
      </c>
    </row>
    <row r="63" spans="1:8" s="3" customFormat="1" ht="15" customHeight="1" x14ac:dyDescent="0.2">
      <c r="A63" s="28" t="s">
        <v>56</v>
      </c>
      <c r="B63" s="198">
        <v>309811.99</v>
      </c>
      <c r="C63" s="198">
        <v>238236.94</v>
      </c>
      <c r="D63" s="198">
        <v>277253.76000000001</v>
      </c>
      <c r="E63" s="198">
        <v>296849.96999999997</v>
      </c>
      <c r="F63" s="198">
        <v>80724.479999999996</v>
      </c>
      <c r="G63" s="198">
        <v>53349.4</v>
      </c>
    </row>
    <row r="64" spans="1:8" s="3" customFormat="1" ht="15" customHeight="1" x14ac:dyDescent="0.2">
      <c r="A64" s="28" t="s">
        <v>57</v>
      </c>
      <c r="B64" s="198">
        <v>141841.25</v>
      </c>
      <c r="C64" s="198">
        <v>106143.07</v>
      </c>
      <c r="D64" s="198">
        <v>143542.56</v>
      </c>
      <c r="E64" s="198">
        <v>155756.4</v>
      </c>
      <c r="F64" s="198">
        <v>32647.7</v>
      </c>
      <c r="G64" s="198">
        <v>37355.53</v>
      </c>
    </row>
    <row r="65" spans="1:7" s="6" customFormat="1" ht="15" customHeight="1" x14ac:dyDescent="0.2">
      <c r="A65" s="28" t="s">
        <v>58</v>
      </c>
      <c r="B65" s="198">
        <v>147406.98000000001</v>
      </c>
      <c r="C65" s="198">
        <v>116193.3</v>
      </c>
      <c r="D65" s="198">
        <v>109462.08</v>
      </c>
      <c r="E65" s="198">
        <v>102443.8</v>
      </c>
      <c r="F65" s="198">
        <v>36766.19</v>
      </c>
      <c r="G65" s="198">
        <v>28869.599999999999</v>
      </c>
    </row>
    <row r="66" spans="1:7" s="6" customFormat="1" ht="12.75" customHeight="1" x14ac:dyDescent="0.2">
      <c r="A66" s="28" t="s">
        <v>59</v>
      </c>
      <c r="B66" s="198">
        <v>646512.26</v>
      </c>
      <c r="C66" s="198">
        <v>555209.93999999994</v>
      </c>
      <c r="D66" s="198">
        <v>311757.59999999998</v>
      </c>
      <c r="E66" s="198">
        <v>379655.75</v>
      </c>
      <c r="F66" s="198">
        <v>226548.58</v>
      </c>
      <c r="G66" s="198">
        <v>208578.86</v>
      </c>
    </row>
    <row r="67" spans="1:7" s="6" customFormat="1" x14ac:dyDescent="0.2">
      <c r="A67" s="28" t="s">
        <v>60</v>
      </c>
      <c r="B67" s="198">
        <v>204644.73</v>
      </c>
      <c r="C67" s="198">
        <v>186389.84</v>
      </c>
      <c r="D67" s="198">
        <v>89023.2</v>
      </c>
      <c r="E67" s="198">
        <v>97642.7</v>
      </c>
      <c r="F67" s="198">
        <v>63181.19</v>
      </c>
      <c r="G67" s="198">
        <v>60187.6</v>
      </c>
    </row>
    <row r="68" spans="1:7" x14ac:dyDescent="0.2">
      <c r="A68" s="28" t="s">
        <v>61</v>
      </c>
      <c r="B68" s="198">
        <v>606592.5</v>
      </c>
      <c r="C68" s="198">
        <v>545529.11</v>
      </c>
      <c r="D68" s="198">
        <v>191335.2</v>
      </c>
      <c r="E68" s="198">
        <v>236833.77</v>
      </c>
      <c r="F68" s="198">
        <v>51411.3</v>
      </c>
      <c r="G68" s="198">
        <v>46738.59</v>
      </c>
    </row>
    <row r="69" spans="1:7" x14ac:dyDescent="0.2">
      <c r="A69" s="28" t="s">
        <v>62</v>
      </c>
      <c r="B69" s="198">
        <v>1311286.79</v>
      </c>
      <c r="C69" s="198">
        <v>1247678.95</v>
      </c>
      <c r="D69" s="198">
        <v>402121.44</v>
      </c>
      <c r="E69" s="198">
        <v>535213.30000000005</v>
      </c>
      <c r="F69" s="198">
        <v>160696.68</v>
      </c>
      <c r="G69" s="198">
        <v>179195.56</v>
      </c>
    </row>
    <row r="70" spans="1:7" x14ac:dyDescent="0.2">
      <c r="A70" s="28" t="s">
        <v>63</v>
      </c>
      <c r="B70" s="198">
        <v>350678.83</v>
      </c>
      <c r="C70" s="198">
        <v>304758.5</v>
      </c>
      <c r="D70" s="198">
        <v>182962.08</v>
      </c>
      <c r="E70" s="198">
        <v>250302.27</v>
      </c>
      <c r="F70" s="198">
        <v>71274.14</v>
      </c>
      <c r="G70" s="198">
        <v>79225.14</v>
      </c>
    </row>
    <row r="71" spans="1:7" x14ac:dyDescent="0.2">
      <c r="A71" s="28" t="s">
        <v>64</v>
      </c>
      <c r="B71" s="198">
        <v>193669.79</v>
      </c>
      <c r="C71" s="198">
        <v>129558.9</v>
      </c>
      <c r="D71" s="198">
        <v>298633.44</v>
      </c>
      <c r="E71" s="198">
        <v>297645.2</v>
      </c>
      <c r="F71" s="198">
        <v>80808.13</v>
      </c>
      <c r="G71" s="198">
        <v>48714.93</v>
      </c>
    </row>
    <row r="72" spans="1:7" x14ac:dyDescent="0.2">
      <c r="A72" s="28" t="s">
        <v>65</v>
      </c>
      <c r="B72" s="198">
        <v>109740.45</v>
      </c>
      <c r="C72" s="198">
        <v>89722.5</v>
      </c>
      <c r="D72" s="198">
        <v>116565.12</v>
      </c>
      <c r="E72" s="198">
        <v>138196.79999999999</v>
      </c>
      <c r="F72" s="198">
        <v>38289.33</v>
      </c>
      <c r="G72" s="198">
        <v>46886.13</v>
      </c>
    </row>
    <row r="73" spans="1:7" x14ac:dyDescent="0.2">
      <c r="A73" s="28" t="s">
        <v>66</v>
      </c>
      <c r="B73" s="198">
        <v>146357.09</v>
      </c>
      <c r="C73" s="198">
        <v>118964.44</v>
      </c>
      <c r="D73" s="198">
        <v>201401.76</v>
      </c>
      <c r="E73" s="198">
        <v>206474.4</v>
      </c>
      <c r="F73" s="198">
        <v>71680.36</v>
      </c>
      <c r="G73" s="198">
        <v>59049.54</v>
      </c>
    </row>
    <row r="74" spans="1:7" x14ac:dyDescent="0.2">
      <c r="A74" s="37" t="s">
        <v>67</v>
      </c>
      <c r="B74" s="196">
        <v>4326051.5199999996</v>
      </c>
      <c r="C74" s="196">
        <v>3935890.26</v>
      </c>
      <c r="D74" s="196">
        <v>4383904.9800000004</v>
      </c>
      <c r="E74" s="196">
        <v>4733441.79</v>
      </c>
      <c r="F74" s="196">
        <v>1989977.56</v>
      </c>
      <c r="G74" s="196">
        <v>1430564.26</v>
      </c>
    </row>
    <row r="75" spans="1:7" x14ac:dyDescent="0.2">
      <c r="A75" s="25" t="s">
        <v>68</v>
      </c>
      <c r="B75" s="202">
        <v>375851.03</v>
      </c>
      <c r="C75" s="202">
        <v>343588.17</v>
      </c>
      <c r="D75" s="198">
        <v>418373.76</v>
      </c>
      <c r="E75" s="202">
        <v>414635.69</v>
      </c>
      <c r="F75" s="202">
        <v>150887.31</v>
      </c>
      <c r="G75" s="202">
        <v>178157.42</v>
      </c>
    </row>
    <row r="76" spans="1:7" x14ac:dyDescent="0.2">
      <c r="A76" s="28" t="s">
        <v>69</v>
      </c>
      <c r="B76" s="198">
        <v>248466.63</v>
      </c>
      <c r="C76" s="198">
        <v>218431.6</v>
      </c>
      <c r="D76" s="198">
        <v>284309.34000000003</v>
      </c>
      <c r="E76" s="198">
        <v>283669.84000000003</v>
      </c>
      <c r="F76" s="198">
        <v>143539.51999999999</v>
      </c>
      <c r="G76" s="198">
        <v>105461.32</v>
      </c>
    </row>
    <row r="77" spans="1:7" x14ac:dyDescent="0.2">
      <c r="A77" s="28" t="s">
        <v>70</v>
      </c>
      <c r="B77" s="198">
        <v>573307.49</v>
      </c>
      <c r="C77" s="198">
        <v>542696.97</v>
      </c>
      <c r="D77" s="198">
        <v>475409.76</v>
      </c>
      <c r="E77" s="198">
        <v>565156.77</v>
      </c>
      <c r="F77" s="198">
        <v>89035.38</v>
      </c>
      <c r="G77" s="198">
        <v>80232.45</v>
      </c>
    </row>
    <row r="78" spans="1:7" x14ac:dyDescent="0.2">
      <c r="A78" s="28" t="s">
        <v>71</v>
      </c>
      <c r="B78" s="198">
        <v>197419.47</v>
      </c>
      <c r="C78" s="198">
        <v>167660.24</v>
      </c>
      <c r="D78" s="198">
        <v>182538.72</v>
      </c>
      <c r="E78" s="198">
        <v>193555.20000000001</v>
      </c>
      <c r="F78" s="198">
        <v>100701.31</v>
      </c>
      <c r="G78" s="198">
        <v>56246.45</v>
      </c>
    </row>
    <row r="79" spans="1:7" x14ac:dyDescent="0.2">
      <c r="A79" s="28" t="s">
        <v>72</v>
      </c>
      <c r="B79" s="198">
        <v>87566.87</v>
      </c>
      <c r="C79" s="198">
        <v>82181.87</v>
      </c>
      <c r="D79" s="198">
        <v>52684.800000000003</v>
      </c>
      <c r="E79" s="198">
        <v>53277.7</v>
      </c>
      <c r="F79" s="198">
        <v>33578.57</v>
      </c>
      <c r="G79" s="198">
        <v>22196.11</v>
      </c>
    </row>
    <row r="80" spans="1:7" x14ac:dyDescent="0.2">
      <c r="A80" s="28" t="s">
        <v>73</v>
      </c>
      <c r="B80" s="198">
        <v>331191.2</v>
      </c>
      <c r="C80" s="198">
        <v>301236.27</v>
      </c>
      <c r="D80" s="198">
        <v>523837.44</v>
      </c>
      <c r="E80" s="198">
        <v>563927.56999999995</v>
      </c>
      <c r="F80" s="198">
        <v>321639.67</v>
      </c>
      <c r="G80" s="198">
        <v>135367.41</v>
      </c>
    </row>
    <row r="81" spans="1:7" x14ac:dyDescent="0.2">
      <c r="A81" s="28" t="s">
        <v>74</v>
      </c>
      <c r="B81" s="198">
        <v>682438.94</v>
      </c>
      <c r="C81" s="198">
        <v>622489.54</v>
      </c>
      <c r="D81" s="198">
        <v>851682.72</v>
      </c>
      <c r="E81" s="198">
        <v>948744.2</v>
      </c>
      <c r="F81" s="198">
        <v>439306.13</v>
      </c>
      <c r="G81" s="198">
        <v>251835.78</v>
      </c>
    </row>
    <row r="82" spans="1:7" x14ac:dyDescent="0.2">
      <c r="A82" s="28" t="s">
        <v>75</v>
      </c>
      <c r="B82" s="198">
        <v>410734.6</v>
      </c>
      <c r="C82" s="198">
        <v>373202.24</v>
      </c>
      <c r="D82" s="198">
        <v>386221.92</v>
      </c>
      <c r="E82" s="198">
        <v>414754.6</v>
      </c>
      <c r="F82" s="198">
        <v>67096.22</v>
      </c>
      <c r="G82" s="198">
        <v>115110.14</v>
      </c>
    </row>
    <row r="83" spans="1:7" x14ac:dyDescent="0.2">
      <c r="A83" s="28" t="s">
        <v>76</v>
      </c>
      <c r="B83" s="198">
        <v>228452.15</v>
      </c>
      <c r="C83" s="198">
        <v>203236.48000000001</v>
      </c>
      <c r="D83" s="198">
        <v>170143.68</v>
      </c>
      <c r="E83" s="198">
        <v>174446.07</v>
      </c>
      <c r="F83" s="198">
        <v>123172.15</v>
      </c>
      <c r="G83" s="198">
        <v>71267.490000000005</v>
      </c>
    </row>
    <row r="84" spans="1:7" x14ac:dyDescent="0.2">
      <c r="A84" s="28" t="s">
        <v>77</v>
      </c>
      <c r="B84" s="198">
        <v>172949.95</v>
      </c>
      <c r="C84" s="198">
        <v>135764.5</v>
      </c>
      <c r="D84" s="198">
        <v>320248.32000000001</v>
      </c>
      <c r="E84" s="198">
        <v>331967.55</v>
      </c>
      <c r="F84" s="198">
        <v>116720.83</v>
      </c>
      <c r="G84" s="198">
        <v>102018.75</v>
      </c>
    </row>
    <row r="85" spans="1:7" x14ac:dyDescent="0.2">
      <c r="A85" s="28" t="s">
        <v>78</v>
      </c>
      <c r="B85" s="198">
        <v>138047.79999999999</v>
      </c>
      <c r="C85" s="198">
        <v>127870.39999999999</v>
      </c>
      <c r="D85" s="198">
        <v>103558.56</v>
      </c>
      <c r="E85" s="198">
        <v>99037.4</v>
      </c>
      <c r="F85" s="198">
        <v>134104.89000000001</v>
      </c>
      <c r="G85" s="198">
        <v>33659.800000000003</v>
      </c>
    </row>
    <row r="86" spans="1:7" x14ac:dyDescent="0.2">
      <c r="A86" s="28" t="s">
        <v>79</v>
      </c>
      <c r="B86" s="198">
        <v>234941.79</v>
      </c>
      <c r="C86" s="198">
        <v>220683.27</v>
      </c>
      <c r="D86" s="198">
        <v>163039.79999999999</v>
      </c>
      <c r="E86" s="198">
        <v>180247.9</v>
      </c>
      <c r="F86" s="198">
        <v>65365.43</v>
      </c>
      <c r="G86" s="198">
        <v>63999.14</v>
      </c>
    </row>
    <row r="87" spans="1:7" x14ac:dyDescent="0.2">
      <c r="A87" s="36" t="s">
        <v>80</v>
      </c>
      <c r="B87" s="204">
        <v>644683.6</v>
      </c>
      <c r="C87" s="204">
        <v>596848.71</v>
      </c>
      <c r="D87" s="198">
        <v>451856.16</v>
      </c>
      <c r="E87" s="204">
        <v>510021.3</v>
      </c>
      <c r="F87" s="204">
        <v>204830.15</v>
      </c>
      <c r="G87" s="204">
        <v>215012</v>
      </c>
    </row>
    <row r="88" spans="1:7" x14ac:dyDescent="0.2">
      <c r="A88" s="37" t="s">
        <v>81</v>
      </c>
      <c r="B88" s="196">
        <v>4773263.28</v>
      </c>
      <c r="C88" s="196">
        <v>4002473.39</v>
      </c>
      <c r="D88" s="196">
        <v>3730432.86</v>
      </c>
      <c r="E88" s="196">
        <v>4314154.87</v>
      </c>
      <c r="F88" s="196">
        <v>1967243.77</v>
      </c>
      <c r="G88" s="196">
        <v>1366125.88</v>
      </c>
    </row>
    <row r="89" spans="1:7" x14ac:dyDescent="0.2">
      <c r="A89" s="28" t="s">
        <v>82</v>
      </c>
      <c r="B89" s="198">
        <v>232533.69</v>
      </c>
      <c r="C89" s="198">
        <v>205149.51</v>
      </c>
      <c r="D89" s="198">
        <v>182256.48</v>
      </c>
      <c r="E89" s="198">
        <v>218389.8</v>
      </c>
      <c r="F89" s="198">
        <v>186702.4</v>
      </c>
      <c r="G89" s="198">
        <v>97732.87</v>
      </c>
    </row>
    <row r="90" spans="1:7" x14ac:dyDescent="0.2">
      <c r="A90" s="28" t="s">
        <v>83</v>
      </c>
      <c r="B90" s="198">
        <v>142292.01999999999</v>
      </c>
      <c r="C90" s="198">
        <v>89189.3</v>
      </c>
      <c r="D90" s="198">
        <v>292800.06</v>
      </c>
      <c r="E90" s="198">
        <v>278641.34999999998</v>
      </c>
      <c r="F90" s="198">
        <v>127390.08</v>
      </c>
      <c r="G90" s="198">
        <v>58966.69</v>
      </c>
    </row>
    <row r="91" spans="1:7" x14ac:dyDescent="0.2">
      <c r="A91" s="28" t="s">
        <v>84</v>
      </c>
      <c r="B91" s="198">
        <v>216546.37</v>
      </c>
      <c r="C91" s="198">
        <v>123788.4</v>
      </c>
      <c r="D91" s="198">
        <v>341156.76</v>
      </c>
      <c r="E91" s="198">
        <v>393956.2</v>
      </c>
      <c r="F91" s="198">
        <v>220830.39</v>
      </c>
      <c r="G91" s="198">
        <v>70672.36</v>
      </c>
    </row>
    <row r="92" spans="1:7" x14ac:dyDescent="0.2">
      <c r="A92" s="28" t="s">
        <v>85</v>
      </c>
      <c r="B92" s="198">
        <v>65045.19</v>
      </c>
      <c r="C92" s="198">
        <v>38379.269999999997</v>
      </c>
      <c r="D92" s="198">
        <v>124278.84</v>
      </c>
      <c r="E92" s="198">
        <v>151901.1</v>
      </c>
      <c r="F92" s="198">
        <v>91078.88</v>
      </c>
      <c r="G92" s="198">
        <v>28712.77</v>
      </c>
    </row>
    <row r="93" spans="1:7" x14ac:dyDescent="0.2">
      <c r="A93" s="28" t="s">
        <v>86</v>
      </c>
      <c r="B93" s="198">
        <v>133220.28</v>
      </c>
      <c r="C93" s="198">
        <v>64052.17</v>
      </c>
      <c r="D93" s="198">
        <v>238798.56</v>
      </c>
      <c r="E93" s="198">
        <v>261493.1</v>
      </c>
      <c r="F93" s="198">
        <v>157476.04999999999</v>
      </c>
      <c r="G93" s="198">
        <v>57897.17</v>
      </c>
    </row>
    <row r="94" spans="1:7" x14ac:dyDescent="0.2">
      <c r="A94" s="28" t="s">
        <v>87</v>
      </c>
      <c r="B94" s="198">
        <v>801049.01</v>
      </c>
      <c r="C94" s="198">
        <v>690324.37</v>
      </c>
      <c r="D94" s="198">
        <v>659782.19999999995</v>
      </c>
      <c r="E94" s="198">
        <v>790580.34</v>
      </c>
      <c r="F94" s="198">
        <v>344634.3</v>
      </c>
      <c r="G94" s="198">
        <v>264893.12</v>
      </c>
    </row>
    <row r="95" spans="1:7" x14ac:dyDescent="0.2">
      <c r="A95" s="28" t="s">
        <v>88</v>
      </c>
      <c r="B95" s="198">
        <v>655572.39</v>
      </c>
      <c r="C95" s="198">
        <v>587080.41</v>
      </c>
      <c r="D95" s="198">
        <v>471786.84</v>
      </c>
      <c r="E95" s="198">
        <v>557095.55000000005</v>
      </c>
      <c r="F95" s="198">
        <v>159868.6</v>
      </c>
      <c r="G95" s="198">
        <v>185536.76</v>
      </c>
    </row>
    <row r="96" spans="1:7" x14ac:dyDescent="0.2">
      <c r="A96" s="28" t="s">
        <v>89</v>
      </c>
      <c r="B96" s="198">
        <v>806683.95</v>
      </c>
      <c r="C96" s="198">
        <v>723575.6</v>
      </c>
      <c r="D96" s="198">
        <v>289037.28000000003</v>
      </c>
      <c r="E96" s="198">
        <v>321913.55</v>
      </c>
      <c r="F96" s="198">
        <v>252756.96</v>
      </c>
      <c r="G96" s="198">
        <v>187733.15</v>
      </c>
    </row>
    <row r="97" spans="1:9" x14ac:dyDescent="0.2">
      <c r="A97" s="28" t="s">
        <v>90</v>
      </c>
      <c r="B97" s="198">
        <v>201531.4</v>
      </c>
      <c r="C97" s="198">
        <v>181691.97</v>
      </c>
      <c r="D97" s="198">
        <v>100359.84</v>
      </c>
      <c r="E97" s="198">
        <v>115973.2</v>
      </c>
      <c r="F97" s="198">
        <v>37098.76</v>
      </c>
      <c r="G97" s="198">
        <v>57312.75</v>
      </c>
    </row>
    <row r="98" spans="1:9" x14ac:dyDescent="0.2">
      <c r="A98" s="28" t="s">
        <v>91</v>
      </c>
      <c r="B98" s="198">
        <v>524170.37</v>
      </c>
      <c r="C98" s="198">
        <v>429161.8</v>
      </c>
      <c r="D98" s="198">
        <v>532728</v>
      </c>
      <c r="E98" s="198">
        <v>617659.30000000005</v>
      </c>
      <c r="F98" s="198">
        <v>242356.14</v>
      </c>
      <c r="G98" s="198">
        <v>115728.28</v>
      </c>
    </row>
    <row r="99" spans="1:9" x14ac:dyDescent="0.2">
      <c r="A99" s="36" t="s">
        <v>92</v>
      </c>
      <c r="B99" s="204">
        <v>994618.61</v>
      </c>
      <c r="C99" s="204">
        <v>870080.59</v>
      </c>
      <c r="D99" s="204">
        <v>497448</v>
      </c>
      <c r="E99" s="204">
        <v>606551.38</v>
      </c>
      <c r="F99" s="204">
        <v>147051.21</v>
      </c>
      <c r="G99" s="204">
        <v>240939.96</v>
      </c>
    </row>
    <row r="100" spans="1:9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  <c r="I100" s="9"/>
    </row>
    <row r="101" spans="1:9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  <c r="I101" s="9"/>
    </row>
    <row r="102" spans="1:9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  <c r="I102" s="9"/>
    </row>
    <row r="103" spans="1:9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  <c r="I103" s="9"/>
    </row>
    <row r="104" spans="1:9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  <c r="I104" s="9"/>
    </row>
    <row r="105" spans="1:9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464</v>
      </c>
      <c r="B1" s="9"/>
      <c r="D1" s="227"/>
    </row>
    <row r="2" spans="1:8" ht="14.25" customHeight="1" x14ac:dyDescent="0.2">
      <c r="A2" s="43" t="s">
        <v>94</v>
      </c>
      <c r="B2" s="9"/>
      <c r="D2" s="227"/>
    </row>
    <row r="3" spans="1:8" ht="14.25" customHeight="1" x14ac:dyDescent="0.2">
      <c r="A3" s="44"/>
      <c r="B3" s="9"/>
      <c r="D3" s="227"/>
    </row>
    <row r="4" spans="1:8" ht="14.25" customHeight="1" x14ac:dyDescent="0.2">
      <c r="A4" s="32" t="s">
        <v>479</v>
      </c>
      <c r="B4" s="9"/>
      <c r="D4" s="228" t="s">
        <v>95</v>
      </c>
      <c r="E4" s="44" t="s">
        <v>188</v>
      </c>
    </row>
    <row r="5" spans="1:8" ht="12.75" customHeight="1" x14ac:dyDescent="0.2">
      <c r="A5" s="255" t="s">
        <v>96</v>
      </c>
      <c r="B5" s="258" t="s">
        <v>97</v>
      </c>
      <c r="C5" s="261" t="s">
        <v>463</v>
      </c>
      <c r="D5" s="264" t="s">
        <v>383</v>
      </c>
      <c r="E5" s="261" t="s">
        <v>98</v>
      </c>
    </row>
    <row r="6" spans="1:8" ht="24.75" customHeight="1" x14ac:dyDescent="0.2">
      <c r="A6" s="256"/>
      <c r="B6" s="259"/>
      <c r="C6" s="267"/>
      <c r="D6" s="269"/>
      <c r="E6" s="267"/>
    </row>
    <row r="7" spans="1:8" s="44" customFormat="1" ht="15.75" customHeight="1" x14ac:dyDescent="0.2">
      <c r="A7" s="257"/>
      <c r="B7" s="260"/>
      <c r="C7" s="268"/>
      <c r="D7" s="270"/>
      <c r="E7" s="268"/>
    </row>
    <row r="8" spans="1:8" s="44" customFormat="1" x14ac:dyDescent="0.2">
      <c r="A8" s="54"/>
      <c r="B8" s="57" t="s">
        <v>5</v>
      </c>
      <c r="C8" s="209">
        <v>299661</v>
      </c>
      <c r="D8" s="238">
        <v>5415949</v>
      </c>
      <c r="E8" s="210">
        <v>5.53</v>
      </c>
      <c r="F8" s="121"/>
    </row>
    <row r="9" spans="1:8" x14ac:dyDescent="0.2">
      <c r="A9" s="45">
        <v>1</v>
      </c>
      <c r="B9" s="10" t="s">
        <v>267</v>
      </c>
      <c r="C9" s="198">
        <v>8451</v>
      </c>
      <c r="D9" s="234">
        <v>40237</v>
      </c>
      <c r="E9" s="47">
        <v>21</v>
      </c>
      <c r="F9" s="38"/>
      <c r="G9" s="44"/>
      <c r="H9" s="41"/>
    </row>
    <row r="10" spans="1:8" x14ac:dyDescent="0.2">
      <c r="A10" s="45">
        <v>2</v>
      </c>
      <c r="B10" s="10" t="s">
        <v>268</v>
      </c>
      <c r="C10" s="198">
        <v>17088</v>
      </c>
      <c r="D10" s="233">
        <v>84764</v>
      </c>
      <c r="E10" s="47">
        <v>20.16</v>
      </c>
      <c r="F10" s="38"/>
      <c r="G10" s="44"/>
      <c r="H10" s="41"/>
    </row>
    <row r="11" spans="1:8" x14ac:dyDescent="0.2">
      <c r="A11" s="45">
        <v>3</v>
      </c>
      <c r="B11" s="10" t="s">
        <v>269</v>
      </c>
      <c r="C11" s="198">
        <v>10969</v>
      </c>
      <c r="D11" s="233">
        <v>63082</v>
      </c>
      <c r="E11" s="47">
        <v>17.39</v>
      </c>
      <c r="F11" s="38"/>
      <c r="G11" s="44"/>
      <c r="H11" s="208"/>
    </row>
    <row r="12" spans="1:8" x14ac:dyDescent="0.2">
      <c r="A12" s="45">
        <v>4</v>
      </c>
      <c r="B12" s="10" t="s">
        <v>270</v>
      </c>
      <c r="C12" s="198">
        <v>11065</v>
      </c>
      <c r="D12" s="233">
        <v>71947</v>
      </c>
      <c r="E12" s="47">
        <v>15.38</v>
      </c>
      <c r="F12" s="38"/>
      <c r="G12" s="44"/>
      <c r="H12" s="208"/>
    </row>
    <row r="13" spans="1:8" x14ac:dyDescent="0.2">
      <c r="A13" s="45">
        <v>5</v>
      </c>
      <c r="B13" s="10" t="s">
        <v>271</v>
      </c>
      <c r="C13" s="198">
        <v>8384</v>
      </c>
      <c r="D13" s="233">
        <v>58721</v>
      </c>
      <c r="E13" s="47">
        <v>14.28</v>
      </c>
      <c r="F13" s="38"/>
      <c r="G13" s="44"/>
      <c r="H13" s="208"/>
    </row>
    <row r="14" spans="1:8" x14ac:dyDescent="0.2">
      <c r="A14" s="45">
        <v>6</v>
      </c>
      <c r="B14" s="10" t="s">
        <v>272</v>
      </c>
      <c r="C14" s="198">
        <v>4433</v>
      </c>
      <c r="D14" s="233">
        <v>31421</v>
      </c>
      <c r="E14" s="47">
        <v>14.11</v>
      </c>
      <c r="F14" s="38"/>
      <c r="G14" s="44"/>
      <c r="H14" s="208"/>
    </row>
    <row r="15" spans="1:8" x14ac:dyDescent="0.2">
      <c r="A15" s="45">
        <v>7</v>
      </c>
      <c r="B15" s="10" t="s">
        <v>273</v>
      </c>
      <c r="C15" s="198">
        <v>14591</v>
      </c>
      <c r="D15" s="233">
        <v>106082</v>
      </c>
      <c r="E15" s="47">
        <v>13.75</v>
      </c>
      <c r="F15" s="38"/>
      <c r="G15" s="44"/>
      <c r="H15" s="208"/>
    </row>
    <row r="16" spans="1:8" x14ac:dyDescent="0.2">
      <c r="A16" s="45">
        <v>8</v>
      </c>
      <c r="B16" s="10" t="s">
        <v>274</v>
      </c>
      <c r="C16" s="198">
        <v>10867</v>
      </c>
      <c r="D16" s="233">
        <v>80227</v>
      </c>
      <c r="E16" s="47">
        <v>13.55</v>
      </c>
      <c r="F16" s="38"/>
      <c r="G16" s="44"/>
      <c r="H16" s="208"/>
    </row>
    <row r="17" spans="1:8" x14ac:dyDescent="0.2">
      <c r="A17" s="45">
        <v>9</v>
      </c>
      <c r="B17" s="10" t="s">
        <v>278</v>
      </c>
      <c r="C17" s="198">
        <v>9244</v>
      </c>
      <c r="D17" s="233">
        <v>74548</v>
      </c>
      <c r="E17" s="47">
        <v>12.4</v>
      </c>
      <c r="F17" s="38"/>
      <c r="G17" s="44"/>
      <c r="H17" s="208"/>
    </row>
    <row r="18" spans="1:8" x14ac:dyDescent="0.2">
      <c r="A18" s="45">
        <v>10</v>
      </c>
      <c r="B18" s="10" t="s">
        <v>275</v>
      </c>
      <c r="C18" s="198">
        <v>2752</v>
      </c>
      <c r="D18" s="233">
        <v>22226</v>
      </c>
      <c r="E18" s="47">
        <v>12.38</v>
      </c>
      <c r="F18" s="38"/>
      <c r="G18" s="44"/>
      <c r="H18" s="208"/>
    </row>
    <row r="19" spans="1:8" x14ac:dyDescent="0.2">
      <c r="A19" s="45">
        <v>11</v>
      </c>
      <c r="B19" s="10" t="s">
        <v>276</v>
      </c>
      <c r="C19" s="198">
        <v>2765</v>
      </c>
      <c r="D19" s="233">
        <v>22840</v>
      </c>
      <c r="E19" s="47">
        <v>12.11</v>
      </c>
      <c r="F19" s="38"/>
      <c r="G19" s="44"/>
      <c r="H19" s="208"/>
    </row>
    <row r="20" spans="1:8" x14ac:dyDescent="0.2">
      <c r="A20" s="45">
        <v>12</v>
      </c>
      <c r="B20" s="10" t="s">
        <v>280</v>
      </c>
      <c r="C20" s="198">
        <v>14479</v>
      </c>
      <c r="D20" s="233">
        <v>122248</v>
      </c>
      <c r="E20" s="47">
        <v>11.84</v>
      </c>
      <c r="F20" s="38"/>
      <c r="G20" s="44"/>
      <c r="H20" s="208"/>
    </row>
    <row r="21" spans="1:8" x14ac:dyDescent="0.2">
      <c r="A21" s="45">
        <v>13</v>
      </c>
      <c r="B21" s="10" t="s">
        <v>279</v>
      </c>
      <c r="C21" s="198">
        <v>1371</v>
      </c>
      <c r="D21" s="233">
        <v>12310</v>
      </c>
      <c r="E21" s="47">
        <v>11.14</v>
      </c>
      <c r="F21" s="38"/>
      <c r="G21" s="44"/>
      <c r="H21" s="208"/>
    </row>
    <row r="22" spans="1:8" x14ac:dyDescent="0.2">
      <c r="A22" s="45">
        <v>14</v>
      </c>
      <c r="B22" s="10" t="s">
        <v>281</v>
      </c>
      <c r="C22" s="198">
        <v>3671</v>
      </c>
      <c r="D22" s="233">
        <v>33094</v>
      </c>
      <c r="E22" s="47">
        <v>11.09</v>
      </c>
      <c r="F22" s="38"/>
      <c r="G22" s="44"/>
      <c r="H22" s="208"/>
    </row>
    <row r="23" spans="1:8" x14ac:dyDescent="0.2">
      <c r="A23" s="45">
        <v>15</v>
      </c>
      <c r="B23" s="10" t="s">
        <v>284</v>
      </c>
      <c r="C23" s="198">
        <v>10598</v>
      </c>
      <c r="D23" s="233">
        <v>98518</v>
      </c>
      <c r="E23" s="47">
        <v>10.76</v>
      </c>
      <c r="F23" s="38"/>
      <c r="G23" s="44"/>
      <c r="H23" s="208"/>
    </row>
    <row r="24" spans="1:8" x14ac:dyDescent="0.2">
      <c r="A24" s="45">
        <v>16</v>
      </c>
      <c r="B24" s="10" t="s">
        <v>282</v>
      </c>
      <c r="C24" s="198">
        <v>2235</v>
      </c>
      <c r="D24" s="233">
        <v>20787</v>
      </c>
      <c r="E24" s="47">
        <v>10.75</v>
      </c>
      <c r="F24" s="38"/>
      <c r="G24" s="44"/>
      <c r="H24" s="208"/>
    </row>
    <row r="25" spans="1:8" x14ac:dyDescent="0.2">
      <c r="A25" s="45">
        <v>17</v>
      </c>
      <c r="B25" s="10" t="s">
        <v>283</v>
      </c>
      <c r="C25" s="198">
        <v>4835</v>
      </c>
      <c r="D25" s="233">
        <v>45086</v>
      </c>
      <c r="E25" s="47">
        <v>10.72</v>
      </c>
      <c r="F25" s="38"/>
      <c r="G25" s="44"/>
      <c r="H25" s="208"/>
    </row>
    <row r="26" spans="1:8" x14ac:dyDescent="0.2">
      <c r="A26" s="45">
        <v>18</v>
      </c>
      <c r="B26" s="10" t="s">
        <v>277</v>
      </c>
      <c r="C26" s="198">
        <v>3532</v>
      </c>
      <c r="D26" s="233">
        <v>33444</v>
      </c>
      <c r="E26" s="47">
        <v>10.56</v>
      </c>
      <c r="F26" s="38"/>
      <c r="G26" s="44"/>
      <c r="H26" s="208"/>
    </row>
    <row r="27" spans="1:8" x14ac:dyDescent="0.2">
      <c r="A27" s="45">
        <v>19</v>
      </c>
      <c r="B27" s="10" t="s">
        <v>285</v>
      </c>
      <c r="C27" s="198">
        <v>2085</v>
      </c>
      <c r="D27" s="233">
        <v>22710</v>
      </c>
      <c r="E27" s="47">
        <v>9.18</v>
      </c>
      <c r="F27" s="38"/>
      <c r="G27" s="44"/>
      <c r="H27" s="208"/>
    </row>
    <row r="28" spans="1:8" x14ac:dyDescent="0.2">
      <c r="A28" s="45">
        <v>20</v>
      </c>
      <c r="B28" s="10" t="s">
        <v>286</v>
      </c>
      <c r="C28" s="198">
        <v>3392</v>
      </c>
      <c r="D28" s="233">
        <v>37739</v>
      </c>
      <c r="E28" s="47">
        <v>8.99</v>
      </c>
      <c r="F28" s="38"/>
      <c r="G28" s="44"/>
      <c r="H28" s="208"/>
    </row>
    <row r="29" spans="1:8" x14ac:dyDescent="0.2">
      <c r="A29" s="45">
        <v>21</v>
      </c>
      <c r="B29" s="10" t="s">
        <v>287</v>
      </c>
      <c r="C29" s="198">
        <v>9942</v>
      </c>
      <c r="D29" s="233">
        <v>110768</v>
      </c>
      <c r="E29" s="47">
        <v>8.98</v>
      </c>
      <c r="F29" s="38"/>
      <c r="G29" s="44"/>
      <c r="H29" s="208"/>
    </row>
    <row r="30" spans="1:8" ht="12" customHeight="1" x14ac:dyDescent="0.2">
      <c r="A30" s="45">
        <v>22</v>
      </c>
      <c r="B30" s="10" t="s">
        <v>288</v>
      </c>
      <c r="C30" s="198">
        <v>6642</v>
      </c>
      <c r="D30" s="233">
        <v>77858</v>
      </c>
      <c r="E30" s="47">
        <v>8.5299999999999994</v>
      </c>
      <c r="F30" s="38"/>
      <c r="G30" s="44"/>
      <c r="H30" s="208"/>
    </row>
    <row r="31" spans="1:8" ht="12.75" customHeight="1" x14ac:dyDescent="0.2">
      <c r="A31" s="45">
        <v>23</v>
      </c>
      <c r="B31" s="10" t="s">
        <v>289</v>
      </c>
      <c r="C31" s="198">
        <v>5138</v>
      </c>
      <c r="D31" s="233">
        <v>63326</v>
      </c>
      <c r="E31" s="47">
        <v>8.11</v>
      </c>
      <c r="F31" s="38"/>
      <c r="G31" s="44"/>
      <c r="H31" s="208"/>
    </row>
    <row r="32" spans="1:8" x14ac:dyDescent="0.2">
      <c r="A32" s="45">
        <v>24</v>
      </c>
      <c r="B32" s="10" t="s">
        <v>290</v>
      </c>
      <c r="C32" s="198">
        <v>4023</v>
      </c>
      <c r="D32" s="233">
        <v>53271</v>
      </c>
      <c r="E32" s="47">
        <v>7.55</v>
      </c>
      <c r="F32" s="38"/>
      <c r="G32" s="44"/>
      <c r="H32" s="208"/>
    </row>
    <row r="33" spans="1:8" x14ac:dyDescent="0.2">
      <c r="A33" s="45">
        <v>25</v>
      </c>
      <c r="B33" s="10" t="s">
        <v>292</v>
      </c>
      <c r="C33" s="198">
        <v>1213</v>
      </c>
      <c r="D33" s="233">
        <v>16414</v>
      </c>
      <c r="E33" s="47">
        <v>7.39</v>
      </c>
      <c r="F33" s="38"/>
      <c r="G33" s="44"/>
      <c r="H33" s="208"/>
    </row>
    <row r="34" spans="1:8" x14ac:dyDescent="0.2">
      <c r="A34" s="45">
        <v>26</v>
      </c>
      <c r="B34" s="10" t="s">
        <v>293</v>
      </c>
      <c r="C34" s="198">
        <v>11990</v>
      </c>
      <c r="D34" s="233">
        <v>171202</v>
      </c>
      <c r="E34" s="47">
        <v>7</v>
      </c>
      <c r="F34" s="38"/>
      <c r="G34" s="44"/>
      <c r="H34" s="208"/>
    </row>
    <row r="35" spans="1:8" x14ac:dyDescent="0.2">
      <c r="A35" s="45">
        <v>27</v>
      </c>
      <c r="B35" s="10" t="s">
        <v>291</v>
      </c>
      <c r="C35" s="198">
        <v>7766</v>
      </c>
      <c r="D35" s="233">
        <v>113913</v>
      </c>
      <c r="E35" s="47">
        <v>6.82</v>
      </c>
      <c r="F35" s="38"/>
      <c r="G35" s="44"/>
      <c r="H35" s="208"/>
    </row>
    <row r="36" spans="1:8" x14ac:dyDescent="0.2">
      <c r="A36" s="45">
        <v>28</v>
      </c>
      <c r="B36" s="10" t="s">
        <v>296</v>
      </c>
      <c r="C36" s="198">
        <v>6353</v>
      </c>
      <c r="D36" s="233">
        <v>104411</v>
      </c>
      <c r="E36" s="47">
        <v>6.08</v>
      </c>
      <c r="F36" s="38"/>
      <c r="G36" s="44"/>
      <c r="H36" s="208"/>
    </row>
    <row r="37" spans="1:8" x14ac:dyDescent="0.2">
      <c r="A37" s="45">
        <v>29</v>
      </c>
      <c r="B37" s="10" t="s">
        <v>297</v>
      </c>
      <c r="C37" s="198">
        <v>3859</v>
      </c>
      <c r="D37" s="233">
        <v>63905</v>
      </c>
      <c r="E37" s="47">
        <v>6.04</v>
      </c>
      <c r="F37" s="38"/>
      <c r="G37" s="44"/>
      <c r="H37" s="208"/>
    </row>
    <row r="38" spans="1:8" x14ac:dyDescent="0.2">
      <c r="A38" s="45">
        <v>30</v>
      </c>
      <c r="B38" s="10" t="s">
        <v>294</v>
      </c>
      <c r="C38" s="198">
        <v>1565</v>
      </c>
      <c r="D38" s="233">
        <v>26805</v>
      </c>
      <c r="E38" s="47">
        <v>5.84</v>
      </c>
      <c r="F38" s="38"/>
      <c r="G38" s="44"/>
      <c r="H38" s="208"/>
    </row>
    <row r="39" spans="1:8" x14ac:dyDescent="0.2">
      <c r="A39" s="45">
        <v>31</v>
      </c>
      <c r="B39" s="10" t="s">
        <v>298</v>
      </c>
      <c r="C39" s="198">
        <v>1909</v>
      </c>
      <c r="D39" s="233">
        <v>32722</v>
      </c>
      <c r="E39" s="47">
        <v>5.83</v>
      </c>
      <c r="F39" s="38"/>
      <c r="G39" s="44"/>
      <c r="H39" s="208"/>
    </row>
    <row r="40" spans="1:8" x14ac:dyDescent="0.2">
      <c r="A40" s="45">
        <v>32</v>
      </c>
      <c r="B40" s="10" t="s">
        <v>295</v>
      </c>
      <c r="C40" s="198">
        <v>5891</v>
      </c>
      <c r="D40" s="233">
        <v>103709</v>
      </c>
      <c r="E40" s="47">
        <v>5.68</v>
      </c>
      <c r="F40" s="38"/>
      <c r="G40" s="44"/>
      <c r="H40" s="208"/>
    </row>
    <row r="41" spans="1:8" x14ac:dyDescent="0.2">
      <c r="A41" s="45">
        <v>33</v>
      </c>
      <c r="B41" s="10" t="s">
        <v>299</v>
      </c>
      <c r="C41" s="198">
        <v>7549</v>
      </c>
      <c r="D41" s="233">
        <v>142964</v>
      </c>
      <c r="E41" s="47">
        <v>5.28</v>
      </c>
      <c r="F41" s="38"/>
      <c r="G41" s="44"/>
      <c r="H41" s="208"/>
    </row>
    <row r="42" spans="1:8" x14ac:dyDescent="0.2">
      <c r="A42" s="45">
        <v>34</v>
      </c>
      <c r="B42" s="10" t="s">
        <v>300</v>
      </c>
      <c r="C42" s="198">
        <v>2548</v>
      </c>
      <c r="D42" s="233">
        <v>52938</v>
      </c>
      <c r="E42" s="47">
        <v>4.8099999999999996</v>
      </c>
      <c r="F42" s="38"/>
      <c r="G42" s="44"/>
      <c r="H42" s="208"/>
    </row>
    <row r="43" spans="1:8" x14ac:dyDescent="0.2">
      <c r="A43" s="45">
        <v>35</v>
      </c>
      <c r="B43" s="10" t="s">
        <v>302</v>
      </c>
      <c r="C43" s="198">
        <v>3939</v>
      </c>
      <c r="D43" s="233">
        <v>82662</v>
      </c>
      <c r="E43" s="47">
        <v>4.7699999999999996</v>
      </c>
      <c r="F43" s="38"/>
      <c r="G43" s="44"/>
      <c r="H43" s="208"/>
    </row>
    <row r="44" spans="1:8" x14ac:dyDescent="0.2">
      <c r="A44" s="45">
        <v>36</v>
      </c>
      <c r="B44" s="10" t="s">
        <v>301</v>
      </c>
      <c r="C44" s="198">
        <v>2220</v>
      </c>
      <c r="D44" s="233">
        <v>47874</v>
      </c>
      <c r="E44" s="47">
        <v>4.6399999999999997</v>
      </c>
      <c r="F44" s="38"/>
      <c r="G44" s="44"/>
      <c r="H44" s="208"/>
    </row>
    <row r="45" spans="1:8" x14ac:dyDescent="0.2">
      <c r="A45" s="45">
        <v>37</v>
      </c>
      <c r="B45" s="10" t="s">
        <v>307</v>
      </c>
      <c r="C45" s="198">
        <v>2923</v>
      </c>
      <c r="D45" s="233">
        <v>68989</v>
      </c>
      <c r="E45" s="47">
        <v>4.24</v>
      </c>
      <c r="F45" s="38"/>
      <c r="G45" s="44"/>
      <c r="H45" s="208"/>
    </row>
    <row r="46" spans="1:8" x14ac:dyDescent="0.2">
      <c r="A46" s="45">
        <v>38</v>
      </c>
      <c r="B46" s="10" t="s">
        <v>303</v>
      </c>
      <c r="C46" s="198">
        <v>685</v>
      </c>
      <c r="D46" s="233">
        <v>16244</v>
      </c>
      <c r="E46" s="47">
        <v>4.22</v>
      </c>
      <c r="F46" s="38"/>
      <c r="G46" s="44"/>
      <c r="H46" s="208"/>
    </row>
    <row r="47" spans="1:8" x14ac:dyDescent="0.2">
      <c r="A47" s="45">
        <v>39</v>
      </c>
      <c r="B47" s="10" t="s">
        <v>309</v>
      </c>
      <c r="C47" s="198">
        <v>2783</v>
      </c>
      <c r="D47" s="233">
        <v>72592</v>
      </c>
      <c r="E47" s="47">
        <v>3.83</v>
      </c>
      <c r="F47" s="38"/>
      <c r="G47" s="44"/>
      <c r="H47" s="208"/>
    </row>
    <row r="48" spans="1:8" x14ac:dyDescent="0.2">
      <c r="A48" s="45">
        <v>40</v>
      </c>
      <c r="B48" s="10" t="s">
        <v>311</v>
      </c>
      <c r="C48" s="198">
        <v>4462</v>
      </c>
      <c r="D48" s="233">
        <v>117884</v>
      </c>
      <c r="E48" s="47">
        <v>3.79</v>
      </c>
      <c r="F48" s="38"/>
      <c r="G48" s="44"/>
      <c r="H48" s="208"/>
    </row>
    <row r="49" spans="1:8" x14ac:dyDescent="0.2">
      <c r="A49" s="45">
        <v>41</v>
      </c>
      <c r="B49" s="10" t="s">
        <v>305</v>
      </c>
      <c r="C49" s="198">
        <v>2220</v>
      </c>
      <c r="D49" s="233">
        <v>59421</v>
      </c>
      <c r="E49" s="47">
        <v>3.74</v>
      </c>
      <c r="F49" s="38"/>
      <c r="G49" s="44"/>
      <c r="H49" s="208"/>
    </row>
    <row r="50" spans="1:8" x14ac:dyDescent="0.2">
      <c r="A50" s="45">
        <v>42</v>
      </c>
      <c r="B50" s="10" t="s">
        <v>308</v>
      </c>
      <c r="C50" s="198">
        <v>1086</v>
      </c>
      <c r="D50" s="233">
        <v>29592</v>
      </c>
      <c r="E50" s="47">
        <v>3.67</v>
      </c>
      <c r="F50" s="38"/>
      <c r="G50" s="44"/>
      <c r="H50" s="208"/>
    </row>
    <row r="51" spans="1:8" ht="12.75" customHeight="1" x14ac:dyDescent="0.2">
      <c r="A51" s="45">
        <v>43</v>
      </c>
      <c r="B51" s="10" t="s">
        <v>306</v>
      </c>
      <c r="C51" s="198">
        <v>2073</v>
      </c>
      <c r="D51" s="233">
        <v>57543</v>
      </c>
      <c r="E51" s="47">
        <v>3.6</v>
      </c>
      <c r="F51" s="38"/>
      <c r="G51" s="44"/>
      <c r="H51" s="208"/>
    </row>
    <row r="52" spans="1:8" ht="12.75" customHeight="1" x14ac:dyDescent="0.2">
      <c r="A52" s="45">
        <v>44</v>
      </c>
      <c r="B52" s="10" t="s">
        <v>304</v>
      </c>
      <c r="C52" s="198">
        <v>1081</v>
      </c>
      <c r="D52" s="233">
        <v>30672</v>
      </c>
      <c r="E52" s="47">
        <v>3.52</v>
      </c>
      <c r="F52" s="38"/>
      <c r="G52" s="44"/>
      <c r="H52" s="208"/>
    </row>
    <row r="53" spans="1:8" s="44" customFormat="1" x14ac:dyDescent="0.2">
      <c r="A53" s="45">
        <v>45</v>
      </c>
      <c r="B53" s="10" t="s">
        <v>310</v>
      </c>
      <c r="C53" s="198">
        <v>1143</v>
      </c>
      <c r="D53" s="233">
        <v>33241</v>
      </c>
      <c r="E53" s="47">
        <v>3.44</v>
      </c>
      <c r="F53" s="38"/>
    </row>
    <row r="54" spans="1:8" x14ac:dyDescent="0.2">
      <c r="A54" s="45">
        <v>46</v>
      </c>
      <c r="B54" s="10" t="s">
        <v>316</v>
      </c>
      <c r="C54" s="198">
        <v>2288</v>
      </c>
      <c r="D54" s="233">
        <v>68122</v>
      </c>
      <c r="E54" s="47">
        <v>3.36</v>
      </c>
      <c r="F54" s="38"/>
      <c r="G54" s="44"/>
      <c r="H54" s="208"/>
    </row>
    <row r="55" spans="1:8" ht="12.75" customHeight="1" x14ac:dyDescent="0.2">
      <c r="A55" s="48">
        <v>47</v>
      </c>
      <c r="B55" s="62" t="s">
        <v>313</v>
      </c>
      <c r="C55" s="204">
        <v>1562</v>
      </c>
      <c r="D55" s="232">
        <v>46735</v>
      </c>
      <c r="E55" s="49">
        <v>3.34</v>
      </c>
      <c r="F55" s="38"/>
      <c r="G55" s="44"/>
      <c r="H55" s="208"/>
    </row>
    <row r="56" spans="1:8" ht="12.75" customHeight="1" x14ac:dyDescent="0.2">
      <c r="A56" s="55"/>
      <c r="B56" s="11"/>
      <c r="C56" s="38"/>
      <c r="D56" s="230"/>
      <c r="E56" s="63"/>
      <c r="G56" s="208"/>
    </row>
    <row r="57" spans="1:8" ht="12.75" customHeight="1" x14ac:dyDescent="0.2">
      <c r="A57" s="55"/>
      <c r="B57" s="11"/>
      <c r="C57" s="38"/>
      <c r="D57" s="230"/>
      <c r="E57" s="63"/>
      <c r="G57" s="208"/>
      <c r="H57" s="44">
        <v>10</v>
      </c>
    </row>
    <row r="58" spans="1:8" ht="14.25" customHeight="1" x14ac:dyDescent="0.2">
      <c r="A58" s="32"/>
      <c r="B58" s="9"/>
      <c r="D58" s="227"/>
      <c r="E58" s="52" t="s">
        <v>189</v>
      </c>
    </row>
    <row r="59" spans="1:8" ht="12.75" customHeight="1" x14ac:dyDescent="0.2">
      <c r="A59" s="255" t="s">
        <v>96</v>
      </c>
      <c r="B59" s="258" t="s">
        <v>97</v>
      </c>
      <c r="C59" s="261" t="s">
        <v>463</v>
      </c>
      <c r="D59" s="264" t="s">
        <v>383</v>
      </c>
      <c r="E59" s="261" t="s">
        <v>98</v>
      </c>
    </row>
    <row r="60" spans="1:8" ht="24.75" customHeight="1" x14ac:dyDescent="0.2">
      <c r="A60" s="256"/>
      <c r="B60" s="259"/>
      <c r="C60" s="267"/>
      <c r="D60" s="265"/>
      <c r="E60" s="267"/>
    </row>
    <row r="61" spans="1:8" s="44" customFormat="1" ht="15.75" customHeight="1" x14ac:dyDescent="0.2">
      <c r="A61" s="257"/>
      <c r="B61" s="260"/>
      <c r="C61" s="268"/>
      <c r="D61" s="266"/>
      <c r="E61" s="268"/>
    </row>
    <row r="62" spans="1:8" ht="12.75" customHeight="1" x14ac:dyDescent="0.2">
      <c r="A62" s="46">
        <v>48</v>
      </c>
      <c r="B62" s="64" t="s">
        <v>314</v>
      </c>
      <c r="C62" s="202">
        <v>1332</v>
      </c>
      <c r="D62" s="234">
        <v>41251</v>
      </c>
      <c r="E62" s="65">
        <v>3.23</v>
      </c>
      <c r="F62" s="38"/>
      <c r="G62" s="44"/>
      <c r="H62" s="41"/>
    </row>
    <row r="63" spans="1:8" s="44" customFormat="1" x14ac:dyDescent="0.2">
      <c r="A63" s="45">
        <v>49</v>
      </c>
      <c r="B63" s="10" t="s">
        <v>312</v>
      </c>
      <c r="C63" s="198">
        <v>1496</v>
      </c>
      <c r="D63" s="233">
        <v>46887</v>
      </c>
      <c r="E63" s="47">
        <v>3.19</v>
      </c>
      <c r="F63" s="38"/>
    </row>
    <row r="64" spans="1:8" x14ac:dyDescent="0.2">
      <c r="A64" s="45">
        <v>50</v>
      </c>
      <c r="B64" s="10" t="s">
        <v>317</v>
      </c>
      <c r="C64" s="198">
        <v>1211</v>
      </c>
      <c r="D64" s="233">
        <v>39530</v>
      </c>
      <c r="E64" s="47">
        <v>3.06</v>
      </c>
      <c r="F64" s="38"/>
      <c r="G64" s="44"/>
      <c r="H64" s="41"/>
    </row>
    <row r="65" spans="1:8" x14ac:dyDescent="0.2">
      <c r="A65" s="45">
        <v>51</v>
      </c>
      <c r="B65" s="10" t="s">
        <v>315</v>
      </c>
      <c r="C65" s="198">
        <v>1850</v>
      </c>
      <c r="D65" s="233">
        <v>60686</v>
      </c>
      <c r="E65" s="47">
        <v>3.05</v>
      </c>
      <c r="F65" s="38"/>
      <c r="G65" s="44"/>
      <c r="H65" s="41"/>
    </row>
    <row r="66" spans="1:8" x14ac:dyDescent="0.2">
      <c r="A66" s="45">
        <v>52</v>
      </c>
      <c r="B66" s="10" t="s">
        <v>319</v>
      </c>
      <c r="C66" s="198">
        <v>2747</v>
      </c>
      <c r="D66" s="233">
        <v>93623</v>
      </c>
      <c r="E66" s="47">
        <v>2.93</v>
      </c>
      <c r="F66" s="38"/>
      <c r="G66" s="44"/>
      <c r="H66" s="41"/>
    </row>
    <row r="67" spans="1:8" x14ac:dyDescent="0.2">
      <c r="A67" s="45">
        <v>53</v>
      </c>
      <c r="B67" s="10" t="s">
        <v>323</v>
      </c>
      <c r="C67" s="198">
        <v>2070</v>
      </c>
      <c r="D67" s="233">
        <v>71847</v>
      </c>
      <c r="E67" s="47">
        <v>2.88</v>
      </c>
      <c r="F67" s="38"/>
      <c r="G67" s="44"/>
      <c r="H67" s="41"/>
    </row>
    <row r="68" spans="1:8" x14ac:dyDescent="0.2">
      <c r="A68" s="45">
        <v>54</v>
      </c>
      <c r="B68" s="10" t="s">
        <v>320</v>
      </c>
      <c r="C68" s="198">
        <v>4573</v>
      </c>
      <c r="D68" s="233">
        <v>160040</v>
      </c>
      <c r="E68" s="47">
        <v>2.86</v>
      </c>
      <c r="F68" s="38"/>
      <c r="G68" s="44"/>
      <c r="H68" s="41"/>
    </row>
    <row r="69" spans="1:8" x14ac:dyDescent="0.2">
      <c r="A69" s="45">
        <v>55</v>
      </c>
      <c r="B69" s="10" t="s">
        <v>322</v>
      </c>
      <c r="C69" s="198">
        <v>2486</v>
      </c>
      <c r="D69" s="233">
        <v>91263</v>
      </c>
      <c r="E69" s="47">
        <v>2.72</v>
      </c>
      <c r="F69" s="38"/>
      <c r="G69" s="44"/>
      <c r="H69" s="41"/>
    </row>
    <row r="70" spans="1:8" x14ac:dyDescent="0.2">
      <c r="A70" s="45">
        <v>56</v>
      </c>
      <c r="B70" s="10" t="s">
        <v>325</v>
      </c>
      <c r="C70" s="198">
        <v>995</v>
      </c>
      <c r="D70" s="233">
        <v>36963</v>
      </c>
      <c r="E70" s="47">
        <v>2.69</v>
      </c>
      <c r="F70" s="38"/>
      <c r="G70" s="44"/>
      <c r="H70" s="41"/>
    </row>
    <row r="71" spans="1:8" x14ac:dyDescent="0.2">
      <c r="A71" s="45">
        <v>57</v>
      </c>
      <c r="B71" s="10" t="s">
        <v>328</v>
      </c>
      <c r="C71" s="198">
        <v>2585</v>
      </c>
      <c r="D71" s="233">
        <v>97071</v>
      </c>
      <c r="E71" s="47">
        <v>2.66</v>
      </c>
      <c r="F71" s="38"/>
      <c r="G71" s="44"/>
      <c r="H71" s="41"/>
    </row>
    <row r="72" spans="1:8" x14ac:dyDescent="0.2">
      <c r="A72" s="45">
        <v>58</v>
      </c>
      <c r="B72" s="10" t="s">
        <v>318</v>
      </c>
      <c r="C72" s="198">
        <v>1608</v>
      </c>
      <c r="D72" s="233">
        <v>60653</v>
      </c>
      <c r="E72" s="47">
        <v>2.65</v>
      </c>
      <c r="F72" s="38"/>
      <c r="G72" s="44"/>
      <c r="H72" s="41"/>
    </row>
    <row r="73" spans="1:8" x14ac:dyDescent="0.2">
      <c r="A73" s="45">
        <v>59</v>
      </c>
      <c r="B73" s="10" t="s">
        <v>321</v>
      </c>
      <c r="C73" s="198">
        <v>1181</v>
      </c>
      <c r="D73" s="233">
        <v>45682</v>
      </c>
      <c r="E73" s="47">
        <v>2.59</v>
      </c>
      <c r="F73" s="38"/>
      <c r="G73" s="44"/>
      <c r="H73" s="41"/>
    </row>
    <row r="74" spans="1:8" x14ac:dyDescent="0.2">
      <c r="A74" s="45">
        <v>60</v>
      </c>
      <c r="B74" s="10" t="s">
        <v>324</v>
      </c>
      <c r="C74" s="198">
        <v>1520</v>
      </c>
      <c r="D74" s="233">
        <v>60428</v>
      </c>
      <c r="E74" s="47">
        <v>2.52</v>
      </c>
      <c r="F74" s="38"/>
      <c r="G74" s="44"/>
      <c r="H74" s="41"/>
    </row>
    <row r="75" spans="1:8" x14ac:dyDescent="0.2">
      <c r="A75" s="45">
        <v>61</v>
      </c>
      <c r="B75" s="10" t="s">
        <v>329</v>
      </c>
      <c r="C75" s="198">
        <v>2742</v>
      </c>
      <c r="D75" s="233">
        <v>111112</v>
      </c>
      <c r="E75" s="47">
        <v>2.4700000000000002</v>
      </c>
      <c r="F75" s="38"/>
      <c r="G75" s="44"/>
      <c r="H75" s="41"/>
    </row>
    <row r="76" spans="1:8" x14ac:dyDescent="0.2">
      <c r="A76" s="45">
        <v>62</v>
      </c>
      <c r="B76" s="10" t="s">
        <v>326</v>
      </c>
      <c r="C76" s="198">
        <v>1559</v>
      </c>
      <c r="D76" s="233">
        <v>63263</v>
      </c>
      <c r="E76" s="47">
        <v>2.46</v>
      </c>
      <c r="F76" s="38"/>
      <c r="G76" s="44"/>
      <c r="H76" s="41"/>
    </row>
    <row r="77" spans="1:8" x14ac:dyDescent="0.2">
      <c r="A77" s="45">
        <v>63</v>
      </c>
      <c r="B77" s="10" t="s">
        <v>327</v>
      </c>
      <c r="C77" s="198">
        <v>3221</v>
      </c>
      <c r="D77" s="233">
        <v>137050</v>
      </c>
      <c r="E77" s="47">
        <v>2.35</v>
      </c>
      <c r="F77" s="38"/>
      <c r="G77" s="44"/>
      <c r="H77" s="41"/>
    </row>
    <row r="78" spans="1:8" x14ac:dyDescent="0.2">
      <c r="A78" s="45">
        <v>64</v>
      </c>
      <c r="B78" s="10" t="s">
        <v>331</v>
      </c>
      <c r="C78" s="198">
        <v>1313</v>
      </c>
      <c r="D78" s="233">
        <v>63141</v>
      </c>
      <c r="E78" s="47">
        <v>2.08</v>
      </c>
      <c r="F78" s="38"/>
      <c r="G78" s="44"/>
      <c r="H78" s="41"/>
    </row>
    <row r="79" spans="1:8" x14ac:dyDescent="0.2">
      <c r="A79" s="45">
        <v>65</v>
      </c>
      <c r="B79" s="10" t="s">
        <v>333</v>
      </c>
      <c r="C79" s="198">
        <v>3064</v>
      </c>
      <c r="D79" s="233">
        <v>155574</v>
      </c>
      <c r="E79" s="47">
        <v>1.97</v>
      </c>
      <c r="F79" s="38"/>
      <c r="G79" s="44"/>
      <c r="H79" s="41"/>
    </row>
    <row r="80" spans="1:8" x14ac:dyDescent="0.2">
      <c r="A80" s="45">
        <v>66</v>
      </c>
      <c r="B80" s="10" t="s">
        <v>332</v>
      </c>
      <c r="C80" s="198">
        <v>1316</v>
      </c>
      <c r="D80" s="233">
        <v>69222</v>
      </c>
      <c r="E80" s="47">
        <v>1.9</v>
      </c>
      <c r="F80" s="38"/>
      <c r="G80" s="44"/>
      <c r="H80" s="41"/>
    </row>
    <row r="81" spans="1:8" x14ac:dyDescent="0.2">
      <c r="A81" s="45">
        <v>67</v>
      </c>
      <c r="B81" s="10" t="s">
        <v>330</v>
      </c>
      <c r="C81" s="198">
        <v>642</v>
      </c>
      <c r="D81" s="233">
        <v>36037</v>
      </c>
      <c r="E81" s="47">
        <v>1.78</v>
      </c>
      <c r="F81" s="38"/>
      <c r="G81" s="44"/>
      <c r="H81" s="41"/>
    </row>
    <row r="82" spans="1:8" x14ac:dyDescent="0.2">
      <c r="A82" s="45">
        <v>68</v>
      </c>
      <c r="B82" s="10" t="s">
        <v>334</v>
      </c>
      <c r="C82" s="198">
        <v>442</v>
      </c>
      <c r="D82" s="233">
        <v>27229</v>
      </c>
      <c r="E82" s="47">
        <v>1.62</v>
      </c>
      <c r="F82" s="38"/>
      <c r="G82" s="44"/>
      <c r="H82" s="41"/>
    </row>
    <row r="83" spans="1:8" x14ac:dyDescent="0.2">
      <c r="A83" s="45">
        <v>69</v>
      </c>
      <c r="B83" s="10" t="s">
        <v>335</v>
      </c>
      <c r="C83" s="198">
        <v>972</v>
      </c>
      <c r="D83" s="233">
        <v>62468</v>
      </c>
      <c r="E83" s="47">
        <v>1.56</v>
      </c>
      <c r="F83" s="38"/>
      <c r="G83" s="44"/>
      <c r="H83" s="41"/>
    </row>
    <row r="84" spans="1:8" x14ac:dyDescent="0.2">
      <c r="A84" s="45">
        <v>70</v>
      </c>
      <c r="B84" s="10" t="s">
        <v>337</v>
      </c>
      <c r="C84" s="198">
        <v>671</v>
      </c>
      <c r="D84" s="233">
        <v>44596</v>
      </c>
      <c r="E84" s="47">
        <v>1.5</v>
      </c>
      <c r="F84" s="38"/>
      <c r="G84" s="44"/>
      <c r="H84" s="41"/>
    </row>
    <row r="85" spans="1:8" x14ac:dyDescent="0.2">
      <c r="A85" s="45">
        <v>71</v>
      </c>
      <c r="B85" s="10" t="s">
        <v>336</v>
      </c>
      <c r="C85" s="198">
        <v>1510</v>
      </c>
      <c r="D85" s="233">
        <v>113662</v>
      </c>
      <c r="E85" s="47">
        <v>1.33</v>
      </c>
      <c r="F85" s="38"/>
      <c r="G85" s="44"/>
      <c r="H85" s="41"/>
    </row>
    <row r="86" spans="1:8" x14ac:dyDescent="0.2">
      <c r="A86" s="45">
        <v>72</v>
      </c>
      <c r="B86" s="10" t="s">
        <v>338</v>
      </c>
      <c r="C86" s="198">
        <v>1562</v>
      </c>
      <c r="D86" s="233">
        <v>129705</v>
      </c>
      <c r="E86" s="47">
        <v>1.2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339</v>
      </c>
      <c r="C87" s="198">
        <v>520</v>
      </c>
      <c r="D87" s="233">
        <v>59602</v>
      </c>
      <c r="E87" s="47">
        <v>0.87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340</v>
      </c>
      <c r="C88" s="198">
        <v>865</v>
      </c>
      <c r="D88" s="233">
        <v>111051</v>
      </c>
      <c r="E88" s="47">
        <v>0.78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198">
        <v>244</v>
      </c>
      <c r="D89" s="233">
        <v>38823</v>
      </c>
      <c r="E89" s="47">
        <v>0.63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341</v>
      </c>
      <c r="C90" s="198">
        <v>440</v>
      </c>
      <c r="D90" s="233">
        <v>72167</v>
      </c>
      <c r="E90" s="47">
        <v>0.61</v>
      </c>
      <c r="F90" s="38"/>
      <c r="G90" s="44"/>
      <c r="H90" s="41"/>
    </row>
    <row r="91" spans="1:8" s="44" customFormat="1" x14ac:dyDescent="0.2">
      <c r="A91" s="45">
        <v>77</v>
      </c>
      <c r="B91" s="10" t="s">
        <v>344</v>
      </c>
      <c r="C91" s="198">
        <v>327</v>
      </c>
      <c r="D91" s="233">
        <v>62546</v>
      </c>
      <c r="E91" s="47">
        <v>0.52</v>
      </c>
      <c r="F91" s="38"/>
    </row>
    <row r="92" spans="1:8" x14ac:dyDescent="0.2">
      <c r="A92" s="45">
        <v>78</v>
      </c>
      <c r="B92" s="10" t="s">
        <v>343</v>
      </c>
      <c r="C92" s="198">
        <v>564</v>
      </c>
      <c r="D92" s="233">
        <v>111021</v>
      </c>
      <c r="E92" s="47">
        <v>0.51</v>
      </c>
      <c r="F92" s="38"/>
      <c r="G92" s="44"/>
      <c r="H92" s="41"/>
    </row>
    <row r="93" spans="1:8" x14ac:dyDescent="0.2">
      <c r="A93" s="48">
        <v>79</v>
      </c>
      <c r="B93" s="204" t="s">
        <v>345</v>
      </c>
      <c r="C93" s="204">
        <v>373</v>
      </c>
      <c r="D93" s="232">
        <v>93948</v>
      </c>
      <c r="E93" s="49">
        <v>0.4</v>
      </c>
      <c r="F93" s="38"/>
      <c r="G93" s="44"/>
      <c r="H93" s="41"/>
    </row>
    <row r="94" spans="1:8" ht="12.75" customHeight="1" x14ac:dyDescent="0.2">
      <c r="A94" s="32"/>
      <c r="B94" s="9"/>
      <c r="D94" s="228"/>
      <c r="E94" s="44"/>
    </row>
    <row r="95" spans="1:8" ht="12.75" customHeight="1" x14ac:dyDescent="0.2">
      <c r="A95" s="255" t="s">
        <v>96</v>
      </c>
      <c r="B95" s="258" t="s">
        <v>97</v>
      </c>
      <c r="C95" s="261" t="s">
        <v>463</v>
      </c>
      <c r="D95" s="264" t="s">
        <v>383</v>
      </c>
      <c r="E95" s="261" t="s">
        <v>98</v>
      </c>
    </row>
    <row r="96" spans="1:8" ht="24.75" customHeight="1" x14ac:dyDescent="0.2">
      <c r="A96" s="256"/>
      <c r="B96" s="259"/>
      <c r="C96" s="262"/>
      <c r="D96" s="265"/>
      <c r="E96" s="262"/>
    </row>
    <row r="97" spans="1:8" s="44" customFormat="1" ht="15.75" customHeight="1" x14ac:dyDescent="0.2">
      <c r="A97" s="257"/>
      <c r="B97" s="260"/>
      <c r="C97" s="263"/>
      <c r="D97" s="266"/>
      <c r="E97" s="263"/>
    </row>
    <row r="98" spans="1:8" s="44" customFormat="1" x14ac:dyDescent="0.2">
      <c r="A98" s="54"/>
      <c r="B98" s="209" t="s">
        <v>5</v>
      </c>
      <c r="C98" s="236">
        <v>299661</v>
      </c>
      <c r="D98" s="238">
        <v>5415949</v>
      </c>
      <c r="E98" s="237">
        <v>5.53</v>
      </c>
    </row>
    <row r="99" spans="1:8" x14ac:dyDescent="0.2">
      <c r="A99" s="46">
        <v>1</v>
      </c>
      <c r="B99" s="221" t="s">
        <v>355</v>
      </c>
      <c r="C99" s="225">
        <v>77310</v>
      </c>
      <c r="D99" s="233">
        <v>794756</v>
      </c>
      <c r="E99" s="170">
        <v>9.73</v>
      </c>
    </row>
    <row r="100" spans="1:8" x14ac:dyDescent="0.2">
      <c r="A100" s="45">
        <v>2</v>
      </c>
      <c r="B100" s="171" t="s">
        <v>357</v>
      </c>
      <c r="C100" s="213">
        <v>62165</v>
      </c>
      <c r="D100" s="233">
        <v>656813</v>
      </c>
      <c r="E100" s="172">
        <v>9.4600000000000009</v>
      </c>
    </row>
    <row r="101" spans="1:8" x14ac:dyDescent="0.2">
      <c r="A101" s="45">
        <v>3</v>
      </c>
      <c r="B101" s="171" t="s">
        <v>356</v>
      </c>
      <c r="C101" s="213">
        <v>77384</v>
      </c>
      <c r="D101" s="233">
        <v>818916</v>
      </c>
      <c r="E101" s="172">
        <v>9.4499999999999993</v>
      </c>
    </row>
    <row r="102" spans="1:8" x14ac:dyDescent="0.2">
      <c r="A102" s="45">
        <v>4</v>
      </c>
      <c r="B102" s="171" t="s">
        <v>358</v>
      </c>
      <c r="C102" s="213">
        <v>31729</v>
      </c>
      <c r="D102" s="233">
        <v>686662</v>
      </c>
      <c r="E102" s="172">
        <v>4.62</v>
      </c>
    </row>
    <row r="103" spans="1:8" x14ac:dyDescent="0.2">
      <c r="A103" s="45">
        <v>5</v>
      </c>
      <c r="B103" s="171" t="s">
        <v>359</v>
      </c>
      <c r="C103" s="213">
        <v>19361</v>
      </c>
      <c r="D103" s="233">
        <v>690420</v>
      </c>
      <c r="E103" s="172">
        <v>2.8</v>
      </c>
      <c r="F103" s="185"/>
    </row>
    <row r="104" spans="1:8" x14ac:dyDescent="0.2">
      <c r="A104" s="45">
        <v>6</v>
      </c>
      <c r="B104" s="171" t="s">
        <v>360</v>
      </c>
      <c r="C104" s="213">
        <v>14611</v>
      </c>
      <c r="D104" s="233">
        <v>557608</v>
      </c>
      <c r="E104" s="172">
        <v>2.62</v>
      </c>
    </row>
    <row r="105" spans="1:8" x14ac:dyDescent="0.2">
      <c r="A105" s="45">
        <v>7</v>
      </c>
      <c r="B105" s="171" t="s">
        <v>361</v>
      </c>
      <c r="C105" s="213">
        <v>12452</v>
      </c>
      <c r="D105" s="233">
        <v>592394</v>
      </c>
      <c r="E105" s="172">
        <v>2.1</v>
      </c>
    </row>
    <row r="106" spans="1:8" x14ac:dyDescent="0.2">
      <c r="A106" s="48">
        <v>8</v>
      </c>
      <c r="B106" s="173" t="s">
        <v>362</v>
      </c>
      <c r="C106" s="214">
        <v>4649</v>
      </c>
      <c r="D106" s="232">
        <v>618380</v>
      </c>
      <c r="E106" s="174">
        <v>0.75</v>
      </c>
    </row>
    <row r="107" spans="1:8" x14ac:dyDescent="0.2">
      <c r="A107" s="50"/>
      <c r="C107" s="40"/>
      <c r="D107" s="231"/>
      <c r="E107" s="51"/>
    </row>
    <row r="108" spans="1:8" x14ac:dyDescent="0.2">
      <c r="A108" s="50"/>
      <c r="D108" s="229"/>
    </row>
    <row r="109" spans="1:8" x14ac:dyDescent="0.2">
      <c r="A109" s="50"/>
      <c r="C109" s="51"/>
      <c r="D109" s="227"/>
      <c r="F109" s="44"/>
      <c r="H109" s="41"/>
    </row>
    <row r="110" spans="1:8" x14ac:dyDescent="0.2">
      <c r="A110" s="50"/>
      <c r="C110" s="51"/>
      <c r="D110" s="227"/>
      <c r="F110" s="44"/>
      <c r="H110" s="41"/>
    </row>
    <row r="111" spans="1:8" x14ac:dyDescent="0.2">
      <c r="A111" s="50"/>
      <c r="C111" s="51"/>
      <c r="D111" s="227"/>
      <c r="F111" s="44"/>
      <c r="H111" s="41"/>
    </row>
    <row r="112" spans="1:8" x14ac:dyDescent="0.2">
      <c r="A112" s="50"/>
      <c r="C112" s="51"/>
      <c r="D112" s="227"/>
      <c r="F112" s="44"/>
      <c r="H112" s="41"/>
    </row>
    <row r="113" spans="1:8" x14ac:dyDescent="0.2">
      <c r="A113" s="50"/>
      <c r="C113" s="51"/>
      <c r="D113" s="227"/>
      <c r="H113" s="44">
        <v>11</v>
      </c>
    </row>
    <row r="114" spans="1:8" x14ac:dyDescent="0.2">
      <c r="A114" s="50"/>
      <c r="C114" s="51"/>
      <c r="D114" s="227"/>
      <c r="F114" s="44"/>
      <c r="H114" s="41"/>
    </row>
    <row r="115" spans="1:8" x14ac:dyDescent="0.2">
      <c r="A115" s="50"/>
      <c r="C115" s="51"/>
      <c r="D115" s="227"/>
      <c r="F115" s="44"/>
      <c r="H115" s="41"/>
    </row>
    <row r="116" spans="1:8" x14ac:dyDescent="0.2">
      <c r="A116" s="50"/>
      <c r="C116" s="51"/>
      <c r="D116" s="227"/>
      <c r="F116" s="44"/>
      <c r="H116" s="41"/>
    </row>
    <row r="117" spans="1:8" x14ac:dyDescent="0.2">
      <c r="A117" s="50"/>
      <c r="C117" s="51"/>
      <c r="D117" s="227"/>
      <c r="F117" s="44"/>
      <c r="H117" s="41"/>
    </row>
    <row r="118" spans="1:8" x14ac:dyDescent="0.2">
      <c r="A118" s="50"/>
      <c r="C118" s="51"/>
      <c r="D118" s="227"/>
      <c r="F118" s="44"/>
      <c r="H118" s="41"/>
    </row>
    <row r="119" spans="1:8" x14ac:dyDescent="0.2">
      <c r="A119" s="50"/>
      <c r="D119" s="229"/>
      <c r="E119" s="51"/>
    </row>
    <row r="120" spans="1:8" x14ac:dyDescent="0.2">
      <c r="A120" s="50"/>
      <c r="D120" s="229"/>
      <c r="E120" s="51"/>
    </row>
    <row r="121" spans="1:8" x14ac:dyDescent="0.2">
      <c r="A121" s="50"/>
      <c r="D121" s="229"/>
      <c r="E121" s="51"/>
    </row>
    <row r="122" spans="1:8" x14ac:dyDescent="0.2">
      <c r="A122" s="50"/>
      <c r="D122" s="229"/>
      <c r="E122" s="51"/>
    </row>
    <row r="123" spans="1:8" x14ac:dyDescent="0.2">
      <c r="A123" s="50"/>
      <c r="D123" s="229"/>
      <c r="E123" s="51"/>
    </row>
    <row r="124" spans="1:8" x14ac:dyDescent="0.2">
      <c r="A124" s="50"/>
      <c r="D124" s="229"/>
      <c r="E124" s="51"/>
    </row>
    <row r="125" spans="1:8" x14ac:dyDescent="0.2">
      <c r="A125" s="50"/>
      <c r="D125" s="229"/>
      <c r="E125" s="51"/>
    </row>
    <row r="126" spans="1:8" x14ac:dyDescent="0.2">
      <c r="A126" s="50"/>
      <c r="D126" s="229"/>
      <c r="E126" s="51"/>
    </row>
    <row r="127" spans="1:8" x14ac:dyDescent="0.2">
      <c r="A127" s="50"/>
      <c r="D127" s="229"/>
      <c r="E127" s="51"/>
    </row>
    <row r="128" spans="1:8" x14ac:dyDescent="0.2">
      <c r="A128" s="50"/>
      <c r="D128" s="229"/>
      <c r="E128" s="51"/>
    </row>
    <row r="129" spans="1:5" x14ac:dyDescent="0.2">
      <c r="A129" s="50"/>
      <c r="D129" s="229"/>
      <c r="E129" s="51"/>
    </row>
    <row r="130" spans="1:5" x14ac:dyDescent="0.2">
      <c r="A130" s="50"/>
      <c r="D130" s="229"/>
      <c r="E130" s="51"/>
    </row>
    <row r="131" spans="1:5" x14ac:dyDescent="0.2">
      <c r="A131" s="50"/>
      <c r="D131" s="229"/>
      <c r="E131" s="51"/>
    </row>
    <row r="132" spans="1:5" x14ac:dyDescent="0.2">
      <c r="A132" s="50"/>
      <c r="D132" s="229"/>
      <c r="E132" s="51"/>
    </row>
    <row r="133" spans="1:5" x14ac:dyDescent="0.2">
      <c r="A133" s="50"/>
      <c r="D133" s="229"/>
      <c r="E133" s="51"/>
    </row>
    <row r="134" spans="1:5" x14ac:dyDescent="0.2">
      <c r="A134" s="50"/>
      <c r="D134" s="229"/>
      <c r="E134" s="51"/>
    </row>
    <row r="135" spans="1:5" x14ac:dyDescent="0.2">
      <c r="A135" s="50"/>
      <c r="D135" s="229"/>
      <c r="E135" s="51"/>
    </row>
    <row r="136" spans="1:5" x14ac:dyDescent="0.2">
      <c r="A136" s="50"/>
      <c r="D136" s="229"/>
      <c r="E136" s="51"/>
    </row>
    <row r="137" spans="1:5" x14ac:dyDescent="0.2">
      <c r="A137" s="50"/>
      <c r="D137" s="229"/>
      <c r="E137" s="51"/>
    </row>
    <row r="138" spans="1:5" x14ac:dyDescent="0.2">
      <c r="A138" s="50"/>
      <c r="D138" s="229"/>
      <c r="E138" s="51"/>
    </row>
    <row r="139" spans="1:5" x14ac:dyDescent="0.2">
      <c r="A139" s="50"/>
      <c r="D139" s="229"/>
      <c r="E139" s="51"/>
    </row>
    <row r="140" spans="1:5" x14ac:dyDescent="0.2">
      <c r="A140" s="50"/>
      <c r="D140" s="229"/>
      <c r="E140" s="51"/>
    </row>
    <row r="141" spans="1:5" x14ac:dyDescent="0.2">
      <c r="A141" s="50"/>
      <c r="D141" s="229"/>
      <c r="E141" s="51"/>
    </row>
    <row r="142" spans="1:5" x14ac:dyDescent="0.2">
      <c r="A142" s="50"/>
      <c r="D142" s="229"/>
      <c r="E142" s="51"/>
    </row>
    <row r="143" spans="1:5" x14ac:dyDescent="0.2">
      <c r="A143" s="50"/>
      <c r="D143" s="229"/>
      <c r="E143" s="51"/>
    </row>
    <row r="144" spans="1:5" x14ac:dyDescent="0.2">
      <c r="A144" s="50"/>
      <c r="D144" s="229"/>
      <c r="E144" s="51"/>
    </row>
    <row r="145" spans="1:5" x14ac:dyDescent="0.2">
      <c r="A145" s="50"/>
      <c r="D145" s="229"/>
      <c r="E145" s="51"/>
    </row>
    <row r="146" spans="1:5" x14ac:dyDescent="0.2">
      <c r="A146" s="50"/>
      <c r="D146" s="229"/>
      <c r="E146" s="51"/>
    </row>
    <row r="147" spans="1:5" x14ac:dyDescent="0.2">
      <c r="A147" s="50"/>
      <c r="D147" s="229"/>
      <c r="E147" s="51"/>
    </row>
    <row r="148" spans="1:5" x14ac:dyDescent="0.2">
      <c r="A148" s="50"/>
      <c r="D148" s="229"/>
      <c r="E148" s="51"/>
    </row>
    <row r="149" spans="1:5" x14ac:dyDescent="0.2">
      <c r="A149" s="50"/>
      <c r="D149" s="229"/>
      <c r="E149" s="51"/>
    </row>
    <row r="150" spans="1:5" x14ac:dyDescent="0.2">
      <c r="A150" s="50"/>
      <c r="D150" s="229"/>
      <c r="E150" s="51"/>
    </row>
    <row r="151" spans="1:5" x14ac:dyDescent="0.2">
      <c r="A151" s="50"/>
      <c r="D151" s="229"/>
      <c r="E151" s="51"/>
    </row>
    <row r="152" spans="1:5" x14ac:dyDescent="0.2">
      <c r="A152" s="50"/>
      <c r="D152" s="229"/>
      <c r="E152" s="51"/>
    </row>
    <row r="153" spans="1:5" x14ac:dyDescent="0.2">
      <c r="A153" s="50"/>
      <c r="D153" s="229"/>
      <c r="E153" s="51"/>
    </row>
    <row r="154" spans="1:5" x14ac:dyDescent="0.2">
      <c r="A154" s="50"/>
      <c r="D154" s="229"/>
      <c r="E154" s="51"/>
    </row>
    <row r="155" spans="1:5" x14ac:dyDescent="0.2">
      <c r="A155" s="50"/>
      <c r="D155" s="229"/>
      <c r="E155" s="51"/>
    </row>
    <row r="156" spans="1:5" x14ac:dyDescent="0.2">
      <c r="A156" s="50"/>
      <c r="D156" s="229"/>
      <c r="E156" s="51"/>
    </row>
    <row r="157" spans="1:5" x14ac:dyDescent="0.2">
      <c r="A157" s="50"/>
      <c r="D157" s="229"/>
      <c r="E157" s="51"/>
    </row>
    <row r="158" spans="1:5" x14ac:dyDescent="0.2">
      <c r="A158" s="50"/>
      <c r="D158" s="229"/>
      <c r="E158" s="51"/>
    </row>
    <row r="159" spans="1:5" x14ac:dyDescent="0.2">
      <c r="A159" s="50"/>
      <c r="D159" s="229"/>
      <c r="E159" s="51"/>
    </row>
    <row r="160" spans="1:5" x14ac:dyDescent="0.2">
      <c r="A160" s="50"/>
      <c r="D160" s="229"/>
      <c r="E160" s="51"/>
    </row>
    <row r="161" spans="1:5" x14ac:dyDescent="0.2">
      <c r="A161" s="50"/>
      <c r="D161" s="229"/>
      <c r="E161" s="51"/>
    </row>
    <row r="162" spans="1:5" x14ac:dyDescent="0.2">
      <c r="A162" s="50"/>
      <c r="D162" s="229"/>
      <c r="E162" s="51"/>
    </row>
    <row r="163" spans="1:5" x14ac:dyDescent="0.2">
      <c r="A163" s="50"/>
      <c r="D163" s="229"/>
      <c r="E163" s="51"/>
    </row>
    <row r="164" spans="1:5" x14ac:dyDescent="0.2">
      <c r="A164" s="50"/>
      <c r="D164" s="229"/>
      <c r="E164" s="51"/>
    </row>
    <row r="165" spans="1:5" x14ac:dyDescent="0.2">
      <c r="A165" s="50"/>
      <c r="D165" s="229"/>
      <c r="E165" s="51"/>
    </row>
    <row r="166" spans="1:5" x14ac:dyDescent="0.2">
      <c r="A166" s="50"/>
      <c r="D166" s="229"/>
      <c r="E166" s="51"/>
    </row>
    <row r="167" spans="1:5" x14ac:dyDescent="0.2">
      <c r="A167" s="50"/>
      <c r="D167" s="229"/>
      <c r="E167" s="51"/>
    </row>
    <row r="168" spans="1:5" x14ac:dyDescent="0.2">
      <c r="A168" s="50"/>
      <c r="D168" s="229"/>
      <c r="E168" s="51"/>
    </row>
    <row r="169" spans="1:5" x14ac:dyDescent="0.2">
      <c r="A169" s="50"/>
      <c r="D169" s="229"/>
      <c r="E169" s="51"/>
    </row>
    <row r="170" spans="1:5" x14ac:dyDescent="0.2">
      <c r="A170" s="50"/>
      <c r="D170" s="229"/>
      <c r="E170" s="51"/>
    </row>
    <row r="171" spans="1:5" x14ac:dyDescent="0.2">
      <c r="A171" s="50"/>
      <c r="D171" s="229"/>
      <c r="E171" s="51"/>
    </row>
    <row r="172" spans="1:5" x14ac:dyDescent="0.2">
      <c r="A172" s="50"/>
      <c r="D172" s="229"/>
      <c r="E172" s="51"/>
    </row>
    <row r="173" spans="1:5" x14ac:dyDescent="0.2">
      <c r="A173" s="50"/>
      <c r="D173" s="229"/>
      <c r="E173" s="51"/>
    </row>
    <row r="174" spans="1:5" x14ac:dyDescent="0.2">
      <c r="A174" s="50"/>
      <c r="D174" s="229"/>
      <c r="E174" s="51"/>
    </row>
    <row r="175" spans="1:5" x14ac:dyDescent="0.2">
      <c r="A175" s="50"/>
      <c r="D175" s="229"/>
      <c r="E175" s="51"/>
    </row>
    <row r="176" spans="1:5" x14ac:dyDescent="0.2">
      <c r="A176" s="50"/>
      <c r="D176" s="229"/>
      <c r="E176" s="51"/>
    </row>
    <row r="177" spans="1:5" x14ac:dyDescent="0.2">
      <c r="A177" s="50"/>
      <c r="D177" s="229"/>
      <c r="E177" s="51"/>
    </row>
    <row r="178" spans="1:5" x14ac:dyDescent="0.2">
      <c r="A178" s="50"/>
      <c r="D178" s="229"/>
      <c r="E178" s="51"/>
    </row>
    <row r="179" spans="1:5" x14ac:dyDescent="0.2">
      <c r="A179" s="50"/>
      <c r="D179" s="229"/>
      <c r="E179" s="51"/>
    </row>
    <row r="180" spans="1:5" x14ac:dyDescent="0.2">
      <c r="A180" s="50"/>
      <c r="D180" s="229"/>
      <c r="E180" s="51"/>
    </row>
    <row r="181" spans="1:5" x14ac:dyDescent="0.2">
      <c r="A181" s="50"/>
      <c r="D181" s="229"/>
      <c r="E181" s="51"/>
    </row>
    <row r="182" spans="1:5" x14ac:dyDescent="0.2">
      <c r="A182" s="50"/>
      <c r="D182" s="229"/>
      <c r="E182" s="51"/>
    </row>
    <row r="183" spans="1:5" x14ac:dyDescent="0.2">
      <c r="A183" s="50"/>
      <c r="D183" s="229"/>
      <c r="E183" s="51"/>
    </row>
    <row r="184" spans="1:5" x14ac:dyDescent="0.2">
      <c r="A184" s="50"/>
      <c r="D184" s="229"/>
      <c r="E184" s="51"/>
    </row>
    <row r="185" spans="1:5" x14ac:dyDescent="0.2">
      <c r="A185" s="50"/>
      <c r="D185" s="229"/>
      <c r="E185" s="51"/>
    </row>
    <row r="186" spans="1:5" x14ac:dyDescent="0.2">
      <c r="A186" s="50"/>
      <c r="D186" s="229"/>
      <c r="E186" s="51"/>
    </row>
    <row r="187" spans="1:5" x14ac:dyDescent="0.2">
      <c r="A187" s="50"/>
      <c r="D187" s="229"/>
      <c r="E187" s="51"/>
    </row>
    <row r="188" spans="1:5" x14ac:dyDescent="0.2">
      <c r="A188" s="50"/>
      <c r="D188" s="229"/>
      <c r="E188" s="51"/>
    </row>
    <row r="189" spans="1:5" x14ac:dyDescent="0.2">
      <c r="A189" s="50"/>
      <c r="D189" s="229"/>
      <c r="E189" s="51"/>
    </row>
    <row r="190" spans="1:5" x14ac:dyDescent="0.2">
      <c r="A190" s="50"/>
      <c r="D190" s="229"/>
      <c r="E190" s="51"/>
    </row>
    <row r="191" spans="1:5" x14ac:dyDescent="0.2">
      <c r="A191" s="50"/>
      <c r="D191" s="229"/>
      <c r="E191" s="51"/>
    </row>
    <row r="192" spans="1:5" x14ac:dyDescent="0.2">
      <c r="A192" s="50"/>
      <c r="D192" s="229"/>
      <c r="E192" s="51"/>
    </row>
    <row r="193" spans="1:5" x14ac:dyDescent="0.2">
      <c r="A193" s="50"/>
      <c r="D193" s="229"/>
      <c r="E193" s="51"/>
    </row>
    <row r="194" spans="1:5" x14ac:dyDescent="0.2">
      <c r="A194" s="50"/>
      <c r="D194" s="229"/>
      <c r="E194" s="51"/>
    </row>
    <row r="195" spans="1:5" x14ac:dyDescent="0.2">
      <c r="A195" s="50"/>
      <c r="D195" s="229"/>
      <c r="E195" s="51"/>
    </row>
    <row r="196" spans="1:5" x14ac:dyDescent="0.2">
      <c r="A196" s="50"/>
      <c r="D196" s="229"/>
      <c r="E196" s="51"/>
    </row>
    <row r="197" spans="1:5" x14ac:dyDescent="0.2">
      <c r="A197" s="50"/>
      <c r="D197" s="229"/>
      <c r="E197" s="51"/>
    </row>
    <row r="198" spans="1:5" x14ac:dyDescent="0.2">
      <c r="A198" s="50"/>
      <c r="D198" s="229"/>
      <c r="E198" s="51"/>
    </row>
    <row r="199" spans="1:5" x14ac:dyDescent="0.2">
      <c r="A199" s="50"/>
      <c r="D199" s="229"/>
      <c r="E199" s="51"/>
    </row>
    <row r="200" spans="1:5" x14ac:dyDescent="0.2">
      <c r="A200" s="50"/>
      <c r="D200" s="229"/>
      <c r="E200" s="51"/>
    </row>
    <row r="201" spans="1:5" x14ac:dyDescent="0.2">
      <c r="A201" s="50"/>
      <c r="D201" s="229"/>
      <c r="E201" s="51"/>
    </row>
    <row r="202" spans="1:5" x14ac:dyDescent="0.2">
      <c r="A202" s="50"/>
      <c r="D202" s="229"/>
      <c r="E202" s="51"/>
    </row>
    <row r="203" spans="1:5" x14ac:dyDescent="0.2">
      <c r="A203" s="50"/>
      <c r="D203" s="229"/>
      <c r="E203" s="51"/>
    </row>
    <row r="204" spans="1:5" x14ac:dyDescent="0.2">
      <c r="A204" s="50"/>
      <c r="D204" s="229"/>
      <c r="E204" s="51"/>
    </row>
    <row r="205" spans="1:5" x14ac:dyDescent="0.2">
      <c r="A205" s="50"/>
      <c r="D205" s="229"/>
      <c r="E205" s="51"/>
    </row>
    <row r="206" spans="1:5" x14ac:dyDescent="0.2">
      <c r="A206" s="50"/>
      <c r="D206" s="229"/>
      <c r="E206" s="51"/>
    </row>
    <row r="207" spans="1:5" x14ac:dyDescent="0.2">
      <c r="A207" s="50"/>
      <c r="D207" s="229"/>
      <c r="E207" s="51"/>
    </row>
    <row r="208" spans="1:5" x14ac:dyDescent="0.2">
      <c r="A208" s="50"/>
      <c r="D208" s="229"/>
      <c r="E208" s="51"/>
    </row>
    <row r="209" spans="1:5" x14ac:dyDescent="0.2">
      <c r="A209" s="50"/>
      <c r="D209" s="229"/>
      <c r="E209" s="51"/>
    </row>
    <row r="210" spans="1:5" x14ac:dyDescent="0.2">
      <c r="A210" s="50"/>
      <c r="D210" s="229"/>
      <c r="E210" s="51"/>
    </row>
    <row r="211" spans="1:5" x14ac:dyDescent="0.2">
      <c r="A211" s="50"/>
      <c r="D211" s="229"/>
      <c r="E211" s="51"/>
    </row>
    <row r="212" spans="1:5" x14ac:dyDescent="0.2">
      <c r="A212" s="50"/>
      <c r="D212" s="229"/>
      <c r="E212" s="51"/>
    </row>
    <row r="213" spans="1:5" x14ac:dyDescent="0.2">
      <c r="A213" s="50"/>
      <c r="D213" s="229"/>
      <c r="E213" s="51"/>
    </row>
    <row r="214" spans="1:5" x14ac:dyDescent="0.2">
      <c r="A214" s="50"/>
      <c r="D214" s="229"/>
      <c r="E214" s="51"/>
    </row>
    <row r="215" spans="1:5" x14ac:dyDescent="0.2">
      <c r="A215" s="50"/>
      <c r="D215" s="229"/>
      <c r="E215" s="51"/>
    </row>
    <row r="216" spans="1:5" x14ac:dyDescent="0.2">
      <c r="A216" s="50"/>
      <c r="D216" s="229"/>
      <c r="E216" s="51"/>
    </row>
    <row r="217" spans="1:5" x14ac:dyDescent="0.2">
      <c r="A217" s="50"/>
      <c r="D217" s="229"/>
      <c r="E217" s="51"/>
    </row>
    <row r="218" spans="1:5" x14ac:dyDescent="0.2">
      <c r="A218" s="50"/>
      <c r="D218" s="229"/>
      <c r="E218" s="51"/>
    </row>
    <row r="219" spans="1:5" x14ac:dyDescent="0.2">
      <c r="A219" s="50"/>
      <c r="D219" s="229"/>
      <c r="E219" s="51"/>
    </row>
    <row r="220" spans="1:5" x14ac:dyDescent="0.2">
      <c r="A220" s="50"/>
      <c r="D220" s="229"/>
      <c r="E220" s="51"/>
    </row>
    <row r="221" spans="1:5" x14ac:dyDescent="0.2">
      <c r="A221" s="50"/>
      <c r="D221" s="229"/>
      <c r="E221" s="51"/>
    </row>
    <row r="222" spans="1:5" x14ac:dyDescent="0.2">
      <c r="A222" s="50"/>
      <c r="D222" s="229"/>
      <c r="E222" s="51"/>
    </row>
    <row r="223" spans="1:5" x14ac:dyDescent="0.2">
      <c r="A223" s="50"/>
      <c r="D223" s="229"/>
      <c r="E223" s="51"/>
    </row>
    <row r="224" spans="1:5" x14ac:dyDescent="0.2">
      <c r="A224" s="50"/>
      <c r="D224" s="229"/>
      <c r="E224" s="51"/>
    </row>
    <row r="225" spans="1:5" x14ac:dyDescent="0.2">
      <c r="A225" s="50"/>
      <c r="D225" s="229"/>
      <c r="E225" s="51"/>
    </row>
    <row r="226" spans="1:5" x14ac:dyDescent="0.2">
      <c r="A226" s="50"/>
      <c r="D226" s="229"/>
      <c r="E226" s="51"/>
    </row>
    <row r="227" spans="1:5" x14ac:dyDescent="0.2">
      <c r="A227" s="50"/>
      <c r="D227" s="229"/>
      <c r="E227" s="51"/>
    </row>
    <row r="228" spans="1:5" x14ac:dyDescent="0.2">
      <c r="A228" s="50"/>
      <c r="D228" s="229"/>
      <c r="E228" s="51"/>
    </row>
    <row r="229" spans="1:5" x14ac:dyDescent="0.2">
      <c r="A229" s="50"/>
      <c r="D229" s="229"/>
      <c r="E229" s="51"/>
    </row>
    <row r="230" spans="1:5" x14ac:dyDescent="0.2">
      <c r="A230" s="50"/>
      <c r="D230" s="229"/>
      <c r="E230" s="51"/>
    </row>
    <row r="231" spans="1:5" x14ac:dyDescent="0.2">
      <c r="A231" s="50"/>
      <c r="D231" s="229"/>
      <c r="E231" s="51"/>
    </row>
    <row r="232" spans="1:5" x14ac:dyDescent="0.2">
      <c r="A232" s="50"/>
      <c r="D232" s="229"/>
      <c r="E232" s="51"/>
    </row>
    <row r="233" spans="1:5" x14ac:dyDescent="0.2">
      <c r="A233" s="50"/>
      <c r="D233" s="229"/>
      <c r="E233" s="51"/>
    </row>
    <row r="234" spans="1:5" x14ac:dyDescent="0.2">
      <c r="A234" s="50"/>
      <c r="D234" s="229"/>
      <c r="E234" s="51"/>
    </row>
    <row r="235" spans="1:5" x14ac:dyDescent="0.2">
      <c r="A235" s="50"/>
      <c r="D235" s="229"/>
      <c r="E235" s="51"/>
    </row>
    <row r="236" spans="1:5" x14ac:dyDescent="0.2">
      <c r="A236" s="50"/>
      <c r="D236" s="229"/>
      <c r="E236" s="51"/>
    </row>
    <row r="237" spans="1:5" x14ac:dyDescent="0.2">
      <c r="A237" s="50"/>
      <c r="D237" s="229"/>
      <c r="E237" s="51"/>
    </row>
    <row r="238" spans="1:5" x14ac:dyDescent="0.2">
      <c r="A238" s="50"/>
      <c r="D238" s="229"/>
      <c r="E238" s="51"/>
    </row>
    <row r="239" spans="1:5" x14ac:dyDescent="0.2">
      <c r="A239" s="50"/>
      <c r="D239" s="229"/>
      <c r="E239" s="51"/>
    </row>
    <row r="240" spans="1:5" x14ac:dyDescent="0.2">
      <c r="A240" s="50"/>
      <c r="D240" s="229"/>
      <c r="E240" s="51"/>
    </row>
    <row r="241" spans="1:5" x14ac:dyDescent="0.2">
      <c r="A241" s="50"/>
      <c r="D241" s="227"/>
      <c r="E241" s="50"/>
    </row>
    <row r="242" spans="1:5" x14ac:dyDescent="0.2">
      <c r="A242" s="50"/>
      <c r="D242" s="227"/>
      <c r="E242" s="50"/>
    </row>
    <row r="243" spans="1:5" x14ac:dyDescent="0.2">
      <c r="A243" s="50"/>
      <c r="D243" s="227"/>
      <c r="E243" s="50"/>
    </row>
    <row r="244" spans="1:5" x14ac:dyDescent="0.2">
      <c r="A244" s="50"/>
      <c r="D244" s="227"/>
      <c r="E244" s="50"/>
    </row>
    <row r="245" spans="1:5" x14ac:dyDescent="0.2">
      <c r="A245" s="50"/>
      <c r="D245" s="227"/>
      <c r="E245" s="50"/>
    </row>
    <row r="246" spans="1:5" x14ac:dyDescent="0.2">
      <c r="A246" s="50"/>
      <c r="D246" s="227"/>
      <c r="E246" s="50"/>
    </row>
    <row r="247" spans="1:5" x14ac:dyDescent="0.2">
      <c r="A247" s="50"/>
      <c r="D247" s="227"/>
      <c r="E247" s="50"/>
    </row>
    <row r="248" spans="1:5" x14ac:dyDescent="0.2">
      <c r="A248" s="50"/>
      <c r="D248" s="227"/>
      <c r="E248" s="50"/>
    </row>
    <row r="249" spans="1:5" x14ac:dyDescent="0.2">
      <c r="A249" s="50"/>
      <c r="D249" s="227"/>
      <c r="E249" s="50"/>
    </row>
    <row r="250" spans="1:5" x14ac:dyDescent="0.2">
      <c r="A250" s="50"/>
      <c r="D250" s="227"/>
      <c r="E250" s="50"/>
    </row>
    <row r="251" spans="1:5" x14ac:dyDescent="0.2">
      <c r="A251" s="50"/>
      <c r="D251" s="227"/>
      <c r="E251" s="50"/>
    </row>
    <row r="252" spans="1:5" x14ac:dyDescent="0.2">
      <c r="A252" s="50"/>
      <c r="D252" s="227"/>
      <c r="E252" s="50"/>
    </row>
    <row r="253" spans="1:5" x14ac:dyDescent="0.2">
      <c r="A253" s="50"/>
      <c r="D253" s="227"/>
      <c r="E253" s="50"/>
    </row>
    <row r="254" spans="1:5" x14ac:dyDescent="0.2">
      <c r="A254" s="50"/>
      <c r="D254" s="227"/>
      <c r="E254" s="50"/>
    </row>
    <row r="255" spans="1:5" x14ac:dyDescent="0.2">
      <c r="A255" s="50"/>
      <c r="D255" s="227"/>
      <c r="E255" s="50"/>
    </row>
    <row r="256" spans="1:5" x14ac:dyDescent="0.2">
      <c r="A256" s="50"/>
      <c r="D256" s="227"/>
      <c r="E256" s="50"/>
    </row>
    <row r="257" spans="1:5" x14ac:dyDescent="0.2">
      <c r="A257" s="50"/>
      <c r="D257" s="227"/>
      <c r="E257" s="50"/>
    </row>
    <row r="258" spans="1:5" x14ac:dyDescent="0.2">
      <c r="A258" s="50"/>
      <c r="D258" s="227"/>
      <c r="E258" s="50"/>
    </row>
    <row r="259" spans="1:5" x14ac:dyDescent="0.2">
      <c r="A259" s="50"/>
      <c r="D259" s="227"/>
      <c r="E259" s="50"/>
    </row>
    <row r="260" spans="1:5" x14ac:dyDescent="0.2">
      <c r="A260" s="50"/>
      <c r="D260" s="227"/>
      <c r="E260" s="50"/>
    </row>
    <row r="261" spans="1:5" x14ac:dyDescent="0.2">
      <c r="A261" s="50"/>
      <c r="D261" s="227"/>
      <c r="E261" s="50"/>
    </row>
    <row r="262" spans="1:5" x14ac:dyDescent="0.2">
      <c r="A262" s="50"/>
      <c r="D262" s="227"/>
      <c r="E262" s="50"/>
    </row>
    <row r="263" spans="1:5" x14ac:dyDescent="0.2">
      <c r="A263" s="50"/>
      <c r="D263" s="227"/>
      <c r="E263" s="50"/>
    </row>
    <row r="264" spans="1:5" x14ac:dyDescent="0.2">
      <c r="A264" s="50"/>
      <c r="D264" s="227"/>
      <c r="E264" s="50"/>
    </row>
    <row r="265" spans="1:5" x14ac:dyDescent="0.2">
      <c r="A265" s="50"/>
      <c r="D265" s="227"/>
      <c r="E265" s="50"/>
    </row>
    <row r="266" spans="1:5" x14ac:dyDescent="0.2">
      <c r="A266" s="50"/>
      <c r="D266" s="227"/>
      <c r="E266" s="50"/>
    </row>
    <row r="267" spans="1:5" x14ac:dyDescent="0.2">
      <c r="A267" s="50"/>
      <c r="D267" s="227"/>
      <c r="E267" s="50"/>
    </row>
    <row r="268" spans="1:5" x14ac:dyDescent="0.2">
      <c r="A268" s="50"/>
      <c r="D268" s="227"/>
      <c r="E268" s="50"/>
    </row>
    <row r="269" spans="1:5" x14ac:dyDescent="0.2">
      <c r="A269" s="50"/>
      <c r="D269" s="227"/>
      <c r="E269" s="50"/>
    </row>
    <row r="270" spans="1:5" x14ac:dyDescent="0.2">
      <c r="A270" s="50"/>
      <c r="D270" s="227"/>
      <c r="E270" s="50"/>
    </row>
    <row r="271" spans="1:5" x14ac:dyDescent="0.2">
      <c r="A271" s="50"/>
      <c r="D271" s="227"/>
      <c r="E271" s="50"/>
    </row>
    <row r="272" spans="1:5" x14ac:dyDescent="0.2">
      <c r="A272" s="50"/>
      <c r="D272" s="227"/>
    </row>
    <row r="273" spans="1:4" x14ac:dyDescent="0.2">
      <c r="A273" s="50"/>
      <c r="D273" s="208"/>
    </row>
    <row r="274" spans="1:4" x14ac:dyDescent="0.2">
      <c r="A274" s="50"/>
      <c r="D274" s="208"/>
    </row>
    <row r="275" spans="1:4" x14ac:dyDescent="0.2">
      <c r="A275" s="50"/>
      <c r="D275" s="208"/>
    </row>
    <row r="276" spans="1:4" x14ac:dyDescent="0.2">
      <c r="A276" s="50"/>
      <c r="D276" s="208"/>
    </row>
    <row r="277" spans="1:4" x14ac:dyDescent="0.2">
      <c r="A277" s="50"/>
      <c r="D277" s="208"/>
    </row>
    <row r="278" spans="1:4" x14ac:dyDescent="0.2">
      <c r="A278" s="50"/>
      <c r="D278" s="208"/>
    </row>
    <row r="279" spans="1:4" x14ac:dyDescent="0.2">
      <c r="A279" s="50"/>
      <c r="D279" s="208"/>
    </row>
    <row r="280" spans="1:4" x14ac:dyDescent="0.2">
      <c r="A280" s="50"/>
      <c r="D280" s="208"/>
    </row>
    <row r="281" spans="1:4" x14ac:dyDescent="0.2">
      <c r="A281" s="50"/>
      <c r="D281" s="208"/>
    </row>
    <row r="282" spans="1:4" x14ac:dyDescent="0.2">
      <c r="A282" s="50"/>
      <c r="D282" s="208"/>
    </row>
    <row r="283" spans="1:4" x14ac:dyDescent="0.2">
      <c r="A283" s="50"/>
      <c r="D283" s="208"/>
    </row>
    <row r="284" spans="1:4" x14ac:dyDescent="0.2">
      <c r="A284" s="50"/>
      <c r="D284" s="208"/>
    </row>
    <row r="285" spans="1:4" x14ac:dyDescent="0.2">
      <c r="A285" s="50"/>
      <c r="D285" s="208"/>
    </row>
    <row r="286" spans="1:4" x14ac:dyDescent="0.2">
      <c r="A286" s="50"/>
      <c r="D286" s="208"/>
    </row>
    <row r="287" spans="1:4" x14ac:dyDescent="0.2">
      <c r="A287" s="50"/>
      <c r="D287" s="208"/>
    </row>
    <row r="288" spans="1:4" x14ac:dyDescent="0.2">
      <c r="A288" s="50"/>
      <c r="D288" s="208"/>
    </row>
    <row r="289" spans="1:4" x14ac:dyDescent="0.2">
      <c r="A289" s="50"/>
      <c r="D289" s="208"/>
    </row>
    <row r="290" spans="1:4" x14ac:dyDescent="0.2">
      <c r="A290" s="50"/>
      <c r="D290" s="208"/>
    </row>
    <row r="291" spans="1:4" x14ac:dyDescent="0.2">
      <c r="A291" s="50"/>
      <c r="D291" s="208"/>
    </row>
    <row r="292" spans="1:4" x14ac:dyDescent="0.2">
      <c r="A292" s="50"/>
      <c r="D292" s="208"/>
    </row>
    <row r="293" spans="1:4" x14ac:dyDescent="0.2">
      <c r="A293" s="50"/>
      <c r="D293" s="208"/>
    </row>
    <row r="294" spans="1:4" x14ac:dyDescent="0.2">
      <c r="A294" s="50"/>
      <c r="D294" s="208"/>
    </row>
    <row r="295" spans="1:4" x14ac:dyDescent="0.2">
      <c r="A295" s="50"/>
      <c r="D295" s="208"/>
    </row>
    <row r="296" spans="1:4" x14ac:dyDescent="0.2">
      <c r="A296" s="50"/>
      <c r="D296" s="208"/>
    </row>
    <row r="297" spans="1:4" x14ac:dyDescent="0.2">
      <c r="A297" s="50"/>
      <c r="D297" s="208"/>
    </row>
    <row r="298" spans="1:4" x14ac:dyDescent="0.2">
      <c r="A298" s="50"/>
      <c r="D298" s="208"/>
    </row>
    <row r="299" spans="1:4" x14ac:dyDescent="0.2">
      <c r="A299" s="50"/>
      <c r="D299" s="208"/>
    </row>
    <row r="300" spans="1:4" x14ac:dyDescent="0.2">
      <c r="A300" s="50"/>
      <c r="D300" s="208"/>
    </row>
    <row r="301" spans="1:4" x14ac:dyDescent="0.2">
      <c r="A301" s="50"/>
      <c r="D301" s="208"/>
    </row>
    <row r="302" spans="1:4" x14ac:dyDescent="0.2">
      <c r="A302" s="50"/>
      <c r="D302" s="208"/>
    </row>
    <row r="303" spans="1:4" x14ac:dyDescent="0.2">
      <c r="A303" s="50"/>
      <c r="D303" s="208"/>
    </row>
    <row r="304" spans="1:4" x14ac:dyDescent="0.2">
      <c r="A304" s="50"/>
      <c r="D304" s="208"/>
    </row>
    <row r="305" spans="1:4" x14ac:dyDescent="0.2">
      <c r="A305" s="50"/>
      <c r="D305" s="208"/>
    </row>
    <row r="306" spans="1:4" x14ac:dyDescent="0.2">
      <c r="A306" s="50"/>
      <c r="D306" s="208"/>
    </row>
    <row r="307" spans="1:4" x14ac:dyDescent="0.2">
      <c r="A307" s="50"/>
      <c r="D307" s="208"/>
    </row>
    <row r="308" spans="1:4" x14ac:dyDescent="0.2">
      <c r="A308" s="50"/>
      <c r="D308" s="208"/>
    </row>
    <row r="309" spans="1:4" x14ac:dyDescent="0.2">
      <c r="A309" s="50"/>
      <c r="D309" s="208"/>
    </row>
    <row r="310" spans="1:4" x14ac:dyDescent="0.2">
      <c r="A310" s="50"/>
      <c r="D310" s="208"/>
    </row>
    <row r="311" spans="1:4" x14ac:dyDescent="0.2">
      <c r="A311" s="50"/>
      <c r="D311" s="208"/>
    </row>
    <row r="312" spans="1:4" x14ac:dyDescent="0.2">
      <c r="A312" s="50"/>
      <c r="D312" s="208"/>
    </row>
    <row r="313" spans="1:4" x14ac:dyDescent="0.2">
      <c r="A313" s="50"/>
      <c r="D313" s="208"/>
    </row>
    <row r="314" spans="1:4" x14ac:dyDescent="0.2">
      <c r="A314" s="50"/>
      <c r="D314" s="208"/>
    </row>
    <row r="315" spans="1:4" x14ac:dyDescent="0.2">
      <c r="A315" s="50"/>
      <c r="D315" s="208"/>
    </row>
    <row r="316" spans="1:4" x14ac:dyDescent="0.2">
      <c r="A316" s="50"/>
      <c r="D316" s="208"/>
    </row>
    <row r="317" spans="1:4" x14ac:dyDescent="0.2">
      <c r="A317" s="50"/>
      <c r="D317" s="208"/>
    </row>
    <row r="318" spans="1:4" x14ac:dyDescent="0.2">
      <c r="A318" s="50"/>
      <c r="D318" s="208"/>
    </row>
    <row r="319" spans="1:4" x14ac:dyDescent="0.2">
      <c r="A319" s="50"/>
      <c r="D319" s="208"/>
    </row>
    <row r="320" spans="1:4" x14ac:dyDescent="0.2">
      <c r="A320" s="50"/>
      <c r="D320" s="208"/>
    </row>
    <row r="321" spans="1:4" x14ac:dyDescent="0.2">
      <c r="A321" s="50"/>
      <c r="D321" s="208"/>
    </row>
    <row r="322" spans="1:4" x14ac:dyDescent="0.2">
      <c r="A322" s="50"/>
      <c r="D322" s="208"/>
    </row>
    <row r="323" spans="1:4" x14ac:dyDescent="0.2">
      <c r="A323" s="50"/>
      <c r="D323" s="208"/>
    </row>
    <row r="324" spans="1:4" x14ac:dyDescent="0.2">
      <c r="A324" s="50"/>
      <c r="D324" s="208"/>
    </row>
    <row r="325" spans="1:4" x14ac:dyDescent="0.2">
      <c r="A325" s="50"/>
      <c r="D325" s="208"/>
    </row>
    <row r="326" spans="1:4" x14ac:dyDescent="0.2">
      <c r="A326" s="50"/>
      <c r="D326" s="208"/>
    </row>
    <row r="327" spans="1:4" x14ac:dyDescent="0.2">
      <c r="A327" s="50"/>
      <c r="D327" s="208"/>
    </row>
    <row r="328" spans="1:4" x14ac:dyDescent="0.2">
      <c r="A328" s="50"/>
      <c r="D328" s="208"/>
    </row>
    <row r="329" spans="1:4" x14ac:dyDescent="0.2">
      <c r="A329" s="50"/>
      <c r="D329" s="208"/>
    </row>
    <row r="330" spans="1:4" x14ac:dyDescent="0.2">
      <c r="A330" s="50"/>
      <c r="D330" s="208"/>
    </row>
    <row r="331" spans="1:4" x14ac:dyDescent="0.2">
      <c r="A331" s="50"/>
      <c r="D331" s="208"/>
    </row>
    <row r="332" spans="1:4" x14ac:dyDescent="0.2">
      <c r="A332" s="50"/>
      <c r="D332" s="208"/>
    </row>
    <row r="333" spans="1:4" x14ac:dyDescent="0.2">
      <c r="A333" s="50"/>
      <c r="D333" s="208"/>
    </row>
    <row r="334" spans="1:4" x14ac:dyDescent="0.2">
      <c r="A334" s="50"/>
      <c r="D334" s="208"/>
    </row>
    <row r="335" spans="1:4" x14ac:dyDescent="0.2">
      <c r="A335" s="50"/>
      <c r="D335" s="208"/>
    </row>
    <row r="336" spans="1:4" x14ac:dyDescent="0.2">
      <c r="A336" s="50"/>
      <c r="D336" s="208"/>
    </row>
    <row r="337" spans="1:4" x14ac:dyDescent="0.2">
      <c r="A337" s="50"/>
      <c r="D337" s="208"/>
    </row>
    <row r="338" spans="1:4" x14ac:dyDescent="0.2">
      <c r="A338" s="50"/>
      <c r="D338" s="208"/>
    </row>
    <row r="339" spans="1:4" x14ac:dyDescent="0.2">
      <c r="A339" s="50"/>
      <c r="D339" s="208"/>
    </row>
    <row r="340" spans="1:4" x14ac:dyDescent="0.2">
      <c r="A340" s="50"/>
      <c r="D340" s="208"/>
    </row>
    <row r="341" spans="1:4" x14ac:dyDescent="0.2">
      <c r="A341" s="50"/>
      <c r="D341" s="208"/>
    </row>
    <row r="342" spans="1:4" x14ac:dyDescent="0.2">
      <c r="A342" s="50"/>
      <c r="D342" s="208"/>
    </row>
    <row r="343" spans="1:4" x14ac:dyDescent="0.2">
      <c r="A343" s="50"/>
      <c r="D343" s="208"/>
    </row>
    <row r="344" spans="1:4" x14ac:dyDescent="0.2">
      <c r="A344" s="50"/>
      <c r="D344" s="208"/>
    </row>
    <row r="345" spans="1:4" x14ac:dyDescent="0.2">
      <c r="A345" s="50"/>
      <c r="D345" s="208"/>
    </row>
    <row r="346" spans="1:4" x14ac:dyDescent="0.2">
      <c r="A346" s="50"/>
      <c r="D346" s="208"/>
    </row>
    <row r="347" spans="1:4" x14ac:dyDescent="0.2">
      <c r="A347" s="50"/>
      <c r="D347" s="208"/>
    </row>
    <row r="348" spans="1:4" x14ac:dyDescent="0.2">
      <c r="A348" s="50"/>
      <c r="D348" s="208"/>
    </row>
    <row r="349" spans="1:4" x14ac:dyDescent="0.2">
      <c r="A349" s="50"/>
      <c r="D349" s="208"/>
    </row>
    <row r="350" spans="1:4" x14ac:dyDescent="0.2">
      <c r="A350" s="50"/>
      <c r="D350" s="208"/>
    </row>
    <row r="351" spans="1:4" x14ac:dyDescent="0.2">
      <c r="A351" s="50"/>
      <c r="D351" s="208"/>
    </row>
    <row r="352" spans="1:4" x14ac:dyDescent="0.2">
      <c r="A352" s="50"/>
      <c r="D352" s="208"/>
    </row>
    <row r="353" spans="1:4" x14ac:dyDescent="0.2">
      <c r="A353" s="50"/>
      <c r="D353" s="208"/>
    </row>
    <row r="354" spans="1:4" x14ac:dyDescent="0.2">
      <c r="A354" s="50"/>
      <c r="D354" s="208"/>
    </row>
    <row r="355" spans="1:4" x14ac:dyDescent="0.2">
      <c r="A355" s="50"/>
      <c r="D355" s="208"/>
    </row>
    <row r="356" spans="1:4" x14ac:dyDescent="0.2">
      <c r="A356" s="50"/>
      <c r="D356" s="208"/>
    </row>
    <row r="357" spans="1:4" x14ac:dyDescent="0.2">
      <c r="A357" s="50"/>
      <c r="D357" s="208"/>
    </row>
    <row r="358" spans="1:4" x14ac:dyDescent="0.2">
      <c r="A358" s="50"/>
      <c r="D358" s="208"/>
    </row>
    <row r="359" spans="1:4" x14ac:dyDescent="0.2">
      <c r="A359" s="50"/>
      <c r="D359" s="208"/>
    </row>
    <row r="360" spans="1:4" x14ac:dyDescent="0.2">
      <c r="A360" s="50"/>
      <c r="D360" s="208"/>
    </row>
    <row r="361" spans="1:4" x14ac:dyDescent="0.2">
      <c r="A361" s="50"/>
      <c r="D361" s="208"/>
    </row>
    <row r="362" spans="1:4" x14ac:dyDescent="0.2">
      <c r="A362" s="50"/>
      <c r="D362" s="208"/>
    </row>
    <row r="363" spans="1:4" x14ac:dyDescent="0.2">
      <c r="A363" s="50"/>
      <c r="D363" s="208"/>
    </row>
    <row r="364" spans="1:4" x14ac:dyDescent="0.2">
      <c r="A364" s="50"/>
      <c r="D364" s="208"/>
    </row>
    <row r="365" spans="1:4" x14ac:dyDescent="0.2">
      <c r="A365" s="50"/>
      <c r="D365" s="208"/>
    </row>
    <row r="366" spans="1:4" x14ac:dyDescent="0.2">
      <c r="A366" s="50"/>
      <c r="D366" s="208"/>
    </row>
    <row r="367" spans="1:4" x14ac:dyDescent="0.2">
      <c r="A367" s="50"/>
      <c r="D367" s="208"/>
    </row>
    <row r="368" spans="1:4" x14ac:dyDescent="0.2">
      <c r="A368" s="50"/>
      <c r="D368" s="208"/>
    </row>
    <row r="369" spans="1:4" x14ac:dyDescent="0.2">
      <c r="A369" s="50"/>
      <c r="D369" s="208"/>
    </row>
    <row r="370" spans="1:4" x14ac:dyDescent="0.2">
      <c r="A370" s="50"/>
      <c r="D370" s="208"/>
    </row>
    <row r="371" spans="1:4" x14ac:dyDescent="0.2">
      <c r="A371" s="50"/>
      <c r="D371" s="208"/>
    </row>
    <row r="372" spans="1:4" x14ac:dyDescent="0.2">
      <c r="A372" s="50"/>
      <c r="D372" s="208"/>
    </row>
    <row r="373" spans="1:4" x14ac:dyDescent="0.2">
      <c r="A373" s="50"/>
      <c r="D373" s="208"/>
    </row>
    <row r="374" spans="1:4" x14ac:dyDescent="0.2">
      <c r="A374" s="50"/>
      <c r="D374" s="208"/>
    </row>
    <row r="375" spans="1:4" x14ac:dyDescent="0.2">
      <c r="A375" s="50"/>
      <c r="D375" s="208"/>
    </row>
    <row r="376" spans="1:4" x14ac:dyDescent="0.2">
      <c r="A376" s="50"/>
      <c r="D376" s="208"/>
    </row>
    <row r="377" spans="1:4" x14ac:dyDescent="0.2">
      <c r="A377" s="50"/>
      <c r="D377" s="208"/>
    </row>
    <row r="378" spans="1:4" x14ac:dyDescent="0.2">
      <c r="A378" s="50"/>
      <c r="D378" s="208"/>
    </row>
    <row r="379" spans="1:4" x14ac:dyDescent="0.2">
      <c r="A379" s="50"/>
      <c r="D379" s="208"/>
    </row>
    <row r="380" spans="1:4" x14ac:dyDescent="0.2">
      <c r="A380" s="50"/>
      <c r="D380" s="208"/>
    </row>
    <row r="381" spans="1:4" x14ac:dyDescent="0.2">
      <c r="A381" s="50"/>
      <c r="D381" s="208"/>
    </row>
    <row r="382" spans="1:4" x14ac:dyDescent="0.2">
      <c r="A382" s="50"/>
      <c r="D382" s="208"/>
    </row>
    <row r="383" spans="1:4" x14ac:dyDescent="0.2">
      <c r="A383" s="50"/>
      <c r="D383" s="208"/>
    </row>
    <row r="384" spans="1:4" x14ac:dyDescent="0.2">
      <c r="A384" s="50"/>
      <c r="D384" s="208"/>
    </row>
    <row r="385" spans="1:4" x14ac:dyDescent="0.2">
      <c r="A385" s="50"/>
      <c r="D385" s="208"/>
    </row>
    <row r="386" spans="1:4" x14ac:dyDescent="0.2">
      <c r="A386" s="50"/>
      <c r="D386" s="208"/>
    </row>
    <row r="387" spans="1:4" x14ac:dyDescent="0.2">
      <c r="A387" s="50"/>
      <c r="D387" s="208"/>
    </row>
    <row r="388" spans="1:4" x14ac:dyDescent="0.2">
      <c r="A388" s="50"/>
      <c r="D388" s="208"/>
    </row>
    <row r="389" spans="1:4" x14ac:dyDescent="0.2">
      <c r="A389" s="50"/>
      <c r="D389" s="208"/>
    </row>
    <row r="390" spans="1:4" x14ac:dyDescent="0.2">
      <c r="A390" s="50"/>
      <c r="D390" s="208"/>
    </row>
    <row r="391" spans="1:4" x14ac:dyDescent="0.2">
      <c r="A391" s="50"/>
      <c r="D391" s="208"/>
    </row>
    <row r="392" spans="1:4" x14ac:dyDescent="0.2">
      <c r="A392" s="50"/>
      <c r="D392" s="208"/>
    </row>
    <row r="393" spans="1:4" x14ac:dyDescent="0.2">
      <c r="A393" s="50"/>
      <c r="D393" s="208"/>
    </row>
    <row r="394" spans="1:4" x14ac:dyDescent="0.2">
      <c r="A394" s="50"/>
      <c r="D394" s="208"/>
    </row>
    <row r="395" spans="1:4" x14ac:dyDescent="0.2">
      <c r="A395" s="50"/>
      <c r="D395" s="208"/>
    </row>
    <row r="396" spans="1:4" x14ac:dyDescent="0.2">
      <c r="A396" s="50"/>
      <c r="D396" s="208"/>
    </row>
    <row r="397" spans="1:4" x14ac:dyDescent="0.2">
      <c r="A397" s="50"/>
      <c r="D397" s="208"/>
    </row>
    <row r="398" spans="1:4" x14ac:dyDescent="0.2">
      <c r="A398" s="50"/>
      <c r="D398" s="208"/>
    </row>
    <row r="399" spans="1:4" x14ac:dyDescent="0.2">
      <c r="A399" s="50"/>
      <c r="D399" s="208"/>
    </row>
    <row r="400" spans="1:4" x14ac:dyDescent="0.2">
      <c r="A400" s="50"/>
      <c r="D400" s="208"/>
    </row>
    <row r="401" spans="1:4" x14ac:dyDescent="0.2">
      <c r="A401" s="50"/>
      <c r="D401" s="208"/>
    </row>
    <row r="402" spans="1:4" x14ac:dyDescent="0.2">
      <c r="A402" s="50"/>
      <c r="D402" s="208"/>
    </row>
    <row r="403" spans="1:4" x14ac:dyDescent="0.2">
      <c r="A403" s="50"/>
      <c r="D403" s="208"/>
    </row>
    <row r="404" spans="1:4" x14ac:dyDescent="0.2">
      <c r="A404" s="50"/>
      <c r="D404" s="208"/>
    </row>
    <row r="405" spans="1:4" x14ac:dyDescent="0.2">
      <c r="A405" s="50"/>
      <c r="D405" s="208"/>
    </row>
    <row r="406" spans="1:4" x14ac:dyDescent="0.2">
      <c r="A406" s="50"/>
      <c r="D406" s="208"/>
    </row>
    <row r="407" spans="1:4" x14ac:dyDescent="0.2">
      <c r="A407" s="50"/>
      <c r="D407" s="208"/>
    </row>
    <row r="408" spans="1:4" x14ac:dyDescent="0.2">
      <c r="A408" s="50"/>
      <c r="D408" s="208"/>
    </row>
    <row r="409" spans="1:4" x14ac:dyDescent="0.2">
      <c r="A409" s="50"/>
      <c r="D409" s="208"/>
    </row>
    <row r="410" spans="1:4" x14ac:dyDescent="0.2">
      <c r="A410" s="50"/>
      <c r="D410" s="208"/>
    </row>
    <row r="411" spans="1:4" x14ac:dyDescent="0.2">
      <c r="A411" s="50"/>
      <c r="D411" s="208"/>
    </row>
    <row r="412" spans="1:4" x14ac:dyDescent="0.2">
      <c r="A412" s="50"/>
      <c r="D412" s="208"/>
    </row>
    <row r="413" spans="1:4" x14ac:dyDescent="0.2">
      <c r="A413" s="50"/>
      <c r="D413" s="208"/>
    </row>
    <row r="414" spans="1:4" x14ac:dyDescent="0.2">
      <c r="A414" s="50"/>
      <c r="D414" s="208"/>
    </row>
    <row r="415" spans="1:4" x14ac:dyDescent="0.2">
      <c r="A415" s="50"/>
      <c r="D415" s="208"/>
    </row>
    <row r="416" spans="1:4" x14ac:dyDescent="0.2">
      <c r="A416" s="50"/>
      <c r="D416" s="208"/>
    </row>
    <row r="417" spans="1:4" x14ac:dyDescent="0.2">
      <c r="A417" s="50"/>
      <c r="D417" s="208"/>
    </row>
    <row r="418" spans="1:4" x14ac:dyDescent="0.2">
      <c r="A418" s="50"/>
      <c r="D418" s="208"/>
    </row>
    <row r="419" spans="1:4" x14ac:dyDescent="0.2">
      <c r="A419" s="50"/>
      <c r="D419" s="208"/>
    </row>
    <row r="420" spans="1:4" x14ac:dyDescent="0.2">
      <c r="A420" s="50"/>
      <c r="D420" s="208"/>
    </row>
    <row r="421" spans="1:4" x14ac:dyDescent="0.2">
      <c r="A421" s="50"/>
      <c r="D421" s="208"/>
    </row>
    <row r="422" spans="1:4" x14ac:dyDescent="0.2">
      <c r="A422" s="50"/>
      <c r="D422" s="208"/>
    </row>
    <row r="423" spans="1:4" x14ac:dyDescent="0.2">
      <c r="A423" s="50"/>
      <c r="D423" s="208"/>
    </row>
    <row r="424" spans="1:4" x14ac:dyDescent="0.2">
      <c r="A424" s="50"/>
      <c r="D424" s="208"/>
    </row>
    <row r="425" spans="1:4" x14ac:dyDescent="0.2">
      <c r="A425" s="50"/>
      <c r="D425" s="208"/>
    </row>
    <row r="426" spans="1:4" x14ac:dyDescent="0.2">
      <c r="A426" s="50"/>
      <c r="D426" s="208"/>
    </row>
    <row r="427" spans="1:4" x14ac:dyDescent="0.2">
      <c r="A427" s="50"/>
      <c r="D427" s="208"/>
    </row>
    <row r="428" spans="1:4" x14ac:dyDescent="0.2">
      <c r="A428" s="50"/>
      <c r="D428" s="208"/>
    </row>
    <row r="429" spans="1:4" x14ac:dyDescent="0.2">
      <c r="A429" s="50"/>
      <c r="D429" s="208"/>
    </row>
    <row r="430" spans="1:4" x14ac:dyDescent="0.2">
      <c r="A430" s="50"/>
      <c r="D430" s="208"/>
    </row>
    <row r="431" spans="1:4" x14ac:dyDescent="0.2">
      <c r="A431" s="50"/>
      <c r="D431" s="208"/>
    </row>
    <row r="432" spans="1:4" x14ac:dyDescent="0.2">
      <c r="A432" s="50"/>
      <c r="D432" s="208"/>
    </row>
    <row r="433" spans="1:4" x14ac:dyDescent="0.2">
      <c r="A433" s="50"/>
      <c r="D433" s="208"/>
    </row>
    <row r="434" spans="1:4" x14ac:dyDescent="0.2">
      <c r="A434" s="50"/>
      <c r="D434" s="208"/>
    </row>
    <row r="435" spans="1:4" x14ac:dyDescent="0.2">
      <c r="A435" s="50"/>
      <c r="D435" s="208"/>
    </row>
    <row r="436" spans="1:4" x14ac:dyDescent="0.2">
      <c r="A436" s="50"/>
      <c r="D436" s="208"/>
    </row>
    <row r="437" spans="1:4" x14ac:dyDescent="0.2">
      <c r="A437" s="50"/>
      <c r="D437" s="208"/>
    </row>
    <row r="438" spans="1:4" x14ac:dyDescent="0.2">
      <c r="A438" s="50"/>
      <c r="D438" s="208"/>
    </row>
    <row r="439" spans="1:4" x14ac:dyDescent="0.2">
      <c r="A439" s="50"/>
      <c r="D439" s="208"/>
    </row>
    <row r="440" spans="1:4" x14ac:dyDescent="0.2">
      <c r="A440" s="50"/>
      <c r="D440" s="208"/>
    </row>
    <row r="441" spans="1:4" x14ac:dyDescent="0.2">
      <c r="A441" s="50"/>
      <c r="D441" s="208"/>
    </row>
    <row r="442" spans="1:4" x14ac:dyDescent="0.2">
      <c r="A442" s="50"/>
      <c r="D442" s="208"/>
    </row>
    <row r="443" spans="1:4" x14ac:dyDescent="0.2">
      <c r="A443" s="50"/>
      <c r="D443" s="208"/>
    </row>
    <row r="444" spans="1:4" x14ac:dyDescent="0.2">
      <c r="A444" s="50"/>
      <c r="D444" s="208"/>
    </row>
    <row r="445" spans="1:4" x14ac:dyDescent="0.2">
      <c r="A445" s="50"/>
      <c r="D445" s="208"/>
    </row>
    <row r="446" spans="1:4" x14ac:dyDescent="0.2">
      <c r="A446" s="50"/>
      <c r="D446" s="208"/>
    </row>
    <row r="447" spans="1:4" x14ac:dyDescent="0.2">
      <c r="A447" s="50"/>
      <c r="D447" s="208"/>
    </row>
    <row r="448" spans="1:4" x14ac:dyDescent="0.2">
      <c r="A448" s="50"/>
      <c r="D448" s="208"/>
    </row>
    <row r="449" spans="1:4" x14ac:dyDescent="0.2">
      <c r="A449" s="50"/>
      <c r="D449" s="208"/>
    </row>
    <row r="450" spans="1:4" x14ac:dyDescent="0.2">
      <c r="A450" s="50"/>
      <c r="D450" s="208"/>
    </row>
    <row r="451" spans="1:4" x14ac:dyDescent="0.2">
      <c r="A451" s="50"/>
      <c r="D451" s="208"/>
    </row>
    <row r="452" spans="1:4" x14ac:dyDescent="0.2">
      <c r="A452" s="50"/>
      <c r="D452" s="208"/>
    </row>
    <row r="453" spans="1:4" x14ac:dyDescent="0.2">
      <c r="A453" s="50"/>
      <c r="D453" s="208"/>
    </row>
    <row r="454" spans="1:4" x14ac:dyDescent="0.2">
      <c r="A454" s="50"/>
      <c r="D454" s="208"/>
    </row>
    <row r="455" spans="1:4" x14ac:dyDescent="0.2">
      <c r="A455" s="50"/>
      <c r="D455" s="208"/>
    </row>
    <row r="456" spans="1:4" x14ac:dyDescent="0.2">
      <c r="A456" s="50"/>
      <c r="D456" s="208"/>
    </row>
    <row r="457" spans="1:4" x14ac:dyDescent="0.2">
      <c r="A457" s="50"/>
      <c r="D457" s="208"/>
    </row>
    <row r="458" spans="1:4" x14ac:dyDescent="0.2">
      <c r="A458" s="50"/>
      <c r="D458" s="208"/>
    </row>
    <row r="459" spans="1:4" x14ac:dyDescent="0.2">
      <c r="A459" s="50"/>
      <c r="D459" s="208"/>
    </row>
    <row r="460" spans="1:4" x14ac:dyDescent="0.2">
      <c r="A460" s="50"/>
      <c r="D460" s="208"/>
    </row>
    <row r="461" spans="1:4" x14ac:dyDescent="0.2">
      <c r="A461" s="50"/>
      <c r="D461" s="208"/>
    </row>
    <row r="462" spans="1:4" x14ac:dyDescent="0.2">
      <c r="A462" s="50"/>
      <c r="D462" s="208"/>
    </row>
    <row r="463" spans="1:4" x14ac:dyDescent="0.2">
      <c r="A463" s="50"/>
      <c r="D463" s="208"/>
    </row>
    <row r="464" spans="1:4" x14ac:dyDescent="0.2">
      <c r="A464" s="50"/>
      <c r="D464" s="208"/>
    </row>
    <row r="465" spans="1:4" x14ac:dyDescent="0.2">
      <c r="A465" s="50"/>
      <c r="D465" s="208"/>
    </row>
    <row r="466" spans="1:4" x14ac:dyDescent="0.2">
      <c r="A466" s="50"/>
      <c r="D466" s="208"/>
    </row>
    <row r="467" spans="1:4" x14ac:dyDescent="0.2">
      <c r="A467" s="50"/>
      <c r="D467" s="208"/>
    </row>
    <row r="468" spans="1:4" x14ac:dyDescent="0.2">
      <c r="A468" s="50"/>
      <c r="D468" s="208"/>
    </row>
    <row r="469" spans="1:4" x14ac:dyDescent="0.2">
      <c r="A469" s="50"/>
      <c r="D469" s="208"/>
    </row>
    <row r="470" spans="1:4" x14ac:dyDescent="0.2">
      <c r="A470" s="50"/>
      <c r="D470" s="208"/>
    </row>
    <row r="471" spans="1:4" x14ac:dyDescent="0.2">
      <c r="A471" s="50"/>
      <c r="D471" s="208"/>
    </row>
    <row r="472" spans="1:4" x14ac:dyDescent="0.2">
      <c r="A472" s="50"/>
      <c r="D472" s="208"/>
    </row>
    <row r="473" spans="1:4" x14ac:dyDescent="0.2">
      <c r="A473" s="50"/>
      <c r="D473" s="208"/>
    </row>
    <row r="474" spans="1:4" x14ac:dyDescent="0.2">
      <c r="A474" s="50"/>
      <c r="D474" s="208"/>
    </row>
    <row r="475" spans="1:4" x14ac:dyDescent="0.2">
      <c r="A475" s="50"/>
      <c r="D475" s="208"/>
    </row>
    <row r="476" spans="1:4" x14ac:dyDescent="0.2">
      <c r="A476" s="50"/>
      <c r="D476" s="208"/>
    </row>
    <row r="477" spans="1:4" x14ac:dyDescent="0.2">
      <c r="A477" s="50"/>
      <c r="D477" s="208"/>
    </row>
    <row r="478" spans="1:4" x14ac:dyDescent="0.2">
      <c r="A478" s="50"/>
      <c r="D478" s="208"/>
    </row>
    <row r="479" spans="1:4" x14ac:dyDescent="0.2">
      <c r="A479" s="50"/>
      <c r="D479" s="208"/>
    </row>
    <row r="480" spans="1:4" x14ac:dyDescent="0.2">
      <c r="A480" s="50"/>
      <c r="D480" s="208"/>
    </row>
    <row r="481" spans="1:4" x14ac:dyDescent="0.2">
      <c r="A481" s="50"/>
      <c r="D481" s="208"/>
    </row>
    <row r="482" spans="1:4" x14ac:dyDescent="0.2">
      <c r="A482" s="50"/>
      <c r="D482" s="208"/>
    </row>
    <row r="483" spans="1:4" x14ac:dyDescent="0.2">
      <c r="A483" s="50"/>
      <c r="D483" s="208"/>
    </row>
    <row r="484" spans="1:4" x14ac:dyDescent="0.2">
      <c r="A484" s="50"/>
      <c r="D484" s="208"/>
    </row>
    <row r="485" spans="1:4" x14ac:dyDescent="0.2">
      <c r="A485" s="50"/>
      <c r="D485" s="208"/>
    </row>
    <row r="486" spans="1:4" x14ac:dyDescent="0.2">
      <c r="A486" s="50"/>
      <c r="D486" s="208"/>
    </row>
    <row r="487" spans="1:4" x14ac:dyDescent="0.2">
      <c r="A487" s="50"/>
      <c r="D487" s="208"/>
    </row>
    <row r="488" spans="1:4" x14ac:dyDescent="0.2">
      <c r="A488" s="50"/>
      <c r="D488" s="208"/>
    </row>
    <row r="489" spans="1:4" x14ac:dyDescent="0.2">
      <c r="A489" s="50"/>
      <c r="D489" s="208"/>
    </row>
    <row r="490" spans="1:4" x14ac:dyDescent="0.2">
      <c r="A490" s="50"/>
      <c r="D490" s="208"/>
    </row>
    <row r="491" spans="1:4" x14ac:dyDescent="0.2">
      <c r="A491" s="50"/>
      <c r="D491" s="208"/>
    </row>
    <row r="492" spans="1:4" x14ac:dyDescent="0.2">
      <c r="A492" s="50"/>
      <c r="D492" s="208"/>
    </row>
    <row r="493" spans="1:4" x14ac:dyDescent="0.2">
      <c r="A493" s="50"/>
      <c r="D493" s="208"/>
    </row>
    <row r="494" spans="1:4" x14ac:dyDescent="0.2">
      <c r="A494" s="50"/>
      <c r="D494" s="208"/>
    </row>
    <row r="495" spans="1:4" x14ac:dyDescent="0.2">
      <c r="A495" s="50"/>
      <c r="D495" s="208"/>
    </row>
    <row r="496" spans="1:4" x14ac:dyDescent="0.2">
      <c r="A496" s="50"/>
      <c r="D496" s="208"/>
    </row>
    <row r="497" spans="1:4" x14ac:dyDescent="0.2">
      <c r="A497" s="50"/>
      <c r="D497" s="208"/>
    </row>
    <row r="498" spans="1:4" x14ac:dyDescent="0.2">
      <c r="A498" s="50"/>
      <c r="D498" s="208"/>
    </row>
    <row r="499" spans="1:4" x14ac:dyDescent="0.2">
      <c r="A499" s="50"/>
      <c r="D499" s="208"/>
    </row>
    <row r="500" spans="1:4" x14ac:dyDescent="0.2">
      <c r="A500" s="50"/>
      <c r="D500" s="208"/>
    </row>
    <row r="501" spans="1:4" x14ac:dyDescent="0.2">
      <c r="A501" s="50"/>
      <c r="D501" s="208"/>
    </row>
    <row r="502" spans="1:4" x14ac:dyDescent="0.2">
      <c r="A502" s="50"/>
      <c r="D502" s="208"/>
    </row>
    <row r="503" spans="1:4" x14ac:dyDescent="0.2">
      <c r="A503" s="50"/>
      <c r="D503" s="208"/>
    </row>
    <row r="504" spans="1:4" x14ac:dyDescent="0.2">
      <c r="A504" s="50"/>
      <c r="D504" s="208"/>
    </row>
    <row r="505" spans="1:4" x14ac:dyDescent="0.2">
      <c r="A505" s="50"/>
      <c r="D505" s="208"/>
    </row>
    <row r="506" spans="1:4" x14ac:dyDescent="0.2">
      <c r="A506" s="50"/>
      <c r="D506" s="208"/>
    </row>
    <row r="507" spans="1:4" x14ac:dyDescent="0.2">
      <c r="A507" s="50"/>
      <c r="D507" s="208"/>
    </row>
    <row r="508" spans="1:4" x14ac:dyDescent="0.2">
      <c r="A508" s="50"/>
      <c r="D508" s="208"/>
    </row>
    <row r="509" spans="1:4" x14ac:dyDescent="0.2">
      <c r="A509" s="50"/>
      <c r="D509" s="208"/>
    </row>
    <row r="510" spans="1:4" x14ac:dyDescent="0.2">
      <c r="A510" s="50"/>
      <c r="D510" s="208"/>
    </row>
    <row r="511" spans="1:4" x14ac:dyDescent="0.2">
      <c r="A511" s="50"/>
      <c r="D511" s="208"/>
    </row>
    <row r="512" spans="1:4" x14ac:dyDescent="0.2">
      <c r="A512" s="50"/>
      <c r="D512" s="208"/>
    </row>
    <row r="513" spans="1:4" x14ac:dyDescent="0.2">
      <c r="A513" s="50"/>
      <c r="D513" s="208"/>
    </row>
    <row r="514" spans="1:4" x14ac:dyDescent="0.2">
      <c r="A514" s="50"/>
      <c r="D514" s="208"/>
    </row>
    <row r="515" spans="1:4" x14ac:dyDescent="0.2">
      <c r="A515" s="50"/>
      <c r="D515" s="208"/>
    </row>
    <row r="516" spans="1:4" x14ac:dyDescent="0.2">
      <c r="A516" s="50"/>
      <c r="D516" s="208"/>
    </row>
    <row r="517" spans="1:4" x14ac:dyDescent="0.2">
      <c r="A517" s="50"/>
      <c r="D517" s="208"/>
    </row>
    <row r="518" spans="1:4" x14ac:dyDescent="0.2">
      <c r="A518" s="50"/>
      <c r="D518" s="208"/>
    </row>
    <row r="519" spans="1:4" x14ac:dyDescent="0.2">
      <c r="A519" s="50"/>
      <c r="D519" s="208"/>
    </row>
    <row r="520" spans="1:4" x14ac:dyDescent="0.2">
      <c r="A520" s="50"/>
      <c r="D520" s="208"/>
    </row>
    <row r="521" spans="1:4" x14ac:dyDescent="0.2">
      <c r="A521" s="50"/>
      <c r="D521" s="208"/>
    </row>
    <row r="522" spans="1:4" x14ac:dyDescent="0.2">
      <c r="A522" s="50"/>
      <c r="D522" s="208"/>
    </row>
    <row r="523" spans="1:4" x14ac:dyDescent="0.2">
      <c r="A523" s="50"/>
      <c r="D523" s="208"/>
    </row>
    <row r="524" spans="1:4" x14ac:dyDescent="0.2">
      <c r="A524" s="50"/>
      <c r="D524" s="208"/>
    </row>
    <row r="525" spans="1:4" x14ac:dyDescent="0.2">
      <c r="A525" s="50"/>
      <c r="D525" s="208"/>
    </row>
    <row r="526" spans="1:4" x14ac:dyDescent="0.2">
      <c r="A526" s="50"/>
      <c r="D526" s="208"/>
    </row>
    <row r="527" spans="1:4" x14ac:dyDescent="0.2">
      <c r="A527" s="50"/>
      <c r="D527" s="208"/>
    </row>
    <row r="528" spans="1:4" x14ac:dyDescent="0.2">
      <c r="A528" s="50"/>
      <c r="D528" s="208"/>
    </row>
    <row r="529" spans="1:4" x14ac:dyDescent="0.2">
      <c r="A529" s="50"/>
      <c r="D529" s="208"/>
    </row>
    <row r="530" spans="1:4" x14ac:dyDescent="0.2">
      <c r="A530" s="50"/>
      <c r="D530" s="208"/>
    </row>
    <row r="531" spans="1:4" x14ac:dyDescent="0.2">
      <c r="A531" s="50"/>
      <c r="D531" s="208"/>
    </row>
    <row r="532" spans="1:4" x14ac:dyDescent="0.2">
      <c r="A532" s="50"/>
      <c r="D532" s="208"/>
    </row>
    <row r="533" spans="1:4" x14ac:dyDescent="0.2">
      <c r="A533" s="50"/>
      <c r="D533" s="208"/>
    </row>
    <row r="534" spans="1:4" x14ac:dyDescent="0.2">
      <c r="A534" s="50"/>
      <c r="D534" s="208"/>
    </row>
    <row r="535" spans="1:4" x14ac:dyDescent="0.2">
      <c r="A535" s="50"/>
      <c r="D535" s="208"/>
    </row>
    <row r="536" spans="1:4" x14ac:dyDescent="0.2">
      <c r="A536" s="50"/>
      <c r="D536" s="208"/>
    </row>
    <row r="537" spans="1:4" x14ac:dyDescent="0.2">
      <c r="A537" s="50"/>
      <c r="D537" s="208"/>
    </row>
    <row r="538" spans="1:4" x14ac:dyDescent="0.2">
      <c r="A538" s="50"/>
      <c r="D538" s="208"/>
    </row>
    <row r="539" spans="1:4" x14ac:dyDescent="0.2">
      <c r="A539" s="50"/>
      <c r="D539" s="208"/>
    </row>
    <row r="540" spans="1:4" x14ac:dyDescent="0.2">
      <c r="A540" s="50"/>
      <c r="D540" s="208"/>
    </row>
    <row r="541" spans="1:4" x14ac:dyDescent="0.2">
      <c r="A541" s="50"/>
      <c r="D541" s="208"/>
    </row>
    <row r="542" spans="1:4" x14ac:dyDescent="0.2">
      <c r="A542" s="50"/>
      <c r="D542" s="208"/>
    </row>
    <row r="543" spans="1:4" x14ac:dyDescent="0.2">
      <c r="A543" s="50"/>
      <c r="D543" s="208"/>
    </row>
    <row r="544" spans="1:4" x14ac:dyDescent="0.2">
      <c r="A544" s="50"/>
      <c r="D544" s="208"/>
    </row>
    <row r="545" spans="1:4" x14ac:dyDescent="0.2">
      <c r="A545" s="50"/>
      <c r="D545" s="208"/>
    </row>
    <row r="546" spans="1:4" x14ac:dyDescent="0.2">
      <c r="A546" s="50"/>
      <c r="D546" s="208"/>
    </row>
    <row r="547" spans="1:4" x14ac:dyDescent="0.2">
      <c r="A547" s="50"/>
      <c r="D547" s="208"/>
    </row>
    <row r="548" spans="1:4" x14ac:dyDescent="0.2">
      <c r="A548" s="50"/>
      <c r="D548" s="208"/>
    </row>
    <row r="549" spans="1:4" x14ac:dyDescent="0.2">
      <c r="A549" s="50"/>
      <c r="D549" s="208"/>
    </row>
    <row r="550" spans="1:4" x14ac:dyDescent="0.2">
      <c r="A550" s="50"/>
      <c r="D550" s="208"/>
    </row>
    <row r="551" spans="1:4" x14ac:dyDescent="0.2">
      <c r="A551" s="50"/>
      <c r="D551" s="208"/>
    </row>
    <row r="552" spans="1:4" x14ac:dyDescent="0.2">
      <c r="A552" s="50"/>
      <c r="D552" s="208"/>
    </row>
    <row r="553" spans="1:4" x14ac:dyDescent="0.2">
      <c r="A553" s="50"/>
      <c r="D553" s="208"/>
    </row>
    <row r="554" spans="1:4" x14ac:dyDescent="0.2">
      <c r="A554" s="50"/>
      <c r="D554" s="208"/>
    </row>
    <row r="555" spans="1:4" x14ac:dyDescent="0.2">
      <c r="A555" s="50"/>
      <c r="D555" s="208"/>
    </row>
    <row r="556" spans="1:4" x14ac:dyDescent="0.2">
      <c r="A556" s="50"/>
      <c r="D556" s="208"/>
    </row>
    <row r="557" spans="1:4" x14ac:dyDescent="0.2">
      <c r="A557" s="50"/>
      <c r="D557" s="208"/>
    </row>
    <row r="558" spans="1:4" x14ac:dyDescent="0.2">
      <c r="A558" s="50"/>
      <c r="D558" s="208"/>
    </row>
    <row r="559" spans="1:4" x14ac:dyDescent="0.2">
      <c r="A559" s="50"/>
      <c r="D559" s="208"/>
    </row>
    <row r="560" spans="1:4" x14ac:dyDescent="0.2">
      <c r="A560" s="50"/>
      <c r="D560" s="208"/>
    </row>
    <row r="561" spans="1:4" x14ac:dyDescent="0.2">
      <c r="A561" s="50"/>
      <c r="D561" s="208"/>
    </row>
    <row r="562" spans="1:4" x14ac:dyDescent="0.2">
      <c r="A562" s="50"/>
      <c r="D562" s="208"/>
    </row>
    <row r="563" spans="1:4" x14ac:dyDescent="0.2">
      <c r="A563" s="50"/>
      <c r="D563" s="208"/>
    </row>
    <row r="564" spans="1:4" x14ac:dyDescent="0.2">
      <c r="A564" s="50"/>
      <c r="D564" s="208"/>
    </row>
    <row r="565" spans="1:4" x14ac:dyDescent="0.2">
      <c r="A565" s="50"/>
      <c r="D565" s="208"/>
    </row>
    <row r="566" spans="1:4" x14ac:dyDescent="0.2">
      <c r="A566" s="50"/>
      <c r="D566" s="208"/>
    </row>
    <row r="567" spans="1:4" x14ac:dyDescent="0.2">
      <c r="A567" s="50"/>
      <c r="D567" s="208"/>
    </row>
    <row r="568" spans="1:4" x14ac:dyDescent="0.2">
      <c r="A568" s="50"/>
      <c r="D568" s="208"/>
    </row>
    <row r="569" spans="1:4" x14ac:dyDescent="0.2">
      <c r="A569" s="50"/>
      <c r="D569" s="208"/>
    </row>
    <row r="570" spans="1:4" x14ac:dyDescent="0.2">
      <c r="A570" s="50"/>
      <c r="D570" s="208"/>
    </row>
    <row r="571" spans="1:4" x14ac:dyDescent="0.2">
      <c r="A571" s="50"/>
      <c r="D571" s="208"/>
    </row>
    <row r="572" spans="1:4" x14ac:dyDescent="0.2">
      <c r="A572" s="50"/>
      <c r="D572" s="208"/>
    </row>
    <row r="573" spans="1:4" x14ac:dyDescent="0.2">
      <c r="A573" s="50"/>
      <c r="D573" s="208"/>
    </row>
    <row r="574" spans="1:4" x14ac:dyDescent="0.2">
      <c r="A574" s="50"/>
      <c r="D574" s="208"/>
    </row>
    <row r="575" spans="1:4" x14ac:dyDescent="0.2">
      <c r="A575" s="50"/>
      <c r="D575" s="208"/>
    </row>
    <row r="576" spans="1:4" x14ac:dyDescent="0.2">
      <c r="A576" s="50"/>
      <c r="D576" s="208"/>
    </row>
    <row r="577" spans="1:4" x14ac:dyDescent="0.2">
      <c r="A577" s="50"/>
      <c r="D577" s="208"/>
    </row>
    <row r="578" spans="1:4" x14ac:dyDescent="0.2">
      <c r="A578" s="50"/>
      <c r="D578" s="208"/>
    </row>
    <row r="579" spans="1:4" x14ac:dyDescent="0.2">
      <c r="A579" s="50"/>
      <c r="D579" s="208"/>
    </row>
    <row r="580" spans="1:4" x14ac:dyDescent="0.2">
      <c r="A580" s="50"/>
      <c r="D580" s="208"/>
    </row>
    <row r="581" spans="1:4" x14ac:dyDescent="0.2">
      <c r="A581" s="50"/>
      <c r="D581" s="208"/>
    </row>
    <row r="582" spans="1:4" x14ac:dyDescent="0.2">
      <c r="A582" s="50"/>
      <c r="D582" s="208"/>
    </row>
    <row r="583" spans="1:4" x14ac:dyDescent="0.2">
      <c r="A583" s="50"/>
      <c r="D583" s="208"/>
    </row>
    <row r="584" spans="1:4" x14ac:dyDescent="0.2">
      <c r="A584" s="50"/>
      <c r="D584" s="208"/>
    </row>
    <row r="585" spans="1:4" x14ac:dyDescent="0.2">
      <c r="A585" s="50"/>
      <c r="D585" s="208"/>
    </row>
    <row r="586" spans="1:4" x14ac:dyDescent="0.2">
      <c r="A586" s="50"/>
      <c r="D586" s="208"/>
    </row>
    <row r="587" spans="1:4" x14ac:dyDescent="0.2">
      <c r="A587" s="50"/>
      <c r="D587" s="208"/>
    </row>
    <row r="588" spans="1:4" x14ac:dyDescent="0.2">
      <c r="A588" s="50"/>
      <c r="D588" s="208"/>
    </row>
    <row r="589" spans="1:4" x14ac:dyDescent="0.2">
      <c r="A589" s="50"/>
      <c r="D589" s="208"/>
    </row>
    <row r="590" spans="1:4" x14ac:dyDescent="0.2">
      <c r="A590" s="50"/>
      <c r="D590" s="208"/>
    </row>
    <row r="591" spans="1:4" x14ac:dyDescent="0.2">
      <c r="A591" s="50"/>
      <c r="D591" s="208"/>
    </row>
    <row r="592" spans="1:4" x14ac:dyDescent="0.2">
      <c r="A592" s="50"/>
      <c r="D592" s="208"/>
    </row>
    <row r="593" spans="1:4" x14ac:dyDescent="0.2">
      <c r="A593" s="50"/>
      <c r="D593" s="208"/>
    </row>
    <row r="594" spans="1:4" x14ac:dyDescent="0.2">
      <c r="A594" s="50"/>
      <c r="D594" s="208"/>
    </row>
    <row r="595" spans="1:4" x14ac:dyDescent="0.2">
      <c r="A595" s="50"/>
      <c r="D595" s="208"/>
    </row>
    <row r="596" spans="1:4" x14ac:dyDescent="0.2">
      <c r="A596" s="50"/>
      <c r="D596" s="208"/>
    </row>
    <row r="597" spans="1:4" x14ac:dyDescent="0.2">
      <c r="A597" s="50"/>
      <c r="D597" s="208"/>
    </row>
    <row r="598" spans="1:4" x14ac:dyDescent="0.2">
      <c r="A598" s="50"/>
      <c r="D598" s="208"/>
    </row>
    <row r="599" spans="1:4" x14ac:dyDescent="0.2">
      <c r="A599" s="50"/>
      <c r="D599" s="208"/>
    </row>
    <row r="600" spans="1:4" x14ac:dyDescent="0.2">
      <c r="A600" s="50"/>
      <c r="D600" s="208"/>
    </row>
    <row r="601" spans="1:4" x14ac:dyDescent="0.2">
      <c r="A601" s="50"/>
      <c r="D601" s="208"/>
    </row>
    <row r="602" spans="1:4" x14ac:dyDescent="0.2">
      <c r="A602" s="50"/>
      <c r="D602" s="208"/>
    </row>
    <row r="603" spans="1:4" x14ac:dyDescent="0.2">
      <c r="A603" s="50"/>
      <c r="D603" s="208"/>
    </row>
    <row r="604" spans="1:4" x14ac:dyDescent="0.2">
      <c r="A604" s="50"/>
      <c r="D604" s="208"/>
    </row>
    <row r="605" spans="1:4" x14ac:dyDescent="0.2">
      <c r="A605" s="50"/>
      <c r="D605" s="208"/>
    </row>
    <row r="606" spans="1:4" x14ac:dyDescent="0.2">
      <c r="A606" s="50"/>
      <c r="D606" s="208"/>
    </row>
    <row r="607" spans="1:4" x14ac:dyDescent="0.2">
      <c r="A607" s="50"/>
      <c r="D607" s="208"/>
    </row>
    <row r="608" spans="1:4" x14ac:dyDescent="0.2">
      <c r="A608" s="50"/>
      <c r="D608" s="208"/>
    </row>
    <row r="609" spans="1:4" x14ac:dyDescent="0.2">
      <c r="A609" s="50"/>
      <c r="D609" s="208"/>
    </row>
    <row r="610" spans="1:4" x14ac:dyDescent="0.2">
      <c r="A610" s="50"/>
      <c r="D610" s="208"/>
    </row>
    <row r="611" spans="1:4" x14ac:dyDescent="0.2">
      <c r="A611" s="50"/>
      <c r="D611" s="208"/>
    </row>
    <row r="612" spans="1:4" x14ac:dyDescent="0.2">
      <c r="A612" s="50"/>
      <c r="D612" s="208"/>
    </row>
    <row r="613" spans="1:4" x14ac:dyDescent="0.2">
      <c r="A613" s="50"/>
      <c r="D613" s="208"/>
    </row>
    <row r="614" spans="1:4" x14ac:dyDescent="0.2">
      <c r="A614" s="50"/>
      <c r="D614" s="208"/>
    </row>
    <row r="615" spans="1:4" x14ac:dyDescent="0.2">
      <c r="A615" s="50"/>
      <c r="D615" s="208"/>
    </row>
    <row r="616" spans="1:4" x14ac:dyDescent="0.2">
      <c r="A616" s="50"/>
      <c r="D616" s="208"/>
    </row>
    <row r="617" spans="1:4" x14ac:dyDescent="0.2">
      <c r="A617" s="50"/>
      <c r="D617" s="208"/>
    </row>
    <row r="618" spans="1:4" x14ac:dyDescent="0.2">
      <c r="A618" s="50"/>
      <c r="D618" s="208"/>
    </row>
    <row r="619" spans="1:4" x14ac:dyDescent="0.2">
      <c r="A619" s="50"/>
      <c r="D619" s="208"/>
    </row>
    <row r="620" spans="1:4" x14ac:dyDescent="0.2">
      <c r="A620" s="50"/>
      <c r="D620" s="208"/>
    </row>
    <row r="621" spans="1:4" x14ac:dyDescent="0.2">
      <c r="A621" s="50"/>
      <c r="D621" s="208"/>
    </row>
    <row r="622" spans="1:4" x14ac:dyDescent="0.2">
      <c r="A622" s="50"/>
      <c r="D622" s="208"/>
    </row>
    <row r="623" spans="1:4" x14ac:dyDescent="0.2">
      <c r="A623" s="50"/>
      <c r="D623" s="208"/>
    </row>
    <row r="624" spans="1:4" x14ac:dyDescent="0.2">
      <c r="A624" s="50"/>
      <c r="D624" s="208"/>
    </row>
    <row r="625" spans="1:4" x14ac:dyDescent="0.2">
      <c r="A625" s="50"/>
      <c r="D625" s="208"/>
    </row>
    <row r="626" spans="1:4" x14ac:dyDescent="0.2">
      <c r="A626" s="50"/>
      <c r="D626" s="208"/>
    </row>
    <row r="627" spans="1:4" x14ac:dyDescent="0.2">
      <c r="A627" s="50"/>
      <c r="D627" s="208"/>
    </row>
    <row r="628" spans="1:4" x14ac:dyDescent="0.2">
      <c r="A628" s="50"/>
      <c r="D628" s="208"/>
    </row>
    <row r="629" spans="1:4" x14ac:dyDescent="0.2">
      <c r="A629" s="50"/>
      <c r="D629" s="208"/>
    </row>
    <row r="630" spans="1:4" x14ac:dyDescent="0.2">
      <c r="A630" s="50"/>
      <c r="D630" s="208"/>
    </row>
    <row r="631" spans="1:4" x14ac:dyDescent="0.2">
      <c r="A631" s="50"/>
      <c r="D631" s="208"/>
    </row>
    <row r="632" spans="1:4" x14ac:dyDescent="0.2">
      <c r="A632" s="50"/>
      <c r="D632" s="208"/>
    </row>
    <row r="633" spans="1:4" x14ac:dyDescent="0.2">
      <c r="A633" s="50"/>
      <c r="D633" s="208"/>
    </row>
    <row r="634" spans="1:4" x14ac:dyDescent="0.2">
      <c r="A634" s="50"/>
      <c r="D634" s="208"/>
    </row>
    <row r="635" spans="1:4" x14ac:dyDescent="0.2">
      <c r="A635" s="50"/>
      <c r="D635" s="208"/>
    </row>
    <row r="636" spans="1:4" x14ac:dyDescent="0.2">
      <c r="A636" s="50"/>
      <c r="D636" s="208"/>
    </row>
    <row r="637" spans="1:4" x14ac:dyDescent="0.2">
      <c r="A637" s="50"/>
      <c r="D637" s="208"/>
    </row>
    <row r="638" spans="1:4" x14ac:dyDescent="0.2">
      <c r="A638" s="50"/>
      <c r="D638" s="208"/>
    </row>
    <row r="639" spans="1:4" x14ac:dyDescent="0.2">
      <c r="A639" s="50"/>
      <c r="D639" s="208"/>
    </row>
    <row r="640" spans="1:4" x14ac:dyDescent="0.2">
      <c r="A640" s="50"/>
      <c r="D640" s="208"/>
    </row>
    <row r="641" spans="1:4" x14ac:dyDescent="0.2">
      <c r="A641" s="50"/>
      <c r="D641" s="208"/>
    </row>
    <row r="642" spans="1:4" x14ac:dyDescent="0.2">
      <c r="A642" s="50"/>
      <c r="D642" s="208"/>
    </row>
    <row r="643" spans="1:4" x14ac:dyDescent="0.2">
      <c r="A643" s="50"/>
      <c r="D643" s="208"/>
    </row>
    <row r="644" spans="1:4" x14ac:dyDescent="0.2">
      <c r="A644" s="50"/>
      <c r="D644" s="208"/>
    </row>
    <row r="645" spans="1:4" x14ac:dyDescent="0.2">
      <c r="A645" s="50"/>
      <c r="D645" s="208"/>
    </row>
    <row r="646" spans="1:4" x14ac:dyDescent="0.2">
      <c r="A646" s="50"/>
      <c r="D646" s="208"/>
    </row>
    <row r="647" spans="1:4" x14ac:dyDescent="0.2">
      <c r="A647" s="50"/>
      <c r="D647" s="208"/>
    </row>
    <row r="648" spans="1:4" x14ac:dyDescent="0.2">
      <c r="A648" s="50"/>
      <c r="D648" s="208"/>
    </row>
    <row r="649" spans="1:4" x14ac:dyDescent="0.2">
      <c r="A649" s="50"/>
      <c r="D649" s="208"/>
    </row>
    <row r="650" spans="1:4" x14ac:dyDescent="0.2">
      <c r="A650" s="50"/>
      <c r="D650" s="208"/>
    </row>
    <row r="651" spans="1:4" x14ac:dyDescent="0.2">
      <c r="A651" s="50"/>
      <c r="D651" s="208"/>
    </row>
    <row r="652" spans="1:4" x14ac:dyDescent="0.2">
      <c r="A652" s="50"/>
      <c r="D652" s="208"/>
    </row>
    <row r="653" spans="1:4" x14ac:dyDescent="0.2">
      <c r="A653" s="50"/>
      <c r="D653" s="208"/>
    </row>
    <row r="654" spans="1:4" x14ac:dyDescent="0.2">
      <c r="A654" s="50"/>
      <c r="D654" s="208"/>
    </row>
    <row r="655" spans="1:4" x14ac:dyDescent="0.2">
      <c r="A655" s="50"/>
      <c r="D655" s="208"/>
    </row>
    <row r="656" spans="1:4" x14ac:dyDescent="0.2">
      <c r="A656" s="50"/>
      <c r="D656" s="208"/>
    </row>
    <row r="657" spans="1:4" x14ac:dyDescent="0.2">
      <c r="A657" s="50"/>
      <c r="D657" s="208"/>
    </row>
    <row r="658" spans="1:4" x14ac:dyDescent="0.2">
      <c r="A658" s="50"/>
      <c r="D658" s="208"/>
    </row>
    <row r="659" spans="1:4" x14ac:dyDescent="0.2">
      <c r="A659" s="50"/>
      <c r="D659" s="208"/>
    </row>
    <row r="660" spans="1:4" x14ac:dyDescent="0.2">
      <c r="A660" s="50"/>
      <c r="D660" s="208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20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08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08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479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408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410</v>
      </c>
      <c r="M3" s="23" t="s">
        <v>411</v>
      </c>
      <c r="N3" s="5" t="s">
        <v>107</v>
      </c>
    </row>
    <row r="4" spans="1:17" s="44" customFormat="1" x14ac:dyDescent="0.2">
      <c r="A4" s="33" t="s">
        <v>5</v>
      </c>
      <c r="B4" s="194">
        <v>3</v>
      </c>
      <c r="C4" s="34">
        <v>2</v>
      </c>
      <c r="D4" s="34">
        <v>1814</v>
      </c>
      <c r="E4" s="194">
        <v>1068</v>
      </c>
      <c r="F4" s="194">
        <v>125</v>
      </c>
      <c r="G4" s="34">
        <v>45132</v>
      </c>
      <c r="H4" s="35">
        <v>12434</v>
      </c>
      <c r="I4" s="34">
        <v>245</v>
      </c>
      <c r="J4" s="194">
        <v>0</v>
      </c>
      <c r="K4" s="194">
        <v>0</v>
      </c>
      <c r="L4" s="194">
        <v>3954</v>
      </c>
      <c r="M4" s="194">
        <v>4</v>
      </c>
      <c r="N4" s="34">
        <v>7</v>
      </c>
      <c r="O4" s="182"/>
      <c r="P4" s="182"/>
      <c r="Q4" s="182"/>
    </row>
    <row r="5" spans="1:17" x14ac:dyDescent="0.2">
      <c r="A5" s="36" t="s">
        <v>6</v>
      </c>
      <c r="B5" s="196">
        <v>0</v>
      </c>
      <c r="C5" s="197">
        <v>0</v>
      </c>
      <c r="D5" s="197">
        <v>4</v>
      </c>
      <c r="E5" s="196">
        <v>10</v>
      </c>
      <c r="F5" s="196">
        <v>9</v>
      </c>
      <c r="G5" s="197">
        <v>49</v>
      </c>
      <c r="H5" s="197">
        <v>46</v>
      </c>
      <c r="I5" s="197">
        <v>0</v>
      </c>
      <c r="J5" s="196">
        <v>0</v>
      </c>
      <c r="K5" s="196">
        <v>0</v>
      </c>
      <c r="L5" s="204">
        <v>13</v>
      </c>
      <c r="M5" s="204">
        <v>0</v>
      </c>
      <c r="N5" s="197">
        <v>1</v>
      </c>
    </row>
    <row r="6" spans="1:17" x14ac:dyDescent="0.2">
      <c r="A6" s="28" t="s">
        <v>7</v>
      </c>
      <c r="B6" s="198">
        <v>0</v>
      </c>
      <c r="C6" s="199">
        <v>0</v>
      </c>
      <c r="D6" s="199">
        <v>1</v>
      </c>
      <c r="E6" s="198">
        <v>2</v>
      </c>
      <c r="F6" s="198">
        <v>0</v>
      </c>
      <c r="G6" s="199">
        <v>0</v>
      </c>
      <c r="H6" s="199">
        <v>0</v>
      </c>
      <c r="I6" s="199">
        <v>0</v>
      </c>
      <c r="J6" s="198">
        <v>0</v>
      </c>
      <c r="K6" s="198">
        <v>0</v>
      </c>
      <c r="L6" s="198">
        <v>1</v>
      </c>
      <c r="M6" s="198">
        <v>0</v>
      </c>
      <c r="N6" s="199">
        <v>0</v>
      </c>
    </row>
    <row r="7" spans="1:17" x14ac:dyDescent="0.2">
      <c r="A7" s="28" t="s">
        <v>8</v>
      </c>
      <c r="B7" s="198">
        <v>0</v>
      </c>
      <c r="C7" s="199">
        <v>0</v>
      </c>
      <c r="D7" s="199">
        <v>0</v>
      </c>
      <c r="E7" s="198">
        <v>2</v>
      </c>
      <c r="F7" s="198">
        <v>0</v>
      </c>
      <c r="G7" s="199">
        <v>0</v>
      </c>
      <c r="H7" s="199">
        <v>1</v>
      </c>
      <c r="I7" s="199">
        <v>0</v>
      </c>
      <c r="J7" s="198">
        <v>0</v>
      </c>
      <c r="K7" s="198">
        <v>0</v>
      </c>
      <c r="L7" s="198">
        <v>0</v>
      </c>
      <c r="M7" s="198">
        <v>0</v>
      </c>
      <c r="N7" s="199">
        <v>0</v>
      </c>
    </row>
    <row r="8" spans="1:17" x14ac:dyDescent="0.2">
      <c r="A8" s="28" t="s">
        <v>9</v>
      </c>
      <c r="B8" s="198">
        <v>0</v>
      </c>
      <c r="C8" s="199">
        <v>0</v>
      </c>
      <c r="D8" s="199">
        <v>0</v>
      </c>
      <c r="E8" s="198">
        <v>3</v>
      </c>
      <c r="F8" s="198">
        <v>0</v>
      </c>
      <c r="G8" s="199">
        <v>0</v>
      </c>
      <c r="H8" s="199">
        <v>2</v>
      </c>
      <c r="I8" s="199">
        <v>0</v>
      </c>
      <c r="J8" s="198">
        <v>0</v>
      </c>
      <c r="K8" s="198">
        <v>0</v>
      </c>
      <c r="L8" s="198">
        <v>0</v>
      </c>
      <c r="M8" s="198">
        <v>0</v>
      </c>
      <c r="N8" s="199">
        <v>0</v>
      </c>
    </row>
    <row r="9" spans="1:17" x14ac:dyDescent="0.2">
      <c r="A9" s="28" t="s">
        <v>10</v>
      </c>
      <c r="B9" s="198">
        <v>0</v>
      </c>
      <c r="C9" s="199">
        <v>0</v>
      </c>
      <c r="D9" s="199">
        <v>1</v>
      </c>
      <c r="E9" s="198">
        <v>2</v>
      </c>
      <c r="F9" s="198">
        <v>0</v>
      </c>
      <c r="G9" s="199">
        <v>0</v>
      </c>
      <c r="H9" s="199">
        <v>4</v>
      </c>
      <c r="I9" s="199">
        <v>0</v>
      </c>
      <c r="J9" s="198">
        <v>0</v>
      </c>
      <c r="K9" s="198">
        <v>0</v>
      </c>
      <c r="L9" s="198">
        <v>2</v>
      </c>
      <c r="M9" s="198">
        <v>0</v>
      </c>
      <c r="N9" s="199">
        <v>0</v>
      </c>
    </row>
    <row r="10" spans="1:17" x14ac:dyDescent="0.2">
      <c r="A10" s="28" t="s">
        <v>11</v>
      </c>
      <c r="B10" s="198">
        <v>0</v>
      </c>
      <c r="C10" s="199">
        <v>0</v>
      </c>
      <c r="D10" s="199">
        <v>0</v>
      </c>
      <c r="E10" s="198">
        <v>0</v>
      </c>
      <c r="F10" s="198">
        <v>0</v>
      </c>
      <c r="G10" s="199">
        <v>0</v>
      </c>
      <c r="H10" s="199">
        <v>6</v>
      </c>
      <c r="I10" s="199">
        <v>0</v>
      </c>
      <c r="J10" s="198">
        <v>0</v>
      </c>
      <c r="K10" s="198">
        <v>0</v>
      </c>
      <c r="L10" s="198">
        <v>4</v>
      </c>
      <c r="M10" s="198">
        <v>0</v>
      </c>
      <c r="N10" s="199">
        <v>0</v>
      </c>
    </row>
    <row r="11" spans="1:17" x14ac:dyDescent="0.2">
      <c r="A11" s="28" t="s">
        <v>12</v>
      </c>
      <c r="B11" s="198">
        <v>0</v>
      </c>
      <c r="C11" s="199">
        <v>0</v>
      </c>
      <c r="D11" s="199">
        <v>0</v>
      </c>
      <c r="E11" s="198">
        <v>0</v>
      </c>
      <c r="F11" s="198">
        <v>1</v>
      </c>
      <c r="G11" s="199">
        <v>29</v>
      </c>
      <c r="H11" s="199">
        <v>15</v>
      </c>
      <c r="I11" s="199">
        <v>0</v>
      </c>
      <c r="J11" s="198">
        <v>0</v>
      </c>
      <c r="K11" s="198">
        <v>0</v>
      </c>
      <c r="L11" s="198">
        <v>4</v>
      </c>
      <c r="M11" s="198">
        <v>0</v>
      </c>
      <c r="N11" s="199">
        <v>1</v>
      </c>
    </row>
    <row r="12" spans="1:17" x14ac:dyDescent="0.2">
      <c r="A12" s="28" t="s">
        <v>13</v>
      </c>
      <c r="B12" s="198">
        <v>0</v>
      </c>
      <c r="C12" s="199">
        <v>0</v>
      </c>
      <c r="D12" s="199">
        <v>1</v>
      </c>
      <c r="E12" s="198">
        <v>1</v>
      </c>
      <c r="F12" s="198">
        <v>8</v>
      </c>
      <c r="G12" s="199">
        <v>20</v>
      </c>
      <c r="H12" s="199">
        <v>18</v>
      </c>
      <c r="I12" s="199">
        <v>0</v>
      </c>
      <c r="J12" s="198">
        <v>0</v>
      </c>
      <c r="K12" s="198">
        <v>0</v>
      </c>
      <c r="L12" s="198">
        <v>1</v>
      </c>
      <c r="M12" s="198">
        <v>0</v>
      </c>
      <c r="N12" s="199">
        <v>0</v>
      </c>
    </row>
    <row r="13" spans="1:17" x14ac:dyDescent="0.2">
      <c r="A13" s="28" t="s">
        <v>14</v>
      </c>
      <c r="B13" s="198">
        <v>0</v>
      </c>
      <c r="C13" s="199">
        <v>0</v>
      </c>
      <c r="D13" s="199">
        <v>1</v>
      </c>
      <c r="E13" s="198">
        <v>0</v>
      </c>
      <c r="F13" s="198">
        <v>0</v>
      </c>
      <c r="G13" s="199">
        <v>0</v>
      </c>
      <c r="H13" s="199">
        <v>0</v>
      </c>
      <c r="I13" s="199">
        <v>0</v>
      </c>
      <c r="J13" s="198">
        <v>0</v>
      </c>
      <c r="K13" s="198">
        <v>0</v>
      </c>
      <c r="L13" s="198">
        <v>1</v>
      </c>
      <c r="M13" s="198">
        <v>0</v>
      </c>
      <c r="N13" s="199">
        <v>0</v>
      </c>
    </row>
    <row r="14" spans="1:17" x14ac:dyDescent="0.2">
      <c r="A14" s="37" t="s">
        <v>15</v>
      </c>
      <c r="B14" s="196">
        <v>1</v>
      </c>
      <c r="C14" s="201">
        <v>0</v>
      </c>
      <c r="D14" s="201">
        <v>54</v>
      </c>
      <c r="E14" s="196">
        <v>30</v>
      </c>
      <c r="F14" s="196">
        <v>18</v>
      </c>
      <c r="G14" s="201">
        <v>479</v>
      </c>
      <c r="H14" s="201">
        <v>261</v>
      </c>
      <c r="I14" s="201">
        <v>0</v>
      </c>
      <c r="J14" s="196">
        <v>0</v>
      </c>
      <c r="K14" s="196">
        <v>0</v>
      </c>
      <c r="L14" s="196">
        <v>184</v>
      </c>
      <c r="M14" s="196">
        <v>0</v>
      </c>
      <c r="N14" s="201">
        <v>0</v>
      </c>
    </row>
    <row r="15" spans="1:17" x14ac:dyDescent="0.2">
      <c r="A15" s="28" t="s">
        <v>16</v>
      </c>
      <c r="B15" s="198">
        <v>0</v>
      </c>
      <c r="C15" s="199">
        <v>0</v>
      </c>
      <c r="D15" s="199">
        <v>14</v>
      </c>
      <c r="E15" s="198">
        <v>2</v>
      </c>
      <c r="F15" s="198">
        <v>0</v>
      </c>
      <c r="G15" s="199">
        <v>254</v>
      </c>
      <c r="H15" s="199">
        <v>125</v>
      </c>
      <c r="I15" s="199">
        <v>0</v>
      </c>
      <c r="J15" s="198">
        <v>0</v>
      </c>
      <c r="K15" s="198">
        <v>0</v>
      </c>
      <c r="L15" s="198">
        <v>39</v>
      </c>
      <c r="M15" s="198">
        <v>0</v>
      </c>
      <c r="N15" s="199">
        <v>0</v>
      </c>
    </row>
    <row r="16" spans="1:17" x14ac:dyDescent="0.2">
      <c r="A16" s="28" t="s">
        <v>17</v>
      </c>
      <c r="B16" s="198">
        <v>1</v>
      </c>
      <c r="C16" s="199">
        <v>0</v>
      </c>
      <c r="D16" s="199">
        <v>9</v>
      </c>
      <c r="E16" s="198">
        <v>6</v>
      </c>
      <c r="F16" s="198">
        <v>3</v>
      </c>
      <c r="G16" s="199">
        <v>1</v>
      </c>
      <c r="H16" s="199">
        <v>11</v>
      </c>
      <c r="I16" s="199">
        <v>0</v>
      </c>
      <c r="J16" s="198">
        <v>0</v>
      </c>
      <c r="K16" s="198">
        <v>0</v>
      </c>
      <c r="L16" s="198">
        <v>7</v>
      </c>
      <c r="M16" s="198">
        <v>0</v>
      </c>
      <c r="N16" s="199">
        <v>0</v>
      </c>
    </row>
    <row r="17" spans="1:14" x14ac:dyDescent="0.2">
      <c r="A17" s="28" t="s">
        <v>18</v>
      </c>
      <c r="B17" s="198">
        <v>0</v>
      </c>
      <c r="C17" s="199">
        <v>0</v>
      </c>
      <c r="D17" s="199">
        <v>0</v>
      </c>
      <c r="E17" s="198">
        <v>6</v>
      </c>
      <c r="F17" s="198">
        <v>2</v>
      </c>
      <c r="G17" s="199">
        <v>32</v>
      </c>
      <c r="H17" s="199">
        <v>24</v>
      </c>
      <c r="I17" s="199">
        <v>0</v>
      </c>
      <c r="J17" s="198">
        <v>0</v>
      </c>
      <c r="K17" s="198">
        <v>0</v>
      </c>
      <c r="L17" s="198">
        <v>19</v>
      </c>
      <c r="M17" s="198">
        <v>0</v>
      </c>
      <c r="N17" s="199">
        <v>0</v>
      </c>
    </row>
    <row r="18" spans="1:14" x14ac:dyDescent="0.2">
      <c r="A18" s="28" t="s">
        <v>19</v>
      </c>
      <c r="B18" s="198">
        <v>0</v>
      </c>
      <c r="C18" s="199">
        <v>0</v>
      </c>
      <c r="D18" s="199">
        <v>0</v>
      </c>
      <c r="E18" s="198">
        <v>3</v>
      </c>
      <c r="F18" s="198">
        <v>3</v>
      </c>
      <c r="G18" s="199">
        <v>24</v>
      </c>
      <c r="H18" s="199">
        <v>27</v>
      </c>
      <c r="I18" s="199">
        <v>0</v>
      </c>
      <c r="J18" s="198">
        <v>0</v>
      </c>
      <c r="K18" s="198">
        <v>0</v>
      </c>
      <c r="L18" s="198">
        <v>29</v>
      </c>
      <c r="M18" s="198">
        <v>0</v>
      </c>
      <c r="N18" s="199">
        <v>0</v>
      </c>
    </row>
    <row r="19" spans="1:14" x14ac:dyDescent="0.2">
      <c r="A19" s="28" t="s">
        <v>20</v>
      </c>
      <c r="B19" s="198">
        <v>0</v>
      </c>
      <c r="C19" s="199">
        <v>0</v>
      </c>
      <c r="D19" s="199">
        <v>9</v>
      </c>
      <c r="E19" s="198">
        <v>5</v>
      </c>
      <c r="F19" s="198">
        <v>7</v>
      </c>
      <c r="G19" s="199">
        <v>68</v>
      </c>
      <c r="H19" s="199">
        <v>25</v>
      </c>
      <c r="I19" s="199">
        <v>0</v>
      </c>
      <c r="J19" s="198">
        <v>0</v>
      </c>
      <c r="K19" s="198">
        <v>0</v>
      </c>
      <c r="L19" s="198">
        <v>39</v>
      </c>
      <c r="M19" s="198">
        <v>0</v>
      </c>
      <c r="N19" s="199">
        <v>0</v>
      </c>
    </row>
    <row r="20" spans="1:14" x14ac:dyDescent="0.2">
      <c r="A20" s="28" t="s">
        <v>21</v>
      </c>
      <c r="B20" s="198">
        <v>0</v>
      </c>
      <c r="C20" s="199">
        <v>0</v>
      </c>
      <c r="D20" s="199">
        <v>16</v>
      </c>
      <c r="E20" s="198">
        <v>2</v>
      </c>
      <c r="F20" s="198">
        <v>2</v>
      </c>
      <c r="G20" s="199">
        <v>82</v>
      </c>
      <c r="H20" s="199">
        <v>38</v>
      </c>
      <c r="I20" s="199">
        <v>0</v>
      </c>
      <c r="J20" s="198">
        <v>0</v>
      </c>
      <c r="K20" s="198">
        <v>0</v>
      </c>
      <c r="L20" s="198">
        <v>31</v>
      </c>
      <c r="M20" s="198">
        <v>0</v>
      </c>
      <c r="N20" s="199">
        <v>0</v>
      </c>
    </row>
    <row r="21" spans="1:14" x14ac:dyDescent="0.2">
      <c r="A21" s="28" t="s">
        <v>22</v>
      </c>
      <c r="B21" s="198">
        <v>0</v>
      </c>
      <c r="C21" s="199">
        <v>0</v>
      </c>
      <c r="D21" s="199">
        <v>6</v>
      </c>
      <c r="E21" s="198">
        <v>6</v>
      </c>
      <c r="F21" s="198">
        <v>1</v>
      </c>
      <c r="G21" s="199">
        <v>18</v>
      </c>
      <c r="H21" s="199">
        <v>11</v>
      </c>
      <c r="I21" s="199">
        <v>0</v>
      </c>
      <c r="J21" s="198">
        <v>0</v>
      </c>
      <c r="K21" s="198">
        <v>0</v>
      </c>
      <c r="L21" s="198">
        <v>20</v>
      </c>
      <c r="M21" s="198">
        <v>0</v>
      </c>
      <c r="N21" s="199">
        <v>0</v>
      </c>
    </row>
    <row r="22" spans="1:14" x14ac:dyDescent="0.2">
      <c r="A22" s="37" t="s">
        <v>23</v>
      </c>
      <c r="B22" s="196">
        <v>0</v>
      </c>
      <c r="C22" s="201">
        <v>0</v>
      </c>
      <c r="D22" s="201">
        <v>116</v>
      </c>
      <c r="E22" s="196">
        <v>64</v>
      </c>
      <c r="F22" s="196">
        <v>9</v>
      </c>
      <c r="G22" s="201">
        <v>896</v>
      </c>
      <c r="H22" s="201">
        <v>606</v>
      </c>
      <c r="I22" s="201">
        <v>0</v>
      </c>
      <c r="J22" s="196">
        <v>0</v>
      </c>
      <c r="K22" s="196">
        <v>0</v>
      </c>
      <c r="L22" s="196">
        <v>297</v>
      </c>
      <c r="M22" s="196">
        <v>0</v>
      </c>
      <c r="N22" s="201">
        <v>0</v>
      </c>
    </row>
    <row r="23" spans="1:14" x14ac:dyDescent="0.2">
      <c r="A23" s="28" t="s">
        <v>24</v>
      </c>
      <c r="B23" s="198">
        <v>0</v>
      </c>
      <c r="C23" s="199">
        <v>0</v>
      </c>
      <c r="D23" s="199">
        <v>6</v>
      </c>
      <c r="E23" s="198">
        <v>3</v>
      </c>
      <c r="F23" s="198">
        <v>0</v>
      </c>
      <c r="G23" s="199">
        <v>116</v>
      </c>
      <c r="H23" s="199">
        <v>19</v>
      </c>
      <c r="I23" s="199">
        <v>0</v>
      </c>
      <c r="J23" s="198">
        <v>0</v>
      </c>
      <c r="K23" s="198">
        <v>0</v>
      </c>
      <c r="L23" s="198">
        <v>21</v>
      </c>
      <c r="M23" s="198">
        <v>0</v>
      </c>
      <c r="N23" s="199">
        <v>0</v>
      </c>
    </row>
    <row r="24" spans="1:14" x14ac:dyDescent="0.2">
      <c r="A24" s="28" t="s">
        <v>25</v>
      </c>
      <c r="B24" s="198">
        <v>0</v>
      </c>
      <c r="C24" s="199">
        <v>0</v>
      </c>
      <c r="D24" s="199">
        <v>18</v>
      </c>
      <c r="E24" s="198">
        <v>11</v>
      </c>
      <c r="F24" s="198">
        <v>3</v>
      </c>
      <c r="G24" s="199">
        <v>25</v>
      </c>
      <c r="H24" s="199">
        <v>7</v>
      </c>
      <c r="I24" s="199">
        <v>0</v>
      </c>
      <c r="J24" s="198">
        <v>0</v>
      </c>
      <c r="K24" s="198">
        <v>0</v>
      </c>
      <c r="L24" s="198">
        <v>36</v>
      </c>
      <c r="M24" s="198">
        <v>0</v>
      </c>
      <c r="N24" s="199">
        <v>0</v>
      </c>
    </row>
    <row r="25" spans="1:14" x14ac:dyDescent="0.2">
      <c r="A25" s="28" t="s">
        <v>26</v>
      </c>
      <c r="B25" s="198">
        <v>0</v>
      </c>
      <c r="C25" s="199">
        <v>0</v>
      </c>
      <c r="D25" s="199">
        <v>8</v>
      </c>
      <c r="E25" s="198">
        <v>3</v>
      </c>
      <c r="F25" s="198">
        <v>0</v>
      </c>
      <c r="G25" s="199">
        <v>14</v>
      </c>
      <c r="H25" s="199">
        <v>9</v>
      </c>
      <c r="I25" s="199">
        <v>0</v>
      </c>
      <c r="J25" s="198">
        <v>0</v>
      </c>
      <c r="K25" s="198">
        <v>0</v>
      </c>
      <c r="L25" s="198">
        <v>15</v>
      </c>
      <c r="M25" s="198">
        <v>0</v>
      </c>
      <c r="N25" s="199">
        <v>0</v>
      </c>
    </row>
    <row r="26" spans="1:14" x14ac:dyDescent="0.2">
      <c r="A26" s="28" t="s">
        <v>27</v>
      </c>
      <c r="B26" s="198">
        <v>0</v>
      </c>
      <c r="C26" s="199">
        <v>0</v>
      </c>
      <c r="D26" s="199">
        <v>0</v>
      </c>
      <c r="E26" s="198">
        <v>1</v>
      </c>
      <c r="F26" s="198">
        <v>1</v>
      </c>
      <c r="G26" s="199">
        <v>133</v>
      </c>
      <c r="H26" s="199">
        <v>30</v>
      </c>
      <c r="I26" s="199">
        <v>0</v>
      </c>
      <c r="J26" s="198">
        <v>0</v>
      </c>
      <c r="K26" s="198">
        <v>0</v>
      </c>
      <c r="L26" s="198">
        <v>4</v>
      </c>
      <c r="M26" s="198">
        <v>0</v>
      </c>
      <c r="N26" s="199">
        <v>0</v>
      </c>
    </row>
    <row r="27" spans="1:14" x14ac:dyDescent="0.2">
      <c r="A27" s="28" t="s">
        <v>28</v>
      </c>
      <c r="B27" s="198">
        <v>0</v>
      </c>
      <c r="C27" s="199">
        <v>0</v>
      </c>
      <c r="D27" s="199">
        <v>8</v>
      </c>
      <c r="E27" s="198">
        <v>9</v>
      </c>
      <c r="F27" s="198">
        <v>1</v>
      </c>
      <c r="G27" s="199">
        <v>125</v>
      </c>
      <c r="H27" s="199">
        <v>43</v>
      </c>
      <c r="I27" s="199">
        <v>0</v>
      </c>
      <c r="J27" s="198">
        <v>0</v>
      </c>
      <c r="K27" s="198">
        <v>0</v>
      </c>
      <c r="L27" s="198">
        <v>25</v>
      </c>
      <c r="M27" s="198">
        <v>0</v>
      </c>
      <c r="N27" s="199">
        <v>0</v>
      </c>
    </row>
    <row r="28" spans="1:14" x14ac:dyDescent="0.2">
      <c r="A28" s="28" t="s">
        <v>29</v>
      </c>
      <c r="B28" s="198">
        <v>0</v>
      </c>
      <c r="C28" s="199">
        <v>0</v>
      </c>
      <c r="D28" s="199">
        <v>22</v>
      </c>
      <c r="E28" s="198">
        <v>6</v>
      </c>
      <c r="F28" s="198">
        <v>1</v>
      </c>
      <c r="G28" s="199">
        <v>67</v>
      </c>
      <c r="H28" s="199">
        <v>94</v>
      </c>
      <c r="I28" s="199">
        <v>0</v>
      </c>
      <c r="J28" s="198">
        <v>0</v>
      </c>
      <c r="K28" s="198">
        <v>0</v>
      </c>
      <c r="L28" s="198">
        <v>55</v>
      </c>
      <c r="M28" s="198">
        <v>0</v>
      </c>
      <c r="N28" s="199">
        <v>0</v>
      </c>
    </row>
    <row r="29" spans="1:14" x14ac:dyDescent="0.2">
      <c r="A29" s="28" t="s">
        <v>30</v>
      </c>
      <c r="B29" s="198">
        <v>0</v>
      </c>
      <c r="C29" s="199">
        <v>0</v>
      </c>
      <c r="D29" s="199">
        <v>34</v>
      </c>
      <c r="E29" s="198">
        <v>17</v>
      </c>
      <c r="F29" s="198">
        <v>0</v>
      </c>
      <c r="G29" s="199">
        <v>303</v>
      </c>
      <c r="H29" s="199">
        <v>315</v>
      </c>
      <c r="I29" s="199">
        <v>0</v>
      </c>
      <c r="J29" s="198">
        <v>0</v>
      </c>
      <c r="K29" s="198">
        <v>0</v>
      </c>
      <c r="L29" s="198">
        <v>82</v>
      </c>
      <c r="M29" s="198">
        <v>0</v>
      </c>
      <c r="N29" s="199">
        <v>0</v>
      </c>
    </row>
    <row r="30" spans="1:14" x14ac:dyDescent="0.2">
      <c r="A30" s="28" t="s">
        <v>31</v>
      </c>
      <c r="B30" s="198">
        <v>0</v>
      </c>
      <c r="C30" s="199">
        <v>0</v>
      </c>
      <c r="D30" s="199">
        <v>6</v>
      </c>
      <c r="E30" s="198">
        <v>6</v>
      </c>
      <c r="F30" s="198">
        <v>2</v>
      </c>
      <c r="G30" s="199">
        <v>32</v>
      </c>
      <c r="H30" s="199">
        <v>52</v>
      </c>
      <c r="I30" s="199">
        <v>0</v>
      </c>
      <c r="J30" s="198">
        <v>0</v>
      </c>
      <c r="K30" s="198">
        <v>0</v>
      </c>
      <c r="L30" s="198">
        <v>27</v>
      </c>
      <c r="M30" s="198">
        <v>0</v>
      </c>
      <c r="N30" s="199">
        <v>0</v>
      </c>
    </row>
    <row r="31" spans="1:14" x14ac:dyDescent="0.2">
      <c r="A31" s="36" t="s">
        <v>32</v>
      </c>
      <c r="B31" s="198">
        <v>0</v>
      </c>
      <c r="C31" s="197">
        <v>0</v>
      </c>
      <c r="D31" s="199">
        <v>14</v>
      </c>
      <c r="E31" s="198">
        <v>8</v>
      </c>
      <c r="F31" s="198">
        <v>1</v>
      </c>
      <c r="G31" s="197">
        <v>81</v>
      </c>
      <c r="H31" s="197">
        <v>37</v>
      </c>
      <c r="I31" s="199">
        <v>0</v>
      </c>
      <c r="J31" s="198">
        <v>0</v>
      </c>
      <c r="K31" s="198">
        <v>0</v>
      </c>
      <c r="L31" s="198">
        <v>32</v>
      </c>
      <c r="M31" s="198">
        <v>0</v>
      </c>
      <c r="N31" s="197">
        <v>0</v>
      </c>
    </row>
    <row r="32" spans="1:14" x14ac:dyDescent="0.2">
      <c r="A32" s="37" t="s">
        <v>33</v>
      </c>
      <c r="B32" s="196">
        <v>1</v>
      </c>
      <c r="C32" s="201">
        <v>0</v>
      </c>
      <c r="D32" s="201">
        <v>225</v>
      </c>
      <c r="E32" s="196">
        <v>90</v>
      </c>
      <c r="F32" s="196">
        <v>29</v>
      </c>
      <c r="G32" s="201">
        <v>3250</v>
      </c>
      <c r="H32" s="201">
        <v>813</v>
      </c>
      <c r="I32" s="201">
        <v>1</v>
      </c>
      <c r="J32" s="196">
        <v>0</v>
      </c>
      <c r="K32" s="196">
        <v>0</v>
      </c>
      <c r="L32" s="196">
        <v>426</v>
      </c>
      <c r="M32" s="196">
        <v>0</v>
      </c>
      <c r="N32" s="201">
        <v>0</v>
      </c>
    </row>
    <row r="33" spans="1:19" x14ac:dyDescent="0.2">
      <c r="A33" s="25" t="s">
        <v>34</v>
      </c>
      <c r="B33" s="202">
        <v>0</v>
      </c>
      <c r="C33" s="203">
        <v>0</v>
      </c>
      <c r="D33" s="203">
        <v>42</v>
      </c>
      <c r="E33" s="202">
        <v>10</v>
      </c>
      <c r="F33" s="202">
        <v>0</v>
      </c>
      <c r="G33" s="203">
        <v>747</v>
      </c>
      <c r="H33" s="203">
        <v>169</v>
      </c>
      <c r="I33" s="203">
        <v>0</v>
      </c>
      <c r="J33" s="202">
        <v>0</v>
      </c>
      <c r="K33" s="202">
        <v>0</v>
      </c>
      <c r="L33" s="202">
        <v>82</v>
      </c>
      <c r="M33" s="202">
        <v>0</v>
      </c>
      <c r="N33" s="203">
        <v>0</v>
      </c>
    </row>
    <row r="34" spans="1:19" x14ac:dyDescent="0.2">
      <c r="A34" s="28" t="s">
        <v>35</v>
      </c>
      <c r="B34" s="198">
        <v>0</v>
      </c>
      <c r="C34" s="199">
        <v>0</v>
      </c>
      <c r="D34" s="199">
        <v>72</v>
      </c>
      <c r="E34" s="198">
        <v>21</v>
      </c>
      <c r="F34" s="198">
        <v>9</v>
      </c>
      <c r="G34" s="199">
        <v>1192</v>
      </c>
      <c r="H34" s="199">
        <v>281</v>
      </c>
      <c r="I34" s="199">
        <v>0</v>
      </c>
      <c r="J34" s="198">
        <v>0</v>
      </c>
      <c r="K34" s="198">
        <v>0</v>
      </c>
      <c r="L34" s="198">
        <v>108</v>
      </c>
      <c r="M34" s="198">
        <v>0</v>
      </c>
      <c r="N34" s="199">
        <v>0</v>
      </c>
    </row>
    <row r="35" spans="1:19" x14ac:dyDescent="0.2">
      <c r="A35" s="28" t="s">
        <v>36</v>
      </c>
      <c r="B35" s="198">
        <v>0</v>
      </c>
      <c r="C35" s="199">
        <v>0</v>
      </c>
      <c r="D35" s="199">
        <v>30</v>
      </c>
      <c r="E35" s="198">
        <v>12</v>
      </c>
      <c r="F35" s="198">
        <v>8</v>
      </c>
      <c r="G35" s="199">
        <v>350</v>
      </c>
      <c r="H35" s="199">
        <v>113</v>
      </c>
      <c r="I35" s="199">
        <v>0</v>
      </c>
      <c r="J35" s="198">
        <v>0</v>
      </c>
      <c r="K35" s="198">
        <v>0</v>
      </c>
      <c r="L35" s="198">
        <v>53</v>
      </c>
      <c r="M35" s="198">
        <v>0</v>
      </c>
      <c r="N35" s="199">
        <v>0</v>
      </c>
    </row>
    <row r="36" spans="1:19" ht="12" customHeight="1" x14ac:dyDescent="0.2">
      <c r="A36" s="28" t="s">
        <v>37</v>
      </c>
      <c r="B36" s="198">
        <v>0</v>
      </c>
      <c r="C36" s="199">
        <v>0</v>
      </c>
      <c r="D36" s="199">
        <v>38</v>
      </c>
      <c r="E36" s="198">
        <v>16</v>
      </c>
      <c r="F36" s="198">
        <v>5</v>
      </c>
      <c r="G36" s="199">
        <v>609</v>
      </c>
      <c r="H36" s="199">
        <v>125</v>
      </c>
      <c r="I36" s="199">
        <v>0</v>
      </c>
      <c r="J36" s="198">
        <v>0</v>
      </c>
      <c r="K36" s="198">
        <v>0</v>
      </c>
      <c r="L36" s="198">
        <v>96</v>
      </c>
      <c r="M36" s="198">
        <v>0</v>
      </c>
      <c r="N36" s="199">
        <v>0</v>
      </c>
      <c r="S36" s="44">
        <v>12</v>
      </c>
    </row>
    <row r="37" spans="1:19" ht="12.75" customHeight="1" x14ac:dyDescent="0.2">
      <c r="A37" s="28" t="s">
        <v>38</v>
      </c>
      <c r="B37" s="198">
        <v>0</v>
      </c>
      <c r="C37" s="199">
        <v>0</v>
      </c>
      <c r="D37" s="199">
        <v>5</v>
      </c>
      <c r="E37" s="198">
        <v>6</v>
      </c>
      <c r="F37" s="198">
        <v>0</v>
      </c>
      <c r="G37" s="199">
        <v>54</v>
      </c>
      <c r="H37" s="199">
        <v>13</v>
      </c>
      <c r="I37" s="199">
        <v>0</v>
      </c>
      <c r="J37" s="198">
        <v>0</v>
      </c>
      <c r="K37" s="198">
        <v>0</v>
      </c>
      <c r="L37" s="198">
        <v>12</v>
      </c>
      <c r="M37" s="198">
        <v>0</v>
      </c>
      <c r="N37" s="199">
        <v>0</v>
      </c>
    </row>
    <row r="38" spans="1:19" x14ac:dyDescent="0.2">
      <c r="A38" s="28" t="s">
        <v>39</v>
      </c>
      <c r="B38" s="198">
        <v>0</v>
      </c>
      <c r="C38" s="199">
        <v>0</v>
      </c>
      <c r="D38" s="199">
        <v>23</v>
      </c>
      <c r="E38" s="198">
        <v>13</v>
      </c>
      <c r="F38" s="198">
        <v>5</v>
      </c>
      <c r="G38" s="199">
        <v>104</v>
      </c>
      <c r="H38" s="199">
        <v>52</v>
      </c>
      <c r="I38" s="199">
        <v>1</v>
      </c>
      <c r="J38" s="198">
        <v>0</v>
      </c>
      <c r="K38" s="198">
        <v>0</v>
      </c>
      <c r="L38" s="198">
        <v>45</v>
      </c>
      <c r="M38" s="198">
        <v>0</v>
      </c>
      <c r="N38" s="199">
        <v>0</v>
      </c>
    </row>
    <row r="39" spans="1:19" x14ac:dyDescent="0.2">
      <c r="A39" s="36" t="s">
        <v>40</v>
      </c>
      <c r="B39" s="204">
        <v>1</v>
      </c>
      <c r="C39" s="197">
        <v>0</v>
      </c>
      <c r="D39" s="197">
        <v>15</v>
      </c>
      <c r="E39" s="204">
        <v>12</v>
      </c>
      <c r="F39" s="204">
        <v>2</v>
      </c>
      <c r="G39" s="197">
        <v>194</v>
      </c>
      <c r="H39" s="197">
        <v>60</v>
      </c>
      <c r="I39" s="197">
        <v>0</v>
      </c>
      <c r="J39" s="204">
        <v>0</v>
      </c>
      <c r="K39" s="204">
        <v>0</v>
      </c>
      <c r="L39" s="204">
        <v>30</v>
      </c>
      <c r="M39" s="204">
        <v>0</v>
      </c>
      <c r="N39" s="197">
        <v>0</v>
      </c>
    </row>
    <row r="40" spans="1:19" x14ac:dyDescent="0.2">
      <c r="A40" s="37" t="s">
        <v>41</v>
      </c>
      <c r="B40" s="196">
        <v>0</v>
      </c>
      <c r="C40" s="201">
        <v>0</v>
      </c>
      <c r="D40" s="201">
        <v>201</v>
      </c>
      <c r="E40" s="196">
        <v>67</v>
      </c>
      <c r="F40" s="196">
        <v>15</v>
      </c>
      <c r="G40" s="201">
        <v>1543</v>
      </c>
      <c r="H40" s="201">
        <v>757</v>
      </c>
      <c r="I40" s="201">
        <v>4</v>
      </c>
      <c r="J40" s="196">
        <v>0</v>
      </c>
      <c r="K40" s="196">
        <v>0</v>
      </c>
      <c r="L40" s="196">
        <v>516</v>
      </c>
      <c r="M40" s="196">
        <v>0</v>
      </c>
      <c r="N40" s="201">
        <v>1</v>
      </c>
    </row>
    <row r="41" spans="1:19" x14ac:dyDescent="0.2">
      <c r="A41" s="28" t="s">
        <v>42</v>
      </c>
      <c r="B41" s="198">
        <v>0</v>
      </c>
      <c r="C41" s="199">
        <v>0</v>
      </c>
      <c r="D41" s="199">
        <v>10</v>
      </c>
      <c r="E41" s="198">
        <v>3</v>
      </c>
      <c r="F41" s="198">
        <v>0</v>
      </c>
      <c r="G41" s="199">
        <v>75</v>
      </c>
      <c r="H41" s="199">
        <v>41</v>
      </c>
      <c r="I41" s="199">
        <v>0</v>
      </c>
      <c r="J41" s="198">
        <v>0</v>
      </c>
      <c r="K41" s="198">
        <v>0</v>
      </c>
      <c r="L41" s="198">
        <v>40</v>
      </c>
      <c r="M41" s="198">
        <v>0</v>
      </c>
      <c r="N41" s="199">
        <v>0</v>
      </c>
    </row>
    <row r="42" spans="1:19" x14ac:dyDescent="0.2">
      <c r="A42" s="28" t="s">
        <v>43</v>
      </c>
      <c r="B42" s="198">
        <v>0</v>
      </c>
      <c r="C42" s="199">
        <v>0</v>
      </c>
      <c r="D42" s="199">
        <v>20</v>
      </c>
      <c r="E42" s="198">
        <v>6</v>
      </c>
      <c r="F42" s="198">
        <v>4</v>
      </c>
      <c r="G42" s="199">
        <v>206</v>
      </c>
      <c r="H42" s="199">
        <v>42</v>
      </c>
      <c r="I42" s="199">
        <v>0</v>
      </c>
      <c r="J42" s="198">
        <v>0</v>
      </c>
      <c r="K42" s="198">
        <v>0</v>
      </c>
      <c r="L42" s="198">
        <v>50</v>
      </c>
      <c r="M42" s="198">
        <v>0</v>
      </c>
      <c r="N42" s="199">
        <v>0</v>
      </c>
    </row>
    <row r="43" spans="1:19" x14ac:dyDescent="0.2">
      <c r="A43" s="28" t="s">
        <v>44</v>
      </c>
      <c r="B43" s="198">
        <v>0</v>
      </c>
      <c r="C43" s="199">
        <v>0</v>
      </c>
      <c r="D43" s="199">
        <v>16</v>
      </c>
      <c r="E43" s="198">
        <v>8</v>
      </c>
      <c r="F43" s="198">
        <v>0</v>
      </c>
      <c r="G43" s="199">
        <v>68</v>
      </c>
      <c r="H43" s="199">
        <v>57</v>
      </c>
      <c r="I43" s="199">
        <v>0</v>
      </c>
      <c r="J43" s="198">
        <v>0</v>
      </c>
      <c r="K43" s="198">
        <v>0</v>
      </c>
      <c r="L43" s="198">
        <v>56</v>
      </c>
      <c r="M43" s="198">
        <v>0</v>
      </c>
      <c r="N43" s="199">
        <v>0</v>
      </c>
    </row>
    <row r="44" spans="1:19" x14ac:dyDescent="0.2">
      <c r="A44" s="28" t="s">
        <v>45</v>
      </c>
      <c r="B44" s="198">
        <v>0</v>
      </c>
      <c r="C44" s="199">
        <v>0</v>
      </c>
      <c r="D44" s="199">
        <v>7</v>
      </c>
      <c r="E44" s="198">
        <v>3</v>
      </c>
      <c r="F44" s="198">
        <v>0</v>
      </c>
      <c r="G44" s="199">
        <v>143</v>
      </c>
      <c r="H44" s="199">
        <v>11</v>
      </c>
      <c r="I44" s="199">
        <v>0</v>
      </c>
      <c r="J44" s="198">
        <v>0</v>
      </c>
      <c r="K44" s="198">
        <v>0</v>
      </c>
      <c r="L44" s="198">
        <v>22</v>
      </c>
      <c r="M44" s="198">
        <v>0</v>
      </c>
      <c r="N44" s="199">
        <v>0</v>
      </c>
    </row>
    <row r="45" spans="1:19" x14ac:dyDescent="0.2">
      <c r="A45" s="28" t="s">
        <v>46</v>
      </c>
      <c r="B45" s="198">
        <v>0</v>
      </c>
      <c r="C45" s="199">
        <v>0</v>
      </c>
      <c r="D45" s="199">
        <v>11</v>
      </c>
      <c r="E45" s="198">
        <v>10</v>
      </c>
      <c r="F45" s="198">
        <v>11</v>
      </c>
      <c r="G45" s="199">
        <v>321</v>
      </c>
      <c r="H45" s="199">
        <v>162</v>
      </c>
      <c r="I45" s="199">
        <v>0</v>
      </c>
      <c r="J45" s="198">
        <v>0</v>
      </c>
      <c r="K45" s="198">
        <v>0</v>
      </c>
      <c r="L45" s="198">
        <v>71</v>
      </c>
      <c r="M45" s="198">
        <v>0</v>
      </c>
      <c r="N45" s="199">
        <v>0</v>
      </c>
    </row>
    <row r="46" spans="1:19" x14ac:dyDescent="0.2">
      <c r="A46" s="28" t="s">
        <v>47</v>
      </c>
      <c r="B46" s="198">
        <v>0</v>
      </c>
      <c r="C46" s="199">
        <v>0</v>
      </c>
      <c r="D46" s="199">
        <v>14</v>
      </c>
      <c r="E46" s="198">
        <v>8</v>
      </c>
      <c r="F46" s="198">
        <v>0</v>
      </c>
      <c r="G46" s="199">
        <v>185</v>
      </c>
      <c r="H46" s="199">
        <v>52</v>
      </c>
      <c r="I46" s="199">
        <v>0</v>
      </c>
      <c r="J46" s="198">
        <v>0</v>
      </c>
      <c r="K46" s="198">
        <v>0</v>
      </c>
      <c r="L46" s="198">
        <v>66</v>
      </c>
      <c r="M46" s="198">
        <v>0</v>
      </c>
      <c r="N46" s="199">
        <v>0</v>
      </c>
    </row>
    <row r="47" spans="1:19" x14ac:dyDescent="0.2">
      <c r="A47" s="28" t="s">
        <v>48</v>
      </c>
      <c r="B47" s="198">
        <v>0</v>
      </c>
      <c r="C47" s="199">
        <v>0</v>
      </c>
      <c r="D47" s="199">
        <v>51</v>
      </c>
      <c r="E47" s="198">
        <v>2</v>
      </c>
      <c r="F47" s="198">
        <v>0</v>
      </c>
      <c r="G47" s="199">
        <v>77</v>
      </c>
      <c r="H47" s="199">
        <v>29</v>
      </c>
      <c r="I47" s="199">
        <v>0</v>
      </c>
      <c r="J47" s="198">
        <v>0</v>
      </c>
      <c r="K47" s="198">
        <v>0</v>
      </c>
      <c r="L47" s="198">
        <v>55</v>
      </c>
      <c r="M47" s="198">
        <v>0</v>
      </c>
      <c r="N47" s="199">
        <v>0</v>
      </c>
    </row>
    <row r="48" spans="1:19" x14ac:dyDescent="0.2">
      <c r="A48" s="28" t="s">
        <v>49</v>
      </c>
      <c r="B48" s="198">
        <v>0</v>
      </c>
      <c r="C48" s="199">
        <v>0</v>
      </c>
      <c r="D48" s="199">
        <v>21</v>
      </c>
      <c r="E48" s="198">
        <v>8</v>
      </c>
      <c r="F48" s="198">
        <v>0</v>
      </c>
      <c r="G48" s="199">
        <v>158</v>
      </c>
      <c r="H48" s="199">
        <v>144</v>
      </c>
      <c r="I48" s="199">
        <v>0</v>
      </c>
      <c r="J48" s="198">
        <v>0</v>
      </c>
      <c r="K48" s="198">
        <v>0</v>
      </c>
      <c r="L48" s="198">
        <v>31</v>
      </c>
      <c r="M48" s="198">
        <v>0</v>
      </c>
      <c r="N48" s="199">
        <v>1</v>
      </c>
    </row>
    <row r="49" spans="1:14" x14ac:dyDescent="0.2">
      <c r="A49" s="28" t="s">
        <v>50</v>
      </c>
      <c r="B49" s="198">
        <v>0</v>
      </c>
      <c r="C49" s="199">
        <v>0</v>
      </c>
      <c r="D49" s="199">
        <v>10</v>
      </c>
      <c r="E49" s="198">
        <v>1</v>
      </c>
      <c r="F49" s="198">
        <v>0</v>
      </c>
      <c r="G49" s="199">
        <v>86</v>
      </c>
      <c r="H49" s="199">
        <v>59</v>
      </c>
      <c r="I49" s="199">
        <v>0</v>
      </c>
      <c r="J49" s="198">
        <v>0</v>
      </c>
      <c r="K49" s="198">
        <v>0</v>
      </c>
      <c r="L49" s="198">
        <v>14</v>
      </c>
      <c r="M49" s="198">
        <v>0</v>
      </c>
      <c r="N49" s="199">
        <v>0</v>
      </c>
    </row>
    <row r="50" spans="1:14" x14ac:dyDescent="0.2">
      <c r="A50" s="28" t="s">
        <v>51</v>
      </c>
      <c r="B50" s="198">
        <v>0</v>
      </c>
      <c r="C50" s="199">
        <v>0</v>
      </c>
      <c r="D50" s="199">
        <v>19</v>
      </c>
      <c r="E50" s="198">
        <v>1</v>
      </c>
      <c r="F50" s="198">
        <v>0</v>
      </c>
      <c r="G50" s="199">
        <v>23</v>
      </c>
      <c r="H50" s="199">
        <v>46</v>
      </c>
      <c r="I50" s="199">
        <v>0</v>
      </c>
      <c r="J50" s="198">
        <v>0</v>
      </c>
      <c r="K50" s="198">
        <v>0</v>
      </c>
      <c r="L50" s="198">
        <v>28</v>
      </c>
      <c r="M50" s="198">
        <v>0</v>
      </c>
      <c r="N50" s="199">
        <v>0</v>
      </c>
    </row>
    <row r="51" spans="1:14" ht="12" customHeight="1" x14ac:dyDescent="0.2">
      <c r="A51" s="36" t="s">
        <v>52</v>
      </c>
      <c r="B51" s="204">
        <v>0</v>
      </c>
      <c r="C51" s="197">
        <v>0</v>
      </c>
      <c r="D51" s="197">
        <v>22</v>
      </c>
      <c r="E51" s="204">
        <v>17</v>
      </c>
      <c r="F51" s="204">
        <v>0</v>
      </c>
      <c r="G51" s="197">
        <v>201</v>
      </c>
      <c r="H51" s="197">
        <v>114</v>
      </c>
      <c r="I51" s="197">
        <v>4</v>
      </c>
      <c r="J51" s="204">
        <v>0</v>
      </c>
      <c r="K51" s="204">
        <v>0</v>
      </c>
      <c r="L51" s="204">
        <v>83</v>
      </c>
      <c r="M51" s="204">
        <v>0</v>
      </c>
      <c r="N51" s="197">
        <v>0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408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410</v>
      </c>
      <c r="M53" s="23" t="s">
        <v>411</v>
      </c>
      <c r="N53" s="5" t="s">
        <v>107</v>
      </c>
    </row>
    <row r="54" spans="1:14" x14ac:dyDescent="0.2">
      <c r="A54" s="37" t="s">
        <v>99</v>
      </c>
      <c r="B54" s="204">
        <v>1</v>
      </c>
      <c r="C54" s="205">
        <v>1</v>
      </c>
      <c r="D54" s="205">
        <v>262</v>
      </c>
      <c r="E54" s="205">
        <v>145</v>
      </c>
      <c r="F54" s="204">
        <v>15</v>
      </c>
      <c r="G54" s="205">
        <v>13959</v>
      </c>
      <c r="H54" s="205">
        <v>3045</v>
      </c>
      <c r="I54" s="205">
        <v>72</v>
      </c>
      <c r="J54" s="205">
        <v>0</v>
      </c>
      <c r="K54" s="204">
        <v>0</v>
      </c>
      <c r="L54" s="204">
        <v>765</v>
      </c>
      <c r="M54" s="204">
        <v>1</v>
      </c>
      <c r="N54" s="205">
        <v>1</v>
      </c>
    </row>
    <row r="55" spans="1:14" s="55" customFormat="1" ht="12" customHeight="1" x14ac:dyDescent="0.2">
      <c r="A55" s="28" t="s">
        <v>54</v>
      </c>
      <c r="B55" s="198">
        <v>0</v>
      </c>
      <c r="C55" s="206">
        <v>0</v>
      </c>
      <c r="D55" s="206">
        <v>3</v>
      </c>
      <c r="E55" s="206">
        <v>8</v>
      </c>
      <c r="F55" s="198">
        <v>0</v>
      </c>
      <c r="G55" s="206">
        <v>87</v>
      </c>
      <c r="H55" s="206">
        <v>80</v>
      </c>
      <c r="I55" s="206">
        <v>0</v>
      </c>
      <c r="J55" s="206">
        <v>0</v>
      </c>
      <c r="K55" s="198">
        <v>0</v>
      </c>
      <c r="L55" s="198">
        <v>53</v>
      </c>
      <c r="M55" s="198">
        <v>0</v>
      </c>
      <c r="N55" s="206">
        <v>0</v>
      </c>
    </row>
    <row r="56" spans="1:14" s="55" customFormat="1" ht="12" customHeight="1" x14ac:dyDescent="0.2">
      <c r="A56" s="28" t="s">
        <v>55</v>
      </c>
      <c r="B56" s="198">
        <v>0</v>
      </c>
      <c r="C56" s="206">
        <v>0</v>
      </c>
      <c r="D56" s="206">
        <v>24</v>
      </c>
      <c r="E56" s="206">
        <v>3</v>
      </c>
      <c r="F56" s="198">
        <v>0</v>
      </c>
      <c r="G56" s="206">
        <v>107</v>
      </c>
      <c r="H56" s="206">
        <v>63</v>
      </c>
      <c r="I56" s="206">
        <v>0</v>
      </c>
      <c r="J56" s="206">
        <v>0</v>
      </c>
      <c r="K56" s="198">
        <v>0</v>
      </c>
      <c r="L56" s="198">
        <v>46</v>
      </c>
      <c r="M56" s="198">
        <v>0</v>
      </c>
      <c r="N56" s="206">
        <v>0</v>
      </c>
    </row>
    <row r="57" spans="1:14" s="55" customFormat="1" ht="12" customHeight="1" x14ac:dyDescent="0.2">
      <c r="A57" s="28" t="s">
        <v>56</v>
      </c>
      <c r="B57" s="198">
        <v>0</v>
      </c>
      <c r="C57" s="206">
        <v>0</v>
      </c>
      <c r="D57" s="206">
        <v>13</v>
      </c>
      <c r="E57" s="206">
        <v>14</v>
      </c>
      <c r="F57" s="198">
        <v>0</v>
      </c>
      <c r="G57" s="206">
        <v>274</v>
      </c>
      <c r="H57" s="206">
        <v>546</v>
      </c>
      <c r="I57" s="206">
        <v>0</v>
      </c>
      <c r="J57" s="206">
        <v>0</v>
      </c>
      <c r="K57" s="198">
        <v>0</v>
      </c>
      <c r="L57" s="198">
        <v>37</v>
      </c>
      <c r="M57" s="198">
        <v>0</v>
      </c>
      <c r="N57" s="206">
        <v>0</v>
      </c>
    </row>
    <row r="58" spans="1:14" x14ac:dyDescent="0.2">
      <c r="A58" s="28" t="s">
        <v>57</v>
      </c>
      <c r="B58" s="198">
        <v>0</v>
      </c>
      <c r="C58" s="206">
        <v>0</v>
      </c>
      <c r="D58" s="206">
        <v>7</v>
      </c>
      <c r="E58" s="206">
        <v>10</v>
      </c>
      <c r="F58" s="198">
        <v>0</v>
      </c>
      <c r="G58" s="206">
        <v>352</v>
      </c>
      <c r="H58" s="206">
        <v>72</v>
      </c>
      <c r="I58" s="206">
        <v>0</v>
      </c>
      <c r="J58" s="206">
        <v>0</v>
      </c>
      <c r="K58" s="198">
        <v>0</v>
      </c>
      <c r="L58" s="198">
        <v>35</v>
      </c>
      <c r="M58" s="198">
        <v>0</v>
      </c>
      <c r="N58" s="206">
        <v>0</v>
      </c>
    </row>
    <row r="59" spans="1:14" s="55" customFormat="1" ht="12" customHeight="1" x14ac:dyDescent="0.2">
      <c r="A59" s="28" t="s">
        <v>58</v>
      </c>
      <c r="B59" s="198">
        <v>0</v>
      </c>
      <c r="C59" s="206">
        <v>0</v>
      </c>
      <c r="D59" s="206">
        <v>1</v>
      </c>
      <c r="E59" s="206">
        <v>7</v>
      </c>
      <c r="F59" s="198">
        <v>0</v>
      </c>
      <c r="G59" s="206">
        <v>436</v>
      </c>
      <c r="H59" s="206">
        <v>76</v>
      </c>
      <c r="I59" s="206">
        <v>1</v>
      </c>
      <c r="J59" s="206">
        <v>0</v>
      </c>
      <c r="K59" s="198">
        <v>0</v>
      </c>
      <c r="L59" s="198">
        <v>24</v>
      </c>
      <c r="M59" s="198">
        <v>0</v>
      </c>
      <c r="N59" s="206">
        <v>0</v>
      </c>
    </row>
    <row r="60" spans="1:14" s="55" customFormat="1" ht="12" customHeight="1" x14ac:dyDescent="0.2">
      <c r="A60" s="28" t="s">
        <v>59</v>
      </c>
      <c r="B60" s="198">
        <v>0</v>
      </c>
      <c r="C60" s="206">
        <v>0</v>
      </c>
      <c r="D60" s="206">
        <v>43</v>
      </c>
      <c r="E60" s="206">
        <v>21</v>
      </c>
      <c r="F60" s="198">
        <v>0</v>
      </c>
      <c r="G60" s="206">
        <v>2063</v>
      </c>
      <c r="H60" s="206">
        <v>311</v>
      </c>
      <c r="I60" s="206">
        <v>0</v>
      </c>
      <c r="J60" s="206">
        <v>0</v>
      </c>
      <c r="K60" s="198">
        <v>0</v>
      </c>
      <c r="L60" s="198">
        <v>108</v>
      </c>
      <c r="M60" s="198">
        <v>0</v>
      </c>
      <c r="N60" s="206">
        <v>0</v>
      </c>
    </row>
    <row r="61" spans="1:14" s="44" customFormat="1" x14ac:dyDescent="0.2">
      <c r="A61" s="28" t="s">
        <v>60</v>
      </c>
      <c r="B61" s="198">
        <v>0</v>
      </c>
      <c r="C61" s="206">
        <v>0</v>
      </c>
      <c r="D61" s="206">
        <v>0</v>
      </c>
      <c r="E61" s="206">
        <v>11</v>
      </c>
      <c r="F61" s="198">
        <v>0</v>
      </c>
      <c r="G61" s="206">
        <v>588</v>
      </c>
      <c r="H61" s="206">
        <v>50</v>
      </c>
      <c r="I61" s="206">
        <v>48</v>
      </c>
      <c r="J61" s="206">
        <v>0</v>
      </c>
      <c r="K61" s="198">
        <v>0</v>
      </c>
      <c r="L61" s="198">
        <v>49</v>
      </c>
      <c r="M61" s="198">
        <v>0</v>
      </c>
      <c r="N61" s="206">
        <v>0</v>
      </c>
    </row>
    <row r="62" spans="1:14" x14ac:dyDescent="0.2">
      <c r="A62" s="28" t="s">
        <v>61</v>
      </c>
      <c r="B62" s="198">
        <v>0</v>
      </c>
      <c r="C62" s="206">
        <v>0</v>
      </c>
      <c r="D62" s="206">
        <v>76</v>
      </c>
      <c r="E62" s="206">
        <v>6</v>
      </c>
      <c r="F62" s="198">
        <v>0</v>
      </c>
      <c r="G62" s="206">
        <v>2059</v>
      </c>
      <c r="H62" s="206">
        <v>627</v>
      </c>
      <c r="I62" s="206">
        <v>0</v>
      </c>
      <c r="J62" s="206">
        <v>0</v>
      </c>
      <c r="K62" s="198">
        <v>0</v>
      </c>
      <c r="L62" s="198">
        <v>110</v>
      </c>
      <c r="M62" s="198">
        <v>0</v>
      </c>
      <c r="N62" s="206">
        <v>0</v>
      </c>
    </row>
    <row r="63" spans="1:14" x14ac:dyDescent="0.2">
      <c r="A63" s="28" t="s">
        <v>62</v>
      </c>
      <c r="B63" s="198">
        <v>0</v>
      </c>
      <c r="C63" s="206">
        <v>0</v>
      </c>
      <c r="D63" s="206">
        <v>46</v>
      </c>
      <c r="E63" s="206">
        <v>14</v>
      </c>
      <c r="F63" s="198">
        <v>1</v>
      </c>
      <c r="G63" s="206">
        <v>5998</v>
      </c>
      <c r="H63" s="206">
        <v>936</v>
      </c>
      <c r="I63" s="206">
        <v>22</v>
      </c>
      <c r="J63" s="206">
        <v>0</v>
      </c>
      <c r="K63" s="198">
        <v>0</v>
      </c>
      <c r="L63" s="198">
        <v>146</v>
      </c>
      <c r="M63" s="198">
        <v>1</v>
      </c>
      <c r="N63" s="206">
        <v>0</v>
      </c>
    </row>
    <row r="64" spans="1:14" x14ac:dyDescent="0.2">
      <c r="A64" s="28" t="s">
        <v>63</v>
      </c>
      <c r="B64" s="198">
        <v>0</v>
      </c>
      <c r="C64" s="206">
        <v>1</v>
      </c>
      <c r="D64" s="206">
        <v>18</v>
      </c>
      <c r="E64" s="206">
        <v>26</v>
      </c>
      <c r="F64" s="198">
        <v>11</v>
      </c>
      <c r="G64" s="206">
        <v>1230</v>
      </c>
      <c r="H64" s="206">
        <v>61</v>
      </c>
      <c r="I64" s="206">
        <v>0</v>
      </c>
      <c r="J64" s="206">
        <v>0</v>
      </c>
      <c r="K64" s="198">
        <v>0</v>
      </c>
      <c r="L64" s="198">
        <v>59</v>
      </c>
      <c r="M64" s="198">
        <v>0</v>
      </c>
      <c r="N64" s="206">
        <v>0</v>
      </c>
    </row>
    <row r="65" spans="1:19" x14ac:dyDescent="0.2">
      <c r="A65" s="28" t="s">
        <v>64</v>
      </c>
      <c r="B65" s="198">
        <v>0</v>
      </c>
      <c r="C65" s="206">
        <v>0</v>
      </c>
      <c r="D65" s="206">
        <v>20</v>
      </c>
      <c r="E65" s="206">
        <v>5</v>
      </c>
      <c r="F65" s="198">
        <v>3</v>
      </c>
      <c r="G65" s="206">
        <v>347</v>
      </c>
      <c r="H65" s="206">
        <v>23</v>
      </c>
      <c r="I65" s="206">
        <v>1</v>
      </c>
      <c r="J65" s="206">
        <v>0</v>
      </c>
      <c r="K65" s="198">
        <v>0</v>
      </c>
      <c r="L65" s="198">
        <v>27</v>
      </c>
      <c r="M65" s="198">
        <v>0</v>
      </c>
      <c r="N65" s="206">
        <v>0</v>
      </c>
    </row>
    <row r="66" spans="1:19" x14ac:dyDescent="0.2">
      <c r="A66" s="28" t="s">
        <v>65</v>
      </c>
      <c r="B66" s="198">
        <v>0</v>
      </c>
      <c r="C66" s="206">
        <v>0</v>
      </c>
      <c r="D66" s="206">
        <v>4</v>
      </c>
      <c r="E66" s="206">
        <v>11</v>
      </c>
      <c r="F66" s="198">
        <v>0</v>
      </c>
      <c r="G66" s="206">
        <v>207</v>
      </c>
      <c r="H66" s="206">
        <v>59</v>
      </c>
      <c r="I66" s="206">
        <v>0</v>
      </c>
      <c r="J66" s="206">
        <v>0</v>
      </c>
      <c r="K66" s="198">
        <v>0</v>
      </c>
      <c r="L66" s="198">
        <v>35</v>
      </c>
      <c r="M66" s="198">
        <v>0</v>
      </c>
      <c r="N66" s="206">
        <v>1</v>
      </c>
    </row>
    <row r="67" spans="1:19" x14ac:dyDescent="0.2">
      <c r="A67" s="28" t="s">
        <v>66</v>
      </c>
      <c r="B67" s="198">
        <v>1</v>
      </c>
      <c r="C67" s="206">
        <v>0</v>
      </c>
      <c r="D67" s="206">
        <v>7</v>
      </c>
      <c r="E67" s="206">
        <v>9</v>
      </c>
      <c r="F67" s="198">
        <v>0</v>
      </c>
      <c r="G67" s="206">
        <v>211</v>
      </c>
      <c r="H67" s="206">
        <v>141</v>
      </c>
      <c r="I67" s="206">
        <v>0</v>
      </c>
      <c r="J67" s="206">
        <v>0</v>
      </c>
      <c r="K67" s="198">
        <v>0</v>
      </c>
      <c r="L67" s="198">
        <v>36</v>
      </c>
      <c r="M67" s="198">
        <v>0</v>
      </c>
      <c r="N67" s="206">
        <v>0</v>
      </c>
    </row>
    <row r="68" spans="1:19" x14ac:dyDescent="0.2">
      <c r="A68" s="37" t="s">
        <v>67</v>
      </c>
      <c r="B68" s="196">
        <v>0</v>
      </c>
      <c r="C68" s="205">
        <v>1</v>
      </c>
      <c r="D68" s="205">
        <v>556</v>
      </c>
      <c r="E68" s="205">
        <v>268</v>
      </c>
      <c r="F68" s="196">
        <v>10</v>
      </c>
      <c r="G68" s="205">
        <v>13230</v>
      </c>
      <c r="H68" s="205">
        <v>3000</v>
      </c>
      <c r="I68" s="205">
        <v>132</v>
      </c>
      <c r="J68" s="205">
        <v>0</v>
      </c>
      <c r="K68" s="196">
        <v>0</v>
      </c>
      <c r="L68" s="196">
        <v>853</v>
      </c>
      <c r="M68" s="196">
        <v>2</v>
      </c>
      <c r="N68" s="205">
        <v>2</v>
      </c>
    </row>
    <row r="69" spans="1:19" x14ac:dyDescent="0.2">
      <c r="A69" s="25" t="s">
        <v>68</v>
      </c>
      <c r="B69" s="202">
        <v>0</v>
      </c>
      <c r="C69" s="39">
        <v>0</v>
      </c>
      <c r="D69" s="206">
        <v>106</v>
      </c>
      <c r="E69" s="206">
        <v>6</v>
      </c>
      <c r="F69" s="202">
        <v>0</v>
      </c>
      <c r="G69" s="39">
        <v>1563</v>
      </c>
      <c r="H69" s="206">
        <v>200</v>
      </c>
      <c r="I69" s="206">
        <v>20</v>
      </c>
      <c r="J69" s="206">
        <v>0</v>
      </c>
      <c r="K69" s="202">
        <v>0</v>
      </c>
      <c r="L69" s="202">
        <v>98</v>
      </c>
      <c r="M69" s="202">
        <v>1</v>
      </c>
      <c r="N69" s="39">
        <v>0</v>
      </c>
    </row>
    <row r="70" spans="1:19" x14ac:dyDescent="0.2">
      <c r="A70" s="28" t="s">
        <v>69</v>
      </c>
      <c r="B70" s="198">
        <v>0</v>
      </c>
      <c r="C70" s="206">
        <v>0</v>
      </c>
      <c r="D70" s="206">
        <v>36</v>
      </c>
      <c r="E70" s="206">
        <v>21</v>
      </c>
      <c r="F70" s="198">
        <v>4</v>
      </c>
      <c r="G70" s="206">
        <v>431</v>
      </c>
      <c r="H70" s="206">
        <v>126</v>
      </c>
      <c r="I70" s="206">
        <v>0</v>
      </c>
      <c r="J70" s="206">
        <v>0</v>
      </c>
      <c r="K70" s="198">
        <v>0</v>
      </c>
      <c r="L70" s="198">
        <v>89</v>
      </c>
      <c r="M70" s="198">
        <v>0</v>
      </c>
      <c r="N70" s="206">
        <v>0</v>
      </c>
    </row>
    <row r="71" spans="1:19" x14ac:dyDescent="0.2">
      <c r="A71" s="28" t="s">
        <v>70</v>
      </c>
      <c r="B71" s="198">
        <v>0</v>
      </c>
      <c r="C71" s="206">
        <v>0</v>
      </c>
      <c r="D71" s="206">
        <v>45</v>
      </c>
      <c r="E71" s="206">
        <v>9</v>
      </c>
      <c r="F71" s="198">
        <v>0</v>
      </c>
      <c r="G71" s="206">
        <v>1462</v>
      </c>
      <c r="H71" s="206">
        <v>467</v>
      </c>
      <c r="I71" s="206">
        <v>14</v>
      </c>
      <c r="J71" s="206">
        <v>0</v>
      </c>
      <c r="K71" s="198">
        <v>0</v>
      </c>
      <c r="L71" s="198">
        <v>57</v>
      </c>
      <c r="M71" s="198">
        <v>0</v>
      </c>
      <c r="N71" s="206">
        <v>0</v>
      </c>
    </row>
    <row r="72" spans="1:19" x14ac:dyDescent="0.2">
      <c r="A72" s="28" t="s">
        <v>71</v>
      </c>
      <c r="B72" s="198">
        <v>0</v>
      </c>
      <c r="C72" s="206">
        <v>0</v>
      </c>
      <c r="D72" s="206">
        <v>23</v>
      </c>
      <c r="E72" s="206">
        <v>74</v>
      </c>
      <c r="F72" s="198">
        <v>1</v>
      </c>
      <c r="G72" s="206">
        <v>280</v>
      </c>
      <c r="H72" s="206">
        <v>213</v>
      </c>
      <c r="I72" s="206">
        <v>1</v>
      </c>
      <c r="J72" s="206">
        <v>0</v>
      </c>
      <c r="K72" s="198">
        <v>0</v>
      </c>
      <c r="L72" s="198">
        <v>49</v>
      </c>
      <c r="M72" s="198">
        <v>0</v>
      </c>
      <c r="N72" s="206">
        <v>0</v>
      </c>
      <c r="S72" s="44">
        <v>13</v>
      </c>
    </row>
    <row r="73" spans="1:19" x14ac:dyDescent="0.2">
      <c r="A73" s="28" t="s">
        <v>72</v>
      </c>
      <c r="B73" s="198">
        <v>0</v>
      </c>
      <c r="C73" s="206">
        <v>0</v>
      </c>
      <c r="D73" s="206">
        <v>14</v>
      </c>
      <c r="E73" s="206">
        <v>9</v>
      </c>
      <c r="F73" s="198">
        <v>0</v>
      </c>
      <c r="G73" s="206">
        <v>225</v>
      </c>
      <c r="H73" s="206">
        <v>88</v>
      </c>
      <c r="I73" s="206">
        <v>4</v>
      </c>
      <c r="J73" s="206">
        <v>0</v>
      </c>
      <c r="K73" s="198">
        <v>0</v>
      </c>
      <c r="L73" s="198">
        <v>11</v>
      </c>
      <c r="M73" s="198">
        <v>0</v>
      </c>
      <c r="N73" s="206">
        <v>0</v>
      </c>
    </row>
    <row r="74" spans="1:19" x14ac:dyDescent="0.2">
      <c r="A74" s="28" t="s">
        <v>73</v>
      </c>
      <c r="B74" s="198">
        <v>0</v>
      </c>
      <c r="C74" s="206">
        <v>0</v>
      </c>
      <c r="D74" s="206">
        <v>35</v>
      </c>
      <c r="E74" s="206">
        <v>22</v>
      </c>
      <c r="F74" s="198">
        <v>0</v>
      </c>
      <c r="G74" s="206">
        <v>293</v>
      </c>
      <c r="H74" s="206">
        <v>397</v>
      </c>
      <c r="I74" s="206">
        <v>8</v>
      </c>
      <c r="J74" s="206">
        <v>0</v>
      </c>
      <c r="K74" s="198">
        <v>0</v>
      </c>
      <c r="L74" s="198">
        <v>72</v>
      </c>
      <c r="M74" s="198">
        <v>1</v>
      </c>
      <c r="N74" s="206">
        <v>0</v>
      </c>
    </row>
    <row r="75" spans="1:19" x14ac:dyDescent="0.2">
      <c r="A75" s="28" t="s">
        <v>74</v>
      </c>
      <c r="B75" s="198">
        <v>0</v>
      </c>
      <c r="C75" s="206">
        <v>0</v>
      </c>
      <c r="D75" s="206">
        <v>33</v>
      </c>
      <c r="E75" s="206">
        <v>21</v>
      </c>
      <c r="F75" s="198">
        <v>1</v>
      </c>
      <c r="G75" s="206">
        <v>2678</v>
      </c>
      <c r="H75" s="206">
        <v>65</v>
      </c>
      <c r="I75" s="206">
        <v>45</v>
      </c>
      <c r="J75" s="206">
        <v>0</v>
      </c>
      <c r="K75" s="198">
        <v>0</v>
      </c>
      <c r="L75" s="198">
        <v>122</v>
      </c>
      <c r="M75" s="198">
        <v>0</v>
      </c>
      <c r="N75" s="206">
        <v>0</v>
      </c>
    </row>
    <row r="76" spans="1:19" x14ac:dyDescent="0.2">
      <c r="A76" s="28" t="s">
        <v>75</v>
      </c>
      <c r="B76" s="198">
        <v>0</v>
      </c>
      <c r="C76" s="206">
        <v>0</v>
      </c>
      <c r="D76" s="206">
        <v>50</v>
      </c>
      <c r="E76" s="206">
        <v>11</v>
      </c>
      <c r="F76" s="198">
        <v>0</v>
      </c>
      <c r="G76" s="206">
        <v>1785</v>
      </c>
      <c r="H76" s="206">
        <v>293</v>
      </c>
      <c r="I76" s="206">
        <v>24</v>
      </c>
      <c r="J76" s="206">
        <v>0</v>
      </c>
      <c r="K76" s="198">
        <v>0</v>
      </c>
      <c r="L76" s="198">
        <v>49</v>
      </c>
      <c r="M76" s="198">
        <v>0</v>
      </c>
      <c r="N76" s="206">
        <v>0</v>
      </c>
    </row>
    <row r="77" spans="1:19" x14ac:dyDescent="0.2">
      <c r="A77" s="28" t="s">
        <v>76</v>
      </c>
      <c r="B77" s="198">
        <v>0</v>
      </c>
      <c r="C77" s="206">
        <v>0</v>
      </c>
      <c r="D77" s="206">
        <v>60</v>
      </c>
      <c r="E77" s="206">
        <v>25</v>
      </c>
      <c r="F77" s="198">
        <v>0</v>
      </c>
      <c r="G77" s="206">
        <v>658</v>
      </c>
      <c r="H77" s="206">
        <v>68</v>
      </c>
      <c r="I77" s="206">
        <v>0</v>
      </c>
      <c r="J77" s="206">
        <v>0</v>
      </c>
      <c r="K77" s="198">
        <v>0</v>
      </c>
      <c r="L77" s="198">
        <v>85</v>
      </c>
      <c r="M77" s="198">
        <v>0</v>
      </c>
      <c r="N77" s="206">
        <v>1</v>
      </c>
    </row>
    <row r="78" spans="1:19" x14ac:dyDescent="0.2">
      <c r="A78" s="28" t="s">
        <v>77</v>
      </c>
      <c r="B78" s="198">
        <v>0</v>
      </c>
      <c r="C78" s="206">
        <v>0</v>
      </c>
      <c r="D78" s="206">
        <v>46</v>
      </c>
      <c r="E78" s="206">
        <v>8</v>
      </c>
      <c r="F78" s="198">
        <v>0</v>
      </c>
      <c r="G78" s="206">
        <v>137</v>
      </c>
      <c r="H78" s="206">
        <v>243</v>
      </c>
      <c r="I78" s="206">
        <v>5</v>
      </c>
      <c r="J78" s="206">
        <v>0</v>
      </c>
      <c r="K78" s="198">
        <v>0</v>
      </c>
      <c r="L78" s="198">
        <v>35</v>
      </c>
      <c r="M78" s="198">
        <v>0</v>
      </c>
      <c r="N78" s="206">
        <v>1</v>
      </c>
    </row>
    <row r="79" spans="1:19" x14ac:dyDescent="0.2">
      <c r="A79" s="28" t="s">
        <v>78</v>
      </c>
      <c r="B79" s="198">
        <v>0</v>
      </c>
      <c r="C79" s="206">
        <v>1</v>
      </c>
      <c r="D79" s="206">
        <v>28</v>
      </c>
      <c r="E79" s="206">
        <v>18</v>
      </c>
      <c r="F79" s="198">
        <v>0</v>
      </c>
      <c r="G79" s="206">
        <v>556</v>
      </c>
      <c r="H79" s="206">
        <v>104</v>
      </c>
      <c r="I79" s="206">
        <v>1</v>
      </c>
      <c r="J79" s="206">
        <v>0</v>
      </c>
      <c r="K79" s="198">
        <v>0</v>
      </c>
      <c r="L79" s="198">
        <v>30</v>
      </c>
      <c r="M79" s="198">
        <v>0</v>
      </c>
      <c r="N79" s="206">
        <v>0</v>
      </c>
    </row>
    <row r="80" spans="1:19" x14ac:dyDescent="0.2">
      <c r="A80" s="28" t="s">
        <v>79</v>
      </c>
      <c r="B80" s="198">
        <v>0</v>
      </c>
      <c r="C80" s="206">
        <v>0</v>
      </c>
      <c r="D80" s="206">
        <v>10</v>
      </c>
      <c r="E80" s="206">
        <v>12</v>
      </c>
      <c r="F80" s="198">
        <v>2</v>
      </c>
      <c r="G80" s="206">
        <v>919</v>
      </c>
      <c r="H80" s="206">
        <v>203</v>
      </c>
      <c r="I80" s="206">
        <v>0</v>
      </c>
      <c r="J80" s="206">
        <v>0</v>
      </c>
      <c r="K80" s="198">
        <v>0</v>
      </c>
      <c r="L80" s="198">
        <v>37</v>
      </c>
      <c r="M80" s="198">
        <v>0</v>
      </c>
      <c r="N80" s="206">
        <v>0</v>
      </c>
    </row>
    <row r="81" spans="1:14" x14ac:dyDescent="0.2">
      <c r="A81" s="36" t="s">
        <v>80</v>
      </c>
      <c r="B81" s="198">
        <v>0</v>
      </c>
      <c r="C81" s="207">
        <v>0</v>
      </c>
      <c r="D81" s="207">
        <v>70</v>
      </c>
      <c r="E81" s="207">
        <v>32</v>
      </c>
      <c r="F81" s="198">
        <v>2</v>
      </c>
      <c r="G81" s="207">
        <v>2243</v>
      </c>
      <c r="H81" s="207">
        <v>533</v>
      </c>
      <c r="I81" s="207">
        <v>10</v>
      </c>
      <c r="J81" s="207">
        <v>0</v>
      </c>
      <c r="K81" s="198">
        <v>0</v>
      </c>
      <c r="L81" s="198">
        <v>119</v>
      </c>
      <c r="M81" s="198">
        <v>0</v>
      </c>
      <c r="N81" s="207">
        <v>0</v>
      </c>
    </row>
    <row r="82" spans="1:14" x14ac:dyDescent="0.2">
      <c r="A82" s="37" t="s">
        <v>81</v>
      </c>
      <c r="B82" s="196">
        <v>0</v>
      </c>
      <c r="C82" s="205">
        <v>0</v>
      </c>
      <c r="D82" s="205">
        <v>396</v>
      </c>
      <c r="E82" s="205">
        <v>394</v>
      </c>
      <c r="F82" s="196">
        <v>20</v>
      </c>
      <c r="G82" s="205">
        <v>11726</v>
      </c>
      <c r="H82" s="205">
        <v>3906</v>
      </c>
      <c r="I82" s="205">
        <v>36</v>
      </c>
      <c r="J82" s="205">
        <v>0</v>
      </c>
      <c r="K82" s="196">
        <v>0</v>
      </c>
      <c r="L82" s="196">
        <v>900</v>
      </c>
      <c r="M82" s="196">
        <v>1</v>
      </c>
      <c r="N82" s="205">
        <v>2</v>
      </c>
    </row>
    <row r="83" spans="1:14" x14ac:dyDescent="0.2">
      <c r="A83" s="28" t="s">
        <v>82</v>
      </c>
      <c r="B83" s="198">
        <v>0</v>
      </c>
      <c r="C83" s="206">
        <v>0</v>
      </c>
      <c r="D83" s="206">
        <v>15</v>
      </c>
      <c r="E83" s="206">
        <v>14</v>
      </c>
      <c r="F83" s="198">
        <v>0</v>
      </c>
      <c r="G83" s="206">
        <v>355</v>
      </c>
      <c r="H83" s="206">
        <v>372</v>
      </c>
      <c r="I83" s="206">
        <v>20</v>
      </c>
      <c r="J83" s="206">
        <v>0</v>
      </c>
      <c r="K83" s="198">
        <v>0</v>
      </c>
      <c r="L83" s="198">
        <v>35</v>
      </c>
      <c r="M83" s="198">
        <v>0</v>
      </c>
      <c r="N83" s="206">
        <v>0</v>
      </c>
    </row>
    <row r="84" spans="1:14" x14ac:dyDescent="0.2">
      <c r="A84" s="28" t="s">
        <v>83</v>
      </c>
      <c r="B84" s="198">
        <v>0</v>
      </c>
      <c r="C84" s="206">
        <v>0</v>
      </c>
      <c r="D84" s="206">
        <v>4</v>
      </c>
      <c r="E84" s="206">
        <v>13</v>
      </c>
      <c r="F84" s="198">
        <v>0</v>
      </c>
      <c r="G84" s="206">
        <v>74</v>
      </c>
      <c r="H84" s="206">
        <v>61</v>
      </c>
      <c r="I84" s="206">
        <v>0</v>
      </c>
      <c r="J84" s="206">
        <v>0</v>
      </c>
      <c r="K84" s="198">
        <v>0</v>
      </c>
      <c r="L84" s="198">
        <v>36</v>
      </c>
      <c r="M84" s="198">
        <v>0</v>
      </c>
      <c r="N84" s="206">
        <v>0</v>
      </c>
    </row>
    <row r="85" spans="1:14" x14ac:dyDescent="0.2">
      <c r="A85" s="28" t="s">
        <v>84</v>
      </c>
      <c r="B85" s="198">
        <v>0</v>
      </c>
      <c r="C85" s="206">
        <v>0</v>
      </c>
      <c r="D85" s="206">
        <v>5</v>
      </c>
      <c r="E85" s="206">
        <v>28</v>
      </c>
      <c r="F85" s="198">
        <v>0</v>
      </c>
      <c r="G85" s="206">
        <v>158</v>
      </c>
      <c r="H85" s="206">
        <v>81</v>
      </c>
      <c r="I85" s="206">
        <v>0</v>
      </c>
      <c r="J85" s="206">
        <v>0</v>
      </c>
      <c r="K85" s="198">
        <v>0</v>
      </c>
      <c r="L85" s="198">
        <v>41</v>
      </c>
      <c r="M85" s="198">
        <v>0</v>
      </c>
      <c r="N85" s="206">
        <v>2</v>
      </c>
    </row>
    <row r="86" spans="1:14" x14ac:dyDescent="0.2">
      <c r="A86" s="28" t="s">
        <v>85</v>
      </c>
      <c r="B86" s="198">
        <v>0</v>
      </c>
      <c r="C86" s="206">
        <v>0</v>
      </c>
      <c r="D86" s="206">
        <v>0</v>
      </c>
      <c r="E86" s="206">
        <v>14</v>
      </c>
      <c r="F86" s="198">
        <v>0</v>
      </c>
      <c r="G86" s="206">
        <v>12</v>
      </c>
      <c r="H86" s="206">
        <v>33</v>
      </c>
      <c r="I86" s="206">
        <v>0</v>
      </c>
      <c r="J86" s="206">
        <v>0</v>
      </c>
      <c r="K86" s="198">
        <v>0</v>
      </c>
      <c r="L86" s="198">
        <v>7</v>
      </c>
      <c r="M86" s="198">
        <v>0</v>
      </c>
      <c r="N86" s="206">
        <v>0</v>
      </c>
    </row>
    <row r="87" spans="1:14" x14ac:dyDescent="0.2">
      <c r="A87" s="28" t="s">
        <v>86</v>
      </c>
      <c r="B87" s="198">
        <v>0</v>
      </c>
      <c r="C87" s="206">
        <v>0</v>
      </c>
      <c r="D87" s="206">
        <v>7</v>
      </c>
      <c r="E87" s="206">
        <v>13</v>
      </c>
      <c r="F87" s="198">
        <v>1</v>
      </c>
      <c r="G87" s="206">
        <v>12</v>
      </c>
      <c r="H87" s="206">
        <v>56</v>
      </c>
      <c r="I87" s="206">
        <v>4</v>
      </c>
      <c r="J87" s="206">
        <v>0</v>
      </c>
      <c r="K87" s="198">
        <v>0</v>
      </c>
      <c r="L87" s="198">
        <v>34</v>
      </c>
      <c r="M87" s="198">
        <v>0</v>
      </c>
      <c r="N87" s="206">
        <v>0</v>
      </c>
    </row>
    <row r="88" spans="1:14" x14ac:dyDescent="0.2">
      <c r="A88" s="28" t="s">
        <v>87</v>
      </c>
      <c r="B88" s="198">
        <v>0</v>
      </c>
      <c r="C88" s="206">
        <v>0</v>
      </c>
      <c r="D88" s="206">
        <v>64</v>
      </c>
      <c r="E88" s="206">
        <v>39</v>
      </c>
      <c r="F88" s="198">
        <v>0</v>
      </c>
      <c r="G88" s="206">
        <v>2595</v>
      </c>
      <c r="H88" s="206">
        <v>484</v>
      </c>
      <c r="I88" s="206">
        <v>0</v>
      </c>
      <c r="J88" s="206">
        <v>0</v>
      </c>
      <c r="K88" s="198">
        <v>0</v>
      </c>
      <c r="L88" s="198">
        <v>112</v>
      </c>
      <c r="M88" s="198">
        <v>0</v>
      </c>
      <c r="N88" s="206">
        <v>0</v>
      </c>
    </row>
    <row r="89" spans="1:14" x14ac:dyDescent="0.2">
      <c r="A89" s="28" t="s">
        <v>88</v>
      </c>
      <c r="B89" s="198">
        <v>0</v>
      </c>
      <c r="C89" s="206">
        <v>0</v>
      </c>
      <c r="D89" s="206">
        <v>43</v>
      </c>
      <c r="E89" s="206">
        <v>101</v>
      </c>
      <c r="F89" s="198">
        <v>1</v>
      </c>
      <c r="G89" s="206">
        <v>2016</v>
      </c>
      <c r="H89" s="206">
        <v>299</v>
      </c>
      <c r="I89" s="206">
        <v>1</v>
      </c>
      <c r="J89" s="206">
        <v>0</v>
      </c>
      <c r="K89" s="198">
        <v>0</v>
      </c>
      <c r="L89" s="198">
        <v>185</v>
      </c>
      <c r="M89" s="198">
        <v>1</v>
      </c>
      <c r="N89" s="206">
        <v>0</v>
      </c>
    </row>
    <row r="90" spans="1:14" x14ac:dyDescent="0.2">
      <c r="A90" s="28" t="s">
        <v>89</v>
      </c>
      <c r="B90" s="198">
        <v>0</v>
      </c>
      <c r="C90" s="206">
        <v>0</v>
      </c>
      <c r="D90" s="206">
        <v>56</v>
      </c>
      <c r="E90" s="206">
        <v>60</v>
      </c>
      <c r="F90" s="198">
        <v>16</v>
      </c>
      <c r="G90" s="206">
        <v>2363</v>
      </c>
      <c r="H90" s="206">
        <v>968</v>
      </c>
      <c r="I90" s="206">
        <v>7</v>
      </c>
      <c r="J90" s="206">
        <v>0</v>
      </c>
      <c r="K90" s="198">
        <v>0</v>
      </c>
      <c r="L90" s="198">
        <v>155</v>
      </c>
      <c r="M90" s="198">
        <v>0</v>
      </c>
      <c r="N90" s="206">
        <v>0</v>
      </c>
    </row>
    <row r="91" spans="1:14" x14ac:dyDescent="0.2">
      <c r="A91" s="28" t="s">
        <v>90</v>
      </c>
      <c r="B91" s="198">
        <v>0</v>
      </c>
      <c r="C91" s="206">
        <v>0</v>
      </c>
      <c r="D91" s="206">
        <v>35</v>
      </c>
      <c r="E91" s="206">
        <v>26</v>
      </c>
      <c r="F91" s="198">
        <v>1</v>
      </c>
      <c r="G91" s="206">
        <v>675</v>
      </c>
      <c r="H91" s="206">
        <v>122</v>
      </c>
      <c r="I91" s="206">
        <v>1</v>
      </c>
      <c r="J91" s="206">
        <v>0</v>
      </c>
      <c r="K91" s="198">
        <v>0</v>
      </c>
      <c r="L91" s="198">
        <v>50</v>
      </c>
      <c r="M91" s="198">
        <v>0</v>
      </c>
      <c r="N91" s="206">
        <v>0</v>
      </c>
    </row>
    <row r="92" spans="1:14" x14ac:dyDescent="0.2">
      <c r="A92" s="28" t="s">
        <v>91</v>
      </c>
      <c r="B92" s="198">
        <v>0</v>
      </c>
      <c r="C92" s="206">
        <v>0</v>
      </c>
      <c r="D92" s="206">
        <v>49</v>
      </c>
      <c r="E92" s="206">
        <v>39</v>
      </c>
      <c r="F92" s="198">
        <v>0</v>
      </c>
      <c r="G92" s="206">
        <v>559</v>
      </c>
      <c r="H92" s="206">
        <v>472</v>
      </c>
      <c r="I92" s="206">
        <v>3</v>
      </c>
      <c r="J92" s="206">
        <v>0</v>
      </c>
      <c r="K92" s="198">
        <v>0</v>
      </c>
      <c r="L92" s="198">
        <v>81</v>
      </c>
      <c r="M92" s="198">
        <v>0</v>
      </c>
      <c r="N92" s="206">
        <v>0</v>
      </c>
    </row>
    <row r="93" spans="1:14" x14ac:dyDescent="0.2">
      <c r="A93" s="36" t="s">
        <v>92</v>
      </c>
      <c r="B93" s="204">
        <v>0</v>
      </c>
      <c r="C93" s="207">
        <v>0</v>
      </c>
      <c r="D93" s="207">
        <v>118</v>
      </c>
      <c r="E93" s="207">
        <v>47</v>
      </c>
      <c r="F93" s="204">
        <v>1</v>
      </c>
      <c r="G93" s="207">
        <v>2907</v>
      </c>
      <c r="H93" s="207">
        <v>958</v>
      </c>
      <c r="I93" s="207">
        <v>0</v>
      </c>
      <c r="J93" s="207">
        <v>0</v>
      </c>
      <c r="K93" s="204">
        <v>0</v>
      </c>
      <c r="L93" s="204">
        <v>164</v>
      </c>
      <c r="M93" s="204">
        <v>0</v>
      </c>
      <c r="N93" s="207">
        <v>0</v>
      </c>
    </row>
    <row r="94" spans="1:14" x14ac:dyDescent="0.2">
      <c r="A94" s="271" t="s">
        <v>437</v>
      </c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</row>
    <row r="95" spans="1:14" x14ac:dyDescent="0.2">
      <c r="A95" s="271" t="s">
        <v>465</v>
      </c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</row>
    <row r="96" spans="1:14" s="208" customFormat="1" x14ac:dyDescent="0.2">
      <c r="A96" s="271" t="s">
        <v>409</v>
      </c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</row>
    <row r="97" spans="1:15" x14ac:dyDescent="0.2">
      <c r="A97" s="271" t="s">
        <v>438</v>
      </c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</row>
    <row r="98" spans="1:15" x14ac:dyDescent="0.2">
      <c r="A98" s="271" t="s">
        <v>439</v>
      </c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</row>
    <row r="99" spans="1:15" x14ac:dyDescent="0.2">
      <c r="A99" s="271" t="s">
        <v>440</v>
      </c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</row>
    <row r="100" spans="1:15" x14ac:dyDescent="0.2">
      <c r="A100" s="271" t="s">
        <v>441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</row>
    <row r="101" spans="1:15" x14ac:dyDescent="0.2">
      <c r="A101" s="245" t="s">
        <v>442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1" t="s">
        <v>443</v>
      </c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</row>
    <row r="103" spans="1:15" x14ac:dyDescent="0.2">
      <c r="A103" s="271" t="s">
        <v>444</v>
      </c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</row>
    <row r="104" spans="1:15" s="208" customFormat="1" x14ac:dyDescent="0.2">
      <c r="A104" s="271" t="s">
        <v>413</v>
      </c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</row>
    <row r="105" spans="1:15" s="208" customFormat="1" x14ac:dyDescent="0.2">
      <c r="A105" s="271" t="s">
        <v>412</v>
      </c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</row>
    <row r="106" spans="1:15" x14ac:dyDescent="0.2">
      <c r="A106" s="271" t="s">
        <v>445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106:N106"/>
    <mergeCell ref="A99:N99"/>
    <mergeCell ref="A100:N100"/>
    <mergeCell ref="A102:N102"/>
    <mergeCell ref="A103:N103"/>
    <mergeCell ref="A104:N104"/>
    <mergeCell ref="A105:N105"/>
    <mergeCell ref="A98:N98"/>
    <mergeCell ref="A94:N94"/>
    <mergeCell ref="A95:N95"/>
    <mergeCell ref="A96:N96"/>
    <mergeCell ref="A97:N97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479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346</v>
      </c>
      <c r="I3" s="211" t="s">
        <v>347</v>
      </c>
      <c r="J3" s="211" t="s">
        <v>348</v>
      </c>
      <c r="K3" s="211" t="s">
        <v>147</v>
      </c>
      <c r="L3" s="211" t="s">
        <v>384</v>
      </c>
      <c r="M3" s="211" t="s">
        <v>385</v>
      </c>
    </row>
    <row r="4" spans="1:13" s="41" customFormat="1" x14ac:dyDescent="0.2">
      <c r="A4" s="33" t="s">
        <v>5</v>
      </c>
      <c r="B4" s="194">
        <v>11377</v>
      </c>
      <c r="C4" s="34">
        <v>2624</v>
      </c>
      <c r="D4" s="35">
        <v>80</v>
      </c>
      <c r="E4" s="194">
        <v>357</v>
      </c>
      <c r="F4" s="194">
        <v>2470</v>
      </c>
      <c r="G4" s="34">
        <v>0</v>
      </c>
      <c r="H4" s="35">
        <v>10797</v>
      </c>
      <c r="I4" s="35">
        <v>6</v>
      </c>
      <c r="J4" s="35">
        <v>951</v>
      </c>
      <c r="K4" s="35">
        <v>252</v>
      </c>
      <c r="L4" s="35">
        <v>1297</v>
      </c>
      <c r="M4" s="35">
        <v>1469</v>
      </c>
    </row>
    <row r="5" spans="1:13" s="41" customFormat="1" x14ac:dyDescent="0.2">
      <c r="A5" s="36" t="s">
        <v>6</v>
      </c>
      <c r="B5" s="196">
        <v>397</v>
      </c>
      <c r="C5" s="197">
        <v>128</v>
      </c>
      <c r="D5" s="197">
        <v>0</v>
      </c>
      <c r="E5" s="196">
        <v>2</v>
      </c>
      <c r="F5" s="196">
        <v>19</v>
      </c>
      <c r="G5" s="197">
        <v>0</v>
      </c>
      <c r="H5" s="197">
        <v>206</v>
      </c>
      <c r="I5" s="197">
        <v>0</v>
      </c>
      <c r="J5" s="197">
        <v>17</v>
      </c>
      <c r="K5" s="197">
        <v>25</v>
      </c>
      <c r="L5" s="197">
        <v>4</v>
      </c>
      <c r="M5" s="197">
        <v>16</v>
      </c>
    </row>
    <row r="6" spans="1:13" s="41" customFormat="1" x14ac:dyDescent="0.2">
      <c r="A6" s="28" t="s">
        <v>7</v>
      </c>
      <c r="B6" s="198">
        <v>32</v>
      </c>
      <c r="C6" s="199">
        <v>15</v>
      </c>
      <c r="D6" s="199">
        <v>0</v>
      </c>
      <c r="E6" s="198">
        <v>0</v>
      </c>
      <c r="F6" s="198">
        <v>0</v>
      </c>
      <c r="G6" s="199">
        <v>0</v>
      </c>
      <c r="H6" s="199">
        <v>6</v>
      </c>
      <c r="I6" s="199">
        <v>0</v>
      </c>
      <c r="J6" s="199">
        <v>1</v>
      </c>
      <c r="K6" s="199">
        <v>3</v>
      </c>
      <c r="L6" s="199">
        <v>0</v>
      </c>
      <c r="M6" s="199">
        <v>0</v>
      </c>
    </row>
    <row r="7" spans="1:13" s="41" customFormat="1" x14ac:dyDescent="0.2">
      <c r="A7" s="28" t="s">
        <v>8</v>
      </c>
      <c r="B7" s="198">
        <v>75</v>
      </c>
      <c r="C7" s="199">
        <v>23</v>
      </c>
      <c r="D7" s="199">
        <v>0</v>
      </c>
      <c r="E7" s="198">
        <v>1</v>
      </c>
      <c r="F7" s="198">
        <v>5</v>
      </c>
      <c r="G7" s="199">
        <v>0</v>
      </c>
      <c r="H7" s="199">
        <v>26</v>
      </c>
      <c r="I7" s="199">
        <v>0</v>
      </c>
      <c r="J7" s="199">
        <v>3</v>
      </c>
      <c r="K7" s="199">
        <v>5</v>
      </c>
      <c r="L7" s="199">
        <v>0</v>
      </c>
      <c r="M7" s="199">
        <v>1</v>
      </c>
    </row>
    <row r="8" spans="1:13" s="41" customFormat="1" x14ac:dyDescent="0.2">
      <c r="A8" s="28" t="s">
        <v>9</v>
      </c>
      <c r="B8" s="198">
        <v>35</v>
      </c>
      <c r="C8" s="199">
        <v>19</v>
      </c>
      <c r="D8" s="199">
        <v>0</v>
      </c>
      <c r="E8" s="198">
        <v>0</v>
      </c>
      <c r="F8" s="198">
        <v>1</v>
      </c>
      <c r="G8" s="199">
        <v>0</v>
      </c>
      <c r="H8" s="199">
        <v>27</v>
      </c>
      <c r="I8" s="199">
        <v>0</v>
      </c>
      <c r="J8" s="199">
        <v>1</v>
      </c>
      <c r="K8" s="199">
        <v>1</v>
      </c>
      <c r="L8" s="199">
        <v>1</v>
      </c>
      <c r="M8" s="199">
        <v>1</v>
      </c>
    </row>
    <row r="9" spans="1:13" s="41" customFormat="1" x14ac:dyDescent="0.2">
      <c r="A9" s="28" t="s">
        <v>10</v>
      </c>
      <c r="B9" s="198">
        <v>22</v>
      </c>
      <c r="C9" s="199">
        <v>9</v>
      </c>
      <c r="D9" s="199">
        <v>0</v>
      </c>
      <c r="E9" s="198">
        <v>0</v>
      </c>
      <c r="F9" s="198">
        <v>0</v>
      </c>
      <c r="G9" s="199">
        <v>0</v>
      </c>
      <c r="H9" s="199">
        <v>14</v>
      </c>
      <c r="I9" s="199">
        <v>0</v>
      </c>
      <c r="J9" s="199">
        <v>0</v>
      </c>
      <c r="K9" s="199">
        <v>1</v>
      </c>
      <c r="L9" s="199">
        <v>1</v>
      </c>
      <c r="M9" s="199">
        <v>2</v>
      </c>
    </row>
    <row r="10" spans="1:13" s="41" customFormat="1" x14ac:dyDescent="0.2">
      <c r="A10" s="28" t="s">
        <v>11</v>
      </c>
      <c r="B10" s="198">
        <v>43</v>
      </c>
      <c r="C10" s="199">
        <v>17</v>
      </c>
      <c r="D10" s="199">
        <v>0</v>
      </c>
      <c r="E10" s="198">
        <v>0</v>
      </c>
      <c r="F10" s="198">
        <v>0</v>
      </c>
      <c r="G10" s="199">
        <v>0</v>
      </c>
      <c r="H10" s="199">
        <v>13</v>
      </c>
      <c r="I10" s="199">
        <v>0</v>
      </c>
      <c r="J10" s="199">
        <v>0</v>
      </c>
      <c r="K10" s="199">
        <v>6</v>
      </c>
      <c r="L10" s="199">
        <v>0</v>
      </c>
      <c r="M10" s="199">
        <v>2</v>
      </c>
    </row>
    <row r="11" spans="1:13" s="41" customFormat="1" x14ac:dyDescent="0.2">
      <c r="A11" s="28" t="s">
        <v>12</v>
      </c>
      <c r="B11" s="198">
        <v>80</v>
      </c>
      <c r="C11" s="199">
        <v>14</v>
      </c>
      <c r="D11" s="199">
        <v>0</v>
      </c>
      <c r="E11" s="198">
        <v>0</v>
      </c>
      <c r="F11" s="198">
        <v>2</v>
      </c>
      <c r="G11" s="199">
        <v>0</v>
      </c>
      <c r="H11" s="199">
        <v>62</v>
      </c>
      <c r="I11" s="199">
        <v>0</v>
      </c>
      <c r="J11" s="199">
        <v>6</v>
      </c>
      <c r="K11" s="199">
        <v>4</v>
      </c>
      <c r="L11" s="199">
        <v>0</v>
      </c>
      <c r="M11" s="199">
        <v>9</v>
      </c>
    </row>
    <row r="12" spans="1:13" s="41" customFormat="1" x14ac:dyDescent="0.2">
      <c r="A12" s="28" t="s">
        <v>13</v>
      </c>
      <c r="B12" s="198">
        <v>42</v>
      </c>
      <c r="C12" s="199">
        <v>19</v>
      </c>
      <c r="D12" s="199">
        <v>0</v>
      </c>
      <c r="E12" s="198">
        <v>1</v>
      </c>
      <c r="F12" s="198">
        <v>8</v>
      </c>
      <c r="G12" s="199">
        <v>0</v>
      </c>
      <c r="H12" s="199">
        <v>23</v>
      </c>
      <c r="I12" s="199">
        <v>0</v>
      </c>
      <c r="J12" s="199">
        <v>1</v>
      </c>
      <c r="K12" s="199">
        <v>4</v>
      </c>
      <c r="L12" s="199">
        <v>1</v>
      </c>
      <c r="M12" s="199">
        <v>0</v>
      </c>
    </row>
    <row r="13" spans="1:13" s="41" customFormat="1" x14ac:dyDescent="0.2">
      <c r="A13" s="28" t="s">
        <v>14</v>
      </c>
      <c r="B13" s="198">
        <v>68</v>
      </c>
      <c r="C13" s="199">
        <v>12</v>
      </c>
      <c r="D13" s="199">
        <v>0</v>
      </c>
      <c r="E13" s="198">
        <v>0</v>
      </c>
      <c r="F13" s="198">
        <v>3</v>
      </c>
      <c r="G13" s="199">
        <v>0</v>
      </c>
      <c r="H13" s="199">
        <v>35</v>
      </c>
      <c r="I13" s="199">
        <v>0</v>
      </c>
      <c r="J13" s="199">
        <v>5</v>
      </c>
      <c r="K13" s="199">
        <v>1</v>
      </c>
      <c r="L13" s="199">
        <v>1</v>
      </c>
      <c r="M13" s="199">
        <v>1</v>
      </c>
    </row>
    <row r="14" spans="1:13" s="41" customFormat="1" x14ac:dyDescent="0.2">
      <c r="A14" s="37" t="s">
        <v>15</v>
      </c>
      <c r="B14" s="196">
        <v>1254</v>
      </c>
      <c r="C14" s="201">
        <v>187</v>
      </c>
      <c r="D14" s="201">
        <v>4</v>
      </c>
      <c r="E14" s="196">
        <v>9</v>
      </c>
      <c r="F14" s="196">
        <v>135</v>
      </c>
      <c r="G14" s="201">
        <v>0</v>
      </c>
      <c r="H14" s="201">
        <v>894</v>
      </c>
      <c r="I14" s="201">
        <v>0</v>
      </c>
      <c r="J14" s="201">
        <v>97</v>
      </c>
      <c r="K14" s="201">
        <v>24</v>
      </c>
      <c r="L14" s="201">
        <v>27</v>
      </c>
      <c r="M14" s="201">
        <v>81</v>
      </c>
    </row>
    <row r="15" spans="1:13" s="41" customFormat="1" x14ac:dyDescent="0.2">
      <c r="A15" s="28" t="s">
        <v>16</v>
      </c>
      <c r="B15" s="198">
        <v>473</v>
      </c>
      <c r="C15" s="199">
        <v>35</v>
      </c>
      <c r="D15" s="199">
        <v>0</v>
      </c>
      <c r="E15" s="198">
        <v>3</v>
      </c>
      <c r="F15" s="198">
        <v>30</v>
      </c>
      <c r="G15" s="199">
        <v>0</v>
      </c>
      <c r="H15" s="199">
        <v>189</v>
      </c>
      <c r="I15" s="199">
        <v>0</v>
      </c>
      <c r="J15" s="199">
        <v>19</v>
      </c>
      <c r="K15" s="199">
        <v>4</v>
      </c>
      <c r="L15" s="199">
        <v>6</v>
      </c>
      <c r="M15" s="199">
        <v>19</v>
      </c>
    </row>
    <row r="16" spans="1:13" s="41" customFormat="1" x14ac:dyDescent="0.2">
      <c r="A16" s="28" t="s">
        <v>17</v>
      </c>
      <c r="B16" s="198">
        <v>320</v>
      </c>
      <c r="C16" s="199">
        <v>29</v>
      </c>
      <c r="D16" s="199">
        <v>1</v>
      </c>
      <c r="E16" s="198">
        <v>1</v>
      </c>
      <c r="F16" s="198">
        <v>24</v>
      </c>
      <c r="G16" s="199">
        <v>0</v>
      </c>
      <c r="H16" s="199">
        <v>188</v>
      </c>
      <c r="I16" s="199">
        <v>0</v>
      </c>
      <c r="J16" s="199">
        <v>30</v>
      </c>
      <c r="K16" s="199">
        <v>3</v>
      </c>
      <c r="L16" s="199">
        <v>5</v>
      </c>
      <c r="M16" s="199">
        <v>16</v>
      </c>
    </row>
    <row r="17" spans="1:13" s="41" customFormat="1" x14ac:dyDescent="0.2">
      <c r="A17" s="28" t="s">
        <v>18</v>
      </c>
      <c r="B17" s="198">
        <v>71</v>
      </c>
      <c r="C17" s="199">
        <v>21</v>
      </c>
      <c r="D17" s="199">
        <v>0</v>
      </c>
      <c r="E17" s="198">
        <v>2</v>
      </c>
      <c r="F17" s="198">
        <v>19</v>
      </c>
      <c r="G17" s="199">
        <v>0</v>
      </c>
      <c r="H17" s="199">
        <v>73</v>
      </c>
      <c r="I17" s="199">
        <v>0</v>
      </c>
      <c r="J17" s="199">
        <v>1</v>
      </c>
      <c r="K17" s="199">
        <v>4</v>
      </c>
      <c r="L17" s="199">
        <v>0</v>
      </c>
      <c r="M17" s="199">
        <v>7</v>
      </c>
    </row>
    <row r="18" spans="1:13" s="41" customFormat="1" x14ac:dyDescent="0.2">
      <c r="A18" s="28" t="s">
        <v>19</v>
      </c>
      <c r="B18" s="198">
        <v>78</v>
      </c>
      <c r="C18" s="199">
        <v>17</v>
      </c>
      <c r="D18" s="199">
        <v>0</v>
      </c>
      <c r="E18" s="198">
        <v>1</v>
      </c>
      <c r="F18" s="198">
        <v>23</v>
      </c>
      <c r="G18" s="199">
        <v>0</v>
      </c>
      <c r="H18" s="199">
        <v>113</v>
      </c>
      <c r="I18" s="199">
        <v>0</v>
      </c>
      <c r="J18" s="199">
        <v>7</v>
      </c>
      <c r="K18" s="199">
        <v>3</v>
      </c>
      <c r="L18" s="199">
        <v>4</v>
      </c>
      <c r="M18" s="199">
        <v>9</v>
      </c>
    </row>
    <row r="19" spans="1:13" s="41" customFormat="1" x14ac:dyDescent="0.2">
      <c r="A19" s="28" t="s">
        <v>20</v>
      </c>
      <c r="B19" s="198">
        <v>93</v>
      </c>
      <c r="C19" s="199">
        <v>26</v>
      </c>
      <c r="D19" s="199">
        <v>1</v>
      </c>
      <c r="E19" s="198">
        <v>2</v>
      </c>
      <c r="F19" s="198">
        <v>11</v>
      </c>
      <c r="G19" s="199">
        <v>0</v>
      </c>
      <c r="H19" s="199">
        <v>129</v>
      </c>
      <c r="I19" s="199">
        <v>0</v>
      </c>
      <c r="J19" s="199">
        <v>14</v>
      </c>
      <c r="K19" s="199">
        <v>0</v>
      </c>
      <c r="L19" s="199">
        <v>5</v>
      </c>
      <c r="M19" s="199">
        <v>18</v>
      </c>
    </row>
    <row r="20" spans="1:13" s="41" customFormat="1" x14ac:dyDescent="0.2">
      <c r="A20" s="28" t="s">
        <v>21</v>
      </c>
      <c r="B20" s="198">
        <v>77</v>
      </c>
      <c r="C20" s="199">
        <v>35</v>
      </c>
      <c r="D20" s="199">
        <v>2</v>
      </c>
      <c r="E20" s="198">
        <v>0</v>
      </c>
      <c r="F20" s="198">
        <v>1</v>
      </c>
      <c r="G20" s="199">
        <v>0</v>
      </c>
      <c r="H20" s="199">
        <v>97</v>
      </c>
      <c r="I20" s="199">
        <v>0</v>
      </c>
      <c r="J20" s="199">
        <v>11</v>
      </c>
      <c r="K20" s="199">
        <v>3</v>
      </c>
      <c r="L20" s="199">
        <v>4</v>
      </c>
      <c r="M20" s="199">
        <v>6</v>
      </c>
    </row>
    <row r="21" spans="1:13" s="41" customFormat="1" x14ac:dyDescent="0.2">
      <c r="A21" s="28" t="s">
        <v>22</v>
      </c>
      <c r="B21" s="198">
        <v>142</v>
      </c>
      <c r="C21" s="199">
        <v>24</v>
      </c>
      <c r="D21" s="199">
        <v>0</v>
      </c>
      <c r="E21" s="198">
        <v>0</v>
      </c>
      <c r="F21" s="198">
        <v>27</v>
      </c>
      <c r="G21" s="199">
        <v>0</v>
      </c>
      <c r="H21" s="199">
        <v>105</v>
      </c>
      <c r="I21" s="199">
        <v>0</v>
      </c>
      <c r="J21" s="199">
        <v>15</v>
      </c>
      <c r="K21" s="199">
        <v>7</v>
      </c>
      <c r="L21" s="199">
        <v>3</v>
      </c>
      <c r="M21" s="199">
        <v>6</v>
      </c>
    </row>
    <row r="22" spans="1:13" s="41" customFormat="1" x14ac:dyDescent="0.2">
      <c r="A22" s="37" t="s">
        <v>23</v>
      </c>
      <c r="B22" s="196">
        <v>794</v>
      </c>
      <c r="C22" s="201">
        <v>165</v>
      </c>
      <c r="D22" s="201">
        <v>4</v>
      </c>
      <c r="E22" s="196">
        <v>13</v>
      </c>
      <c r="F22" s="196">
        <v>158</v>
      </c>
      <c r="G22" s="201">
        <v>0</v>
      </c>
      <c r="H22" s="201">
        <v>830</v>
      </c>
      <c r="I22" s="201">
        <v>0</v>
      </c>
      <c r="J22" s="201">
        <v>86</v>
      </c>
      <c r="K22" s="201">
        <v>34</v>
      </c>
      <c r="L22" s="201">
        <v>33</v>
      </c>
      <c r="M22" s="201">
        <v>73</v>
      </c>
    </row>
    <row r="23" spans="1:13" s="41" customFormat="1" x14ac:dyDescent="0.2">
      <c r="A23" s="28" t="s">
        <v>24</v>
      </c>
      <c r="B23" s="198">
        <v>52</v>
      </c>
      <c r="C23" s="199">
        <v>6</v>
      </c>
      <c r="D23" s="199">
        <v>1</v>
      </c>
      <c r="E23" s="198">
        <v>0</v>
      </c>
      <c r="F23" s="198">
        <v>25</v>
      </c>
      <c r="G23" s="199">
        <v>0</v>
      </c>
      <c r="H23" s="199">
        <v>66</v>
      </c>
      <c r="I23" s="199">
        <v>0</v>
      </c>
      <c r="J23" s="199">
        <v>1</v>
      </c>
      <c r="K23" s="199">
        <v>4</v>
      </c>
      <c r="L23" s="199">
        <v>4</v>
      </c>
      <c r="M23" s="199">
        <v>4</v>
      </c>
    </row>
    <row r="24" spans="1:13" s="41" customFormat="1" x14ac:dyDescent="0.2">
      <c r="A24" s="28" t="s">
        <v>25</v>
      </c>
      <c r="B24" s="198">
        <v>73</v>
      </c>
      <c r="C24" s="199">
        <v>18</v>
      </c>
      <c r="D24" s="199">
        <v>0</v>
      </c>
      <c r="E24" s="198">
        <v>0</v>
      </c>
      <c r="F24" s="198">
        <v>11</v>
      </c>
      <c r="G24" s="199">
        <v>0</v>
      </c>
      <c r="H24" s="199">
        <v>100</v>
      </c>
      <c r="I24" s="199">
        <v>0</v>
      </c>
      <c r="J24" s="199">
        <v>5</v>
      </c>
      <c r="K24" s="199">
        <v>2</v>
      </c>
      <c r="L24" s="199">
        <v>0</v>
      </c>
      <c r="M24" s="199">
        <v>9</v>
      </c>
    </row>
    <row r="25" spans="1:13" s="41" customFormat="1" x14ac:dyDescent="0.2">
      <c r="A25" s="28" t="s">
        <v>26</v>
      </c>
      <c r="B25" s="198">
        <v>40</v>
      </c>
      <c r="C25" s="199">
        <v>6</v>
      </c>
      <c r="D25" s="199">
        <v>0</v>
      </c>
      <c r="E25" s="198">
        <v>0</v>
      </c>
      <c r="F25" s="198">
        <v>8</v>
      </c>
      <c r="G25" s="199">
        <v>0</v>
      </c>
      <c r="H25" s="199">
        <v>23</v>
      </c>
      <c r="I25" s="199">
        <v>0</v>
      </c>
      <c r="J25" s="199">
        <v>5</v>
      </c>
      <c r="K25" s="199">
        <v>0</v>
      </c>
      <c r="L25" s="199">
        <v>0</v>
      </c>
      <c r="M25" s="199">
        <v>2</v>
      </c>
    </row>
    <row r="26" spans="1:13" s="41" customFormat="1" x14ac:dyDescent="0.2">
      <c r="A26" s="28" t="s">
        <v>27</v>
      </c>
      <c r="B26" s="198">
        <v>120</v>
      </c>
      <c r="C26" s="199">
        <v>18</v>
      </c>
      <c r="D26" s="199">
        <v>0</v>
      </c>
      <c r="E26" s="198">
        <v>1</v>
      </c>
      <c r="F26" s="198">
        <v>13</v>
      </c>
      <c r="G26" s="199">
        <v>0</v>
      </c>
      <c r="H26" s="199">
        <v>82</v>
      </c>
      <c r="I26" s="199">
        <v>0</v>
      </c>
      <c r="J26" s="199">
        <v>11</v>
      </c>
      <c r="K26" s="199">
        <v>1</v>
      </c>
      <c r="L26" s="199">
        <v>2</v>
      </c>
      <c r="M26" s="199">
        <v>3</v>
      </c>
    </row>
    <row r="27" spans="1:13" s="41" customFormat="1" x14ac:dyDescent="0.2">
      <c r="A27" s="28" t="s">
        <v>28</v>
      </c>
      <c r="B27" s="198">
        <v>70</v>
      </c>
      <c r="C27" s="199">
        <v>15</v>
      </c>
      <c r="D27" s="199">
        <v>0</v>
      </c>
      <c r="E27" s="198">
        <v>4</v>
      </c>
      <c r="F27" s="198">
        <v>23</v>
      </c>
      <c r="G27" s="199">
        <v>0</v>
      </c>
      <c r="H27" s="199">
        <v>129</v>
      </c>
      <c r="I27" s="199">
        <v>0</v>
      </c>
      <c r="J27" s="199">
        <v>15</v>
      </c>
      <c r="K27" s="199">
        <v>6</v>
      </c>
      <c r="L27" s="199">
        <v>8</v>
      </c>
      <c r="M27" s="199">
        <v>13</v>
      </c>
    </row>
    <row r="28" spans="1:13" s="41" customFormat="1" x14ac:dyDescent="0.2">
      <c r="A28" s="28" t="s">
        <v>29</v>
      </c>
      <c r="B28" s="198">
        <v>76</v>
      </c>
      <c r="C28" s="199">
        <v>24</v>
      </c>
      <c r="D28" s="199">
        <v>0</v>
      </c>
      <c r="E28" s="198">
        <v>3</v>
      </c>
      <c r="F28" s="198">
        <v>25</v>
      </c>
      <c r="G28" s="199">
        <v>0</v>
      </c>
      <c r="H28" s="199">
        <v>102</v>
      </c>
      <c r="I28" s="199">
        <v>0</v>
      </c>
      <c r="J28" s="199">
        <v>10</v>
      </c>
      <c r="K28" s="199">
        <v>3</v>
      </c>
      <c r="L28" s="199">
        <v>2</v>
      </c>
      <c r="M28" s="199">
        <v>10</v>
      </c>
    </row>
    <row r="29" spans="1:13" s="41" customFormat="1" x14ac:dyDescent="0.2">
      <c r="A29" s="28" t="s">
        <v>30</v>
      </c>
      <c r="B29" s="198">
        <v>199</v>
      </c>
      <c r="C29" s="199">
        <v>53</v>
      </c>
      <c r="D29" s="199">
        <v>1</v>
      </c>
      <c r="E29" s="198">
        <v>5</v>
      </c>
      <c r="F29" s="198">
        <v>28</v>
      </c>
      <c r="G29" s="199">
        <v>0</v>
      </c>
      <c r="H29" s="199">
        <v>213</v>
      </c>
      <c r="I29" s="199">
        <v>0</v>
      </c>
      <c r="J29" s="199">
        <v>24</v>
      </c>
      <c r="K29" s="199">
        <v>14</v>
      </c>
      <c r="L29" s="199">
        <v>9</v>
      </c>
      <c r="M29" s="199">
        <v>23</v>
      </c>
    </row>
    <row r="30" spans="1:13" s="41" customFormat="1" x14ac:dyDescent="0.2">
      <c r="A30" s="28" t="s">
        <v>31</v>
      </c>
      <c r="B30" s="198">
        <v>50</v>
      </c>
      <c r="C30" s="199">
        <v>9</v>
      </c>
      <c r="D30" s="199">
        <v>1</v>
      </c>
      <c r="E30" s="198">
        <v>0</v>
      </c>
      <c r="F30" s="198">
        <v>17</v>
      </c>
      <c r="G30" s="199">
        <v>0</v>
      </c>
      <c r="H30" s="199">
        <v>41</v>
      </c>
      <c r="I30" s="199">
        <v>0</v>
      </c>
      <c r="J30" s="199">
        <v>7</v>
      </c>
      <c r="K30" s="199">
        <v>0</v>
      </c>
      <c r="L30" s="199">
        <v>4</v>
      </c>
      <c r="M30" s="199">
        <v>1</v>
      </c>
    </row>
    <row r="31" spans="1:13" s="41" customFormat="1" x14ac:dyDescent="0.2">
      <c r="A31" s="36" t="s">
        <v>32</v>
      </c>
      <c r="B31" s="198">
        <v>114</v>
      </c>
      <c r="C31" s="197">
        <v>16</v>
      </c>
      <c r="D31" s="197">
        <v>1</v>
      </c>
      <c r="E31" s="198">
        <v>0</v>
      </c>
      <c r="F31" s="198">
        <v>8</v>
      </c>
      <c r="G31" s="197">
        <v>0</v>
      </c>
      <c r="H31" s="197">
        <v>74</v>
      </c>
      <c r="I31" s="197">
        <v>0</v>
      </c>
      <c r="J31" s="197">
        <v>8</v>
      </c>
      <c r="K31" s="197">
        <v>4</v>
      </c>
      <c r="L31" s="197">
        <v>4</v>
      </c>
      <c r="M31" s="197">
        <v>8</v>
      </c>
    </row>
    <row r="32" spans="1:13" s="41" customFormat="1" x14ac:dyDescent="0.2">
      <c r="A32" s="37" t="s">
        <v>33</v>
      </c>
      <c r="B32" s="196">
        <v>3060</v>
      </c>
      <c r="C32" s="201">
        <v>330</v>
      </c>
      <c r="D32" s="201">
        <v>7</v>
      </c>
      <c r="E32" s="196">
        <v>24</v>
      </c>
      <c r="F32" s="196">
        <v>370</v>
      </c>
      <c r="G32" s="201">
        <v>0</v>
      </c>
      <c r="H32" s="201">
        <v>1729</v>
      </c>
      <c r="I32" s="201">
        <v>6</v>
      </c>
      <c r="J32" s="201">
        <v>205</v>
      </c>
      <c r="K32" s="201">
        <v>36</v>
      </c>
      <c r="L32" s="201">
        <v>63</v>
      </c>
      <c r="M32" s="201">
        <v>132</v>
      </c>
    </row>
    <row r="33" spans="1:13" s="41" customFormat="1" x14ac:dyDescent="0.2">
      <c r="A33" s="25" t="s">
        <v>34</v>
      </c>
      <c r="B33" s="202">
        <v>682</v>
      </c>
      <c r="C33" s="203">
        <v>60</v>
      </c>
      <c r="D33" s="203">
        <v>1</v>
      </c>
      <c r="E33" s="202">
        <v>4</v>
      </c>
      <c r="F33" s="202">
        <v>57</v>
      </c>
      <c r="G33" s="203">
        <v>0</v>
      </c>
      <c r="H33" s="203">
        <v>235</v>
      </c>
      <c r="I33" s="203">
        <v>0</v>
      </c>
      <c r="J33" s="203">
        <v>37</v>
      </c>
      <c r="K33" s="203">
        <v>2</v>
      </c>
      <c r="L33" s="203">
        <v>9</v>
      </c>
      <c r="M33" s="203">
        <v>23</v>
      </c>
    </row>
    <row r="34" spans="1:13" s="41" customFormat="1" x14ac:dyDescent="0.2">
      <c r="A34" s="28" t="s">
        <v>35</v>
      </c>
      <c r="B34" s="198">
        <v>487</v>
      </c>
      <c r="C34" s="199">
        <v>94</v>
      </c>
      <c r="D34" s="199">
        <v>3</v>
      </c>
      <c r="E34" s="198">
        <v>6</v>
      </c>
      <c r="F34" s="198">
        <v>119</v>
      </c>
      <c r="G34" s="199">
        <v>0</v>
      </c>
      <c r="H34" s="199">
        <v>408</v>
      </c>
      <c r="I34" s="199">
        <v>0</v>
      </c>
      <c r="J34" s="199">
        <v>20</v>
      </c>
      <c r="K34" s="199">
        <v>3</v>
      </c>
      <c r="L34" s="199">
        <v>21</v>
      </c>
      <c r="M34" s="199">
        <v>35</v>
      </c>
    </row>
    <row r="35" spans="1:13" s="41" customFormat="1" ht="12" customHeight="1" x14ac:dyDescent="0.2">
      <c r="A35" s="28" t="s">
        <v>36</v>
      </c>
      <c r="B35" s="198">
        <v>424</v>
      </c>
      <c r="C35" s="199">
        <v>32</v>
      </c>
      <c r="D35" s="199">
        <v>0</v>
      </c>
      <c r="E35" s="198">
        <v>8</v>
      </c>
      <c r="F35" s="198">
        <v>52</v>
      </c>
      <c r="G35" s="199">
        <v>0</v>
      </c>
      <c r="H35" s="199">
        <v>276</v>
      </c>
      <c r="I35" s="199">
        <v>6</v>
      </c>
      <c r="J35" s="199">
        <v>35</v>
      </c>
      <c r="K35" s="199">
        <v>13</v>
      </c>
      <c r="L35" s="199">
        <v>6</v>
      </c>
      <c r="M35" s="199">
        <v>18</v>
      </c>
    </row>
    <row r="36" spans="1:13" s="41" customFormat="1" ht="12.75" customHeight="1" x14ac:dyDescent="0.2">
      <c r="A36" s="28" t="s">
        <v>37</v>
      </c>
      <c r="B36" s="198">
        <v>904</v>
      </c>
      <c r="C36" s="199">
        <v>78</v>
      </c>
      <c r="D36" s="199">
        <v>1</v>
      </c>
      <c r="E36" s="198">
        <v>1</v>
      </c>
      <c r="F36" s="198">
        <v>62</v>
      </c>
      <c r="G36" s="199">
        <v>0</v>
      </c>
      <c r="H36" s="199">
        <v>404</v>
      </c>
      <c r="I36" s="199">
        <v>0</v>
      </c>
      <c r="J36" s="199">
        <v>54</v>
      </c>
      <c r="K36" s="199">
        <v>9</v>
      </c>
      <c r="L36" s="199">
        <v>12</v>
      </c>
      <c r="M36" s="199">
        <v>30</v>
      </c>
    </row>
    <row r="37" spans="1:13" s="41" customFormat="1" x14ac:dyDescent="0.2">
      <c r="A37" s="28" t="s">
        <v>38</v>
      </c>
      <c r="B37" s="198">
        <v>319</v>
      </c>
      <c r="C37" s="199">
        <v>23</v>
      </c>
      <c r="D37" s="199">
        <v>0</v>
      </c>
      <c r="E37" s="198">
        <v>2</v>
      </c>
      <c r="F37" s="198">
        <v>5</v>
      </c>
      <c r="G37" s="199">
        <v>0</v>
      </c>
      <c r="H37" s="199">
        <v>163</v>
      </c>
      <c r="I37" s="199">
        <v>0</v>
      </c>
      <c r="J37" s="199">
        <v>21</v>
      </c>
      <c r="K37" s="199">
        <v>2</v>
      </c>
      <c r="L37" s="199">
        <v>6</v>
      </c>
      <c r="M37" s="199">
        <v>13</v>
      </c>
    </row>
    <row r="38" spans="1:13" s="41" customFormat="1" x14ac:dyDescent="0.2">
      <c r="A38" s="28" t="s">
        <v>39</v>
      </c>
      <c r="B38" s="198">
        <v>139</v>
      </c>
      <c r="C38" s="199">
        <v>22</v>
      </c>
      <c r="D38" s="199">
        <v>2</v>
      </c>
      <c r="E38" s="198">
        <v>2</v>
      </c>
      <c r="F38" s="198">
        <v>53</v>
      </c>
      <c r="G38" s="199">
        <v>0</v>
      </c>
      <c r="H38" s="199">
        <v>153</v>
      </c>
      <c r="I38" s="199">
        <v>0</v>
      </c>
      <c r="J38" s="199">
        <v>26</v>
      </c>
      <c r="K38" s="199">
        <v>4</v>
      </c>
      <c r="L38" s="199">
        <v>5</v>
      </c>
      <c r="M38" s="199">
        <v>8</v>
      </c>
    </row>
    <row r="39" spans="1:13" s="41" customFormat="1" x14ac:dyDescent="0.2">
      <c r="A39" s="36" t="s">
        <v>40</v>
      </c>
      <c r="B39" s="204">
        <v>105</v>
      </c>
      <c r="C39" s="197">
        <v>21</v>
      </c>
      <c r="D39" s="197">
        <v>0</v>
      </c>
      <c r="E39" s="204">
        <v>1</v>
      </c>
      <c r="F39" s="204">
        <v>22</v>
      </c>
      <c r="G39" s="197">
        <v>0</v>
      </c>
      <c r="H39" s="197">
        <v>90</v>
      </c>
      <c r="I39" s="197">
        <v>0</v>
      </c>
      <c r="J39" s="197">
        <v>12</v>
      </c>
      <c r="K39" s="197">
        <v>3</v>
      </c>
      <c r="L39" s="197">
        <v>4</v>
      </c>
      <c r="M39" s="197">
        <v>5</v>
      </c>
    </row>
    <row r="40" spans="1:13" s="41" customFormat="1" x14ac:dyDescent="0.2">
      <c r="A40" s="37" t="s">
        <v>41</v>
      </c>
      <c r="B40" s="196">
        <v>786</v>
      </c>
      <c r="C40" s="201">
        <v>227</v>
      </c>
      <c r="D40" s="201">
        <v>7</v>
      </c>
      <c r="E40" s="196">
        <v>17</v>
      </c>
      <c r="F40" s="196">
        <v>451</v>
      </c>
      <c r="G40" s="201">
        <v>0</v>
      </c>
      <c r="H40" s="201">
        <v>1084</v>
      </c>
      <c r="I40" s="201">
        <v>0</v>
      </c>
      <c r="J40" s="201">
        <v>139</v>
      </c>
      <c r="K40" s="201">
        <v>26</v>
      </c>
      <c r="L40" s="201">
        <v>52</v>
      </c>
      <c r="M40" s="201">
        <v>78</v>
      </c>
    </row>
    <row r="41" spans="1:13" s="41" customFormat="1" x14ac:dyDescent="0.2">
      <c r="A41" s="25" t="s">
        <v>42</v>
      </c>
      <c r="B41" s="202">
        <v>64</v>
      </c>
      <c r="C41" s="203">
        <v>10</v>
      </c>
      <c r="D41" s="203">
        <v>0</v>
      </c>
      <c r="E41" s="202">
        <v>0</v>
      </c>
      <c r="F41" s="202">
        <v>28</v>
      </c>
      <c r="G41" s="203">
        <v>0</v>
      </c>
      <c r="H41" s="203">
        <v>55</v>
      </c>
      <c r="I41" s="203">
        <v>0</v>
      </c>
      <c r="J41" s="203">
        <v>10</v>
      </c>
      <c r="K41" s="203">
        <v>1</v>
      </c>
      <c r="L41" s="203">
        <v>0</v>
      </c>
      <c r="M41" s="203">
        <v>8</v>
      </c>
    </row>
    <row r="42" spans="1:13" s="41" customFormat="1" x14ac:dyDescent="0.2">
      <c r="A42" s="28" t="s">
        <v>43</v>
      </c>
      <c r="B42" s="198">
        <v>139</v>
      </c>
      <c r="C42" s="199">
        <v>40</v>
      </c>
      <c r="D42" s="199">
        <v>1</v>
      </c>
      <c r="E42" s="198">
        <v>3</v>
      </c>
      <c r="F42" s="198">
        <v>82</v>
      </c>
      <c r="G42" s="199">
        <v>0</v>
      </c>
      <c r="H42" s="199">
        <v>173</v>
      </c>
      <c r="I42" s="199">
        <v>0</v>
      </c>
      <c r="J42" s="199">
        <v>17</v>
      </c>
      <c r="K42" s="199">
        <v>1</v>
      </c>
      <c r="L42" s="199">
        <v>3</v>
      </c>
      <c r="M42" s="199">
        <v>7</v>
      </c>
    </row>
    <row r="43" spans="1:13" s="41" customFormat="1" x14ac:dyDescent="0.2">
      <c r="A43" s="28" t="s">
        <v>44</v>
      </c>
      <c r="B43" s="198">
        <v>42</v>
      </c>
      <c r="C43" s="199">
        <v>12</v>
      </c>
      <c r="D43" s="199">
        <v>0</v>
      </c>
      <c r="E43" s="198">
        <v>0</v>
      </c>
      <c r="F43" s="198">
        <v>20</v>
      </c>
      <c r="G43" s="199">
        <v>0</v>
      </c>
      <c r="H43" s="199">
        <v>45</v>
      </c>
      <c r="I43" s="199">
        <v>0</v>
      </c>
      <c r="J43" s="199">
        <v>6</v>
      </c>
      <c r="K43" s="199">
        <v>0</v>
      </c>
      <c r="L43" s="199">
        <v>6</v>
      </c>
      <c r="M43" s="199">
        <v>5</v>
      </c>
    </row>
    <row r="44" spans="1:13" s="41" customFormat="1" x14ac:dyDescent="0.2">
      <c r="A44" s="28" t="s">
        <v>45</v>
      </c>
      <c r="B44" s="198">
        <v>45</v>
      </c>
      <c r="C44" s="199">
        <v>12</v>
      </c>
      <c r="D44" s="199">
        <v>1</v>
      </c>
      <c r="E44" s="198">
        <v>1</v>
      </c>
      <c r="F44" s="198">
        <v>22</v>
      </c>
      <c r="G44" s="199">
        <v>0</v>
      </c>
      <c r="H44" s="199">
        <v>73</v>
      </c>
      <c r="I44" s="199">
        <v>0</v>
      </c>
      <c r="J44" s="199">
        <v>8</v>
      </c>
      <c r="K44" s="199">
        <v>1</v>
      </c>
      <c r="L44" s="199">
        <v>2</v>
      </c>
      <c r="M44" s="199">
        <v>4</v>
      </c>
    </row>
    <row r="45" spans="1:13" s="41" customFormat="1" x14ac:dyDescent="0.2">
      <c r="A45" s="28" t="s">
        <v>46</v>
      </c>
      <c r="B45" s="198">
        <v>79</v>
      </c>
      <c r="C45" s="199">
        <v>17</v>
      </c>
      <c r="D45" s="199">
        <v>1</v>
      </c>
      <c r="E45" s="198">
        <v>9</v>
      </c>
      <c r="F45" s="198">
        <v>55</v>
      </c>
      <c r="G45" s="199">
        <v>0</v>
      </c>
      <c r="H45" s="199">
        <v>145</v>
      </c>
      <c r="I45" s="199">
        <v>0</v>
      </c>
      <c r="J45" s="199">
        <v>22</v>
      </c>
      <c r="K45" s="199">
        <v>3</v>
      </c>
      <c r="L45" s="199">
        <v>11</v>
      </c>
      <c r="M45" s="199">
        <v>18</v>
      </c>
    </row>
    <row r="46" spans="1:13" s="41" customFormat="1" x14ac:dyDescent="0.2">
      <c r="A46" s="28" t="s">
        <v>47</v>
      </c>
      <c r="B46" s="198">
        <v>105</v>
      </c>
      <c r="C46" s="199">
        <v>21</v>
      </c>
      <c r="D46" s="199">
        <v>1</v>
      </c>
      <c r="E46" s="198">
        <v>0</v>
      </c>
      <c r="F46" s="198">
        <v>38</v>
      </c>
      <c r="G46" s="199">
        <v>0</v>
      </c>
      <c r="H46" s="199">
        <v>130</v>
      </c>
      <c r="I46" s="199">
        <v>0</v>
      </c>
      <c r="J46" s="199">
        <v>6</v>
      </c>
      <c r="K46" s="199">
        <v>5</v>
      </c>
      <c r="L46" s="199">
        <v>10</v>
      </c>
      <c r="M46" s="199">
        <v>8</v>
      </c>
    </row>
    <row r="47" spans="1:13" s="41" customFormat="1" x14ac:dyDescent="0.2">
      <c r="A47" s="28" t="s">
        <v>48</v>
      </c>
      <c r="B47" s="198">
        <v>38</v>
      </c>
      <c r="C47" s="199">
        <v>19</v>
      </c>
      <c r="D47" s="199">
        <v>0</v>
      </c>
      <c r="E47" s="198">
        <v>1</v>
      </c>
      <c r="F47" s="198">
        <v>40</v>
      </c>
      <c r="G47" s="199">
        <v>0</v>
      </c>
      <c r="H47" s="199">
        <v>58</v>
      </c>
      <c r="I47" s="199">
        <v>0</v>
      </c>
      <c r="J47" s="199">
        <v>17</v>
      </c>
      <c r="K47" s="199">
        <v>3</v>
      </c>
      <c r="L47" s="199">
        <v>3</v>
      </c>
      <c r="M47" s="199">
        <v>4</v>
      </c>
    </row>
    <row r="48" spans="1:13" s="41" customFormat="1" x14ac:dyDescent="0.2">
      <c r="A48" s="28" t="s">
        <v>49</v>
      </c>
      <c r="B48" s="198">
        <v>85</v>
      </c>
      <c r="C48" s="199">
        <v>21</v>
      </c>
      <c r="D48" s="199">
        <v>3</v>
      </c>
      <c r="E48" s="198">
        <v>1</v>
      </c>
      <c r="F48" s="198">
        <v>60</v>
      </c>
      <c r="G48" s="199">
        <v>0</v>
      </c>
      <c r="H48" s="199">
        <v>144</v>
      </c>
      <c r="I48" s="199">
        <v>0</v>
      </c>
      <c r="J48" s="199">
        <v>15</v>
      </c>
      <c r="K48" s="199">
        <v>2</v>
      </c>
      <c r="L48" s="199">
        <v>10</v>
      </c>
      <c r="M48" s="199">
        <v>7</v>
      </c>
    </row>
    <row r="49" spans="1:13" s="41" customFormat="1" x14ac:dyDescent="0.2">
      <c r="A49" s="28" t="s">
        <v>50</v>
      </c>
      <c r="B49" s="198">
        <v>33</v>
      </c>
      <c r="C49" s="199">
        <v>6</v>
      </c>
      <c r="D49" s="199">
        <v>0</v>
      </c>
      <c r="E49" s="198">
        <v>0</v>
      </c>
      <c r="F49" s="198">
        <v>15</v>
      </c>
      <c r="G49" s="199">
        <v>0</v>
      </c>
      <c r="H49" s="199">
        <v>35</v>
      </c>
      <c r="I49" s="199">
        <v>0</v>
      </c>
      <c r="J49" s="199">
        <v>6</v>
      </c>
      <c r="K49" s="199">
        <v>0</v>
      </c>
      <c r="L49" s="199">
        <v>2</v>
      </c>
      <c r="M49" s="199">
        <v>4</v>
      </c>
    </row>
    <row r="50" spans="1:13" s="41" customFormat="1" ht="12" customHeight="1" x14ac:dyDescent="0.2">
      <c r="A50" s="28" t="s">
        <v>51</v>
      </c>
      <c r="B50" s="198">
        <v>20</v>
      </c>
      <c r="C50" s="198">
        <v>7</v>
      </c>
      <c r="D50" s="198">
        <v>0</v>
      </c>
      <c r="E50" s="198">
        <v>1</v>
      </c>
      <c r="F50" s="198">
        <v>30</v>
      </c>
      <c r="G50" s="198">
        <v>0</v>
      </c>
      <c r="H50" s="198">
        <v>29</v>
      </c>
      <c r="I50" s="198">
        <v>0</v>
      </c>
      <c r="J50" s="198">
        <v>1</v>
      </c>
      <c r="K50" s="198">
        <v>2</v>
      </c>
      <c r="L50" s="198">
        <v>1</v>
      </c>
      <c r="M50" s="198">
        <v>5</v>
      </c>
    </row>
    <row r="51" spans="1:13" s="41" customFormat="1" x14ac:dyDescent="0.2">
      <c r="A51" s="36" t="s">
        <v>52</v>
      </c>
      <c r="B51" s="204">
        <v>136</v>
      </c>
      <c r="C51" s="204">
        <v>62</v>
      </c>
      <c r="D51" s="204">
        <v>0</v>
      </c>
      <c r="E51" s="204">
        <v>1</v>
      </c>
      <c r="F51" s="204">
        <v>61</v>
      </c>
      <c r="G51" s="204">
        <v>0</v>
      </c>
      <c r="H51" s="204">
        <v>197</v>
      </c>
      <c r="I51" s="204">
        <v>0</v>
      </c>
      <c r="J51" s="204">
        <v>31</v>
      </c>
      <c r="K51" s="204">
        <v>8</v>
      </c>
      <c r="L51" s="204">
        <v>4</v>
      </c>
      <c r="M51" s="204">
        <v>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2" t="s">
        <v>466</v>
      </c>
      <c r="M55" s="272"/>
    </row>
    <row r="56" spans="1:13" s="44" customFormat="1" x14ac:dyDescent="0.2">
      <c r="A56" s="54"/>
      <c r="B56" s="211" t="s">
        <v>141</v>
      </c>
      <c r="C56" s="212" t="s">
        <v>142</v>
      </c>
      <c r="D56" s="211" t="s">
        <v>143</v>
      </c>
      <c r="E56" s="211" t="s">
        <v>144</v>
      </c>
      <c r="F56" s="211" t="s">
        <v>145</v>
      </c>
      <c r="G56" s="211" t="s">
        <v>146</v>
      </c>
      <c r="H56" s="211" t="s">
        <v>346</v>
      </c>
      <c r="I56" s="211" t="s">
        <v>347</v>
      </c>
      <c r="J56" s="211" t="s">
        <v>348</v>
      </c>
      <c r="K56" s="211" t="s">
        <v>147</v>
      </c>
      <c r="L56" s="211" t="s">
        <v>384</v>
      </c>
      <c r="M56" s="211" t="s">
        <v>385</v>
      </c>
    </row>
    <row r="57" spans="1:13" s="53" customFormat="1" ht="12.75" customHeight="1" x14ac:dyDescent="0.2">
      <c r="A57" s="37" t="s">
        <v>53</v>
      </c>
      <c r="B57" s="196">
        <v>1656</v>
      </c>
      <c r="C57" s="205">
        <v>468</v>
      </c>
      <c r="D57" s="205">
        <v>13</v>
      </c>
      <c r="E57" s="205">
        <v>59</v>
      </c>
      <c r="F57" s="200">
        <v>330</v>
      </c>
      <c r="G57" s="196">
        <v>0</v>
      </c>
      <c r="H57" s="205">
        <v>1807</v>
      </c>
      <c r="I57" s="205">
        <v>0</v>
      </c>
      <c r="J57" s="205">
        <v>128</v>
      </c>
      <c r="K57" s="205">
        <v>31</v>
      </c>
      <c r="L57" s="205">
        <v>310</v>
      </c>
      <c r="M57" s="205">
        <v>343</v>
      </c>
    </row>
    <row r="58" spans="1:13" s="44" customFormat="1" x14ac:dyDescent="0.2">
      <c r="A58" s="28" t="s">
        <v>54</v>
      </c>
      <c r="B58" s="198">
        <v>101</v>
      </c>
      <c r="C58" s="206">
        <v>15</v>
      </c>
      <c r="D58" s="206">
        <v>0</v>
      </c>
      <c r="E58" s="206">
        <v>1</v>
      </c>
      <c r="F58" s="193">
        <v>20</v>
      </c>
      <c r="G58" s="198">
        <v>0</v>
      </c>
      <c r="H58" s="206">
        <v>132</v>
      </c>
      <c r="I58" s="206">
        <v>0</v>
      </c>
      <c r="J58" s="206">
        <v>9</v>
      </c>
      <c r="K58" s="206">
        <v>11</v>
      </c>
      <c r="L58" s="206">
        <v>8</v>
      </c>
      <c r="M58" s="206">
        <v>11</v>
      </c>
    </row>
    <row r="59" spans="1:13" s="44" customFormat="1" x14ac:dyDescent="0.2">
      <c r="A59" s="28" t="s">
        <v>55</v>
      </c>
      <c r="B59" s="198">
        <v>40</v>
      </c>
      <c r="C59" s="206">
        <v>17</v>
      </c>
      <c r="D59" s="206">
        <v>0</v>
      </c>
      <c r="E59" s="206">
        <v>0</v>
      </c>
      <c r="F59" s="193">
        <v>2</v>
      </c>
      <c r="G59" s="198">
        <v>0</v>
      </c>
      <c r="H59" s="206">
        <v>54</v>
      </c>
      <c r="I59" s="206">
        <v>0</v>
      </c>
      <c r="J59" s="206">
        <v>6</v>
      </c>
      <c r="K59" s="206">
        <v>0</v>
      </c>
      <c r="L59" s="206">
        <v>3</v>
      </c>
      <c r="M59" s="206">
        <v>0</v>
      </c>
    </row>
    <row r="60" spans="1:13" s="41" customFormat="1" x14ac:dyDescent="0.2">
      <c r="A60" s="28" t="s">
        <v>56</v>
      </c>
      <c r="B60" s="198">
        <v>114</v>
      </c>
      <c r="C60" s="206">
        <v>39</v>
      </c>
      <c r="D60" s="206">
        <v>0</v>
      </c>
      <c r="E60" s="206">
        <v>1</v>
      </c>
      <c r="F60" s="193">
        <v>14</v>
      </c>
      <c r="G60" s="198">
        <v>0</v>
      </c>
      <c r="H60" s="206">
        <v>320</v>
      </c>
      <c r="I60" s="206">
        <v>0</v>
      </c>
      <c r="J60" s="206">
        <v>24</v>
      </c>
      <c r="K60" s="206">
        <v>2</v>
      </c>
      <c r="L60" s="206">
        <v>10</v>
      </c>
      <c r="M60" s="206">
        <v>34</v>
      </c>
    </row>
    <row r="61" spans="1:13" s="41" customFormat="1" x14ac:dyDescent="0.2">
      <c r="A61" s="28" t="s">
        <v>57</v>
      </c>
      <c r="B61" s="198">
        <v>71</v>
      </c>
      <c r="C61" s="206">
        <v>24</v>
      </c>
      <c r="D61" s="206">
        <v>2</v>
      </c>
      <c r="E61" s="206">
        <v>4</v>
      </c>
      <c r="F61" s="193">
        <v>8</v>
      </c>
      <c r="G61" s="198">
        <v>0</v>
      </c>
      <c r="H61" s="206">
        <v>68</v>
      </c>
      <c r="I61" s="206">
        <v>0</v>
      </c>
      <c r="J61" s="206">
        <v>3</v>
      </c>
      <c r="K61" s="206">
        <v>1</v>
      </c>
      <c r="L61" s="206">
        <v>8</v>
      </c>
      <c r="M61" s="206">
        <v>9</v>
      </c>
    </row>
    <row r="62" spans="1:13" s="41" customFormat="1" x14ac:dyDescent="0.2">
      <c r="A62" s="28" t="s">
        <v>58</v>
      </c>
      <c r="B62" s="198">
        <v>71</v>
      </c>
      <c r="C62" s="206">
        <v>24</v>
      </c>
      <c r="D62" s="206">
        <v>1</v>
      </c>
      <c r="E62" s="206">
        <v>2</v>
      </c>
      <c r="F62" s="193">
        <v>13</v>
      </c>
      <c r="G62" s="198">
        <v>0</v>
      </c>
      <c r="H62" s="206">
        <v>68</v>
      </c>
      <c r="I62" s="206">
        <v>0</v>
      </c>
      <c r="J62" s="206">
        <v>6</v>
      </c>
      <c r="K62" s="206">
        <v>6</v>
      </c>
      <c r="L62" s="206">
        <v>7</v>
      </c>
      <c r="M62" s="206">
        <v>5</v>
      </c>
    </row>
    <row r="63" spans="1:13" s="41" customFormat="1" x14ac:dyDescent="0.2">
      <c r="A63" s="28" t="s">
        <v>59</v>
      </c>
      <c r="B63" s="198">
        <v>267</v>
      </c>
      <c r="C63" s="206">
        <v>75</v>
      </c>
      <c r="D63" s="206">
        <v>0</v>
      </c>
      <c r="E63" s="206">
        <v>12</v>
      </c>
      <c r="F63" s="193">
        <v>87</v>
      </c>
      <c r="G63" s="198">
        <v>0</v>
      </c>
      <c r="H63" s="206">
        <v>174</v>
      </c>
      <c r="I63" s="206">
        <v>0</v>
      </c>
      <c r="J63" s="206">
        <v>5</v>
      </c>
      <c r="K63" s="206">
        <v>0</v>
      </c>
      <c r="L63" s="206">
        <v>40</v>
      </c>
      <c r="M63" s="206">
        <v>57</v>
      </c>
    </row>
    <row r="64" spans="1:13" s="41" customFormat="1" x14ac:dyDescent="0.2">
      <c r="A64" s="28" t="s">
        <v>60</v>
      </c>
      <c r="B64" s="198">
        <v>64</v>
      </c>
      <c r="C64" s="206">
        <v>13</v>
      </c>
      <c r="D64" s="206">
        <v>1</v>
      </c>
      <c r="E64" s="206">
        <v>2</v>
      </c>
      <c r="F64" s="193">
        <v>31</v>
      </c>
      <c r="G64" s="198">
        <v>0</v>
      </c>
      <c r="H64" s="206">
        <v>74</v>
      </c>
      <c r="I64" s="206">
        <v>0</v>
      </c>
      <c r="J64" s="206">
        <v>4</v>
      </c>
      <c r="K64" s="206">
        <v>0</v>
      </c>
      <c r="L64" s="206">
        <v>0</v>
      </c>
      <c r="M64" s="206">
        <v>4</v>
      </c>
    </row>
    <row r="65" spans="1:13" s="41" customFormat="1" x14ac:dyDescent="0.2">
      <c r="A65" s="28" t="s">
        <v>61</v>
      </c>
      <c r="B65" s="198">
        <v>184</v>
      </c>
      <c r="C65" s="206">
        <v>41</v>
      </c>
      <c r="D65" s="206">
        <v>0</v>
      </c>
      <c r="E65" s="206">
        <v>16</v>
      </c>
      <c r="F65" s="193">
        <v>15</v>
      </c>
      <c r="G65" s="198">
        <v>0</v>
      </c>
      <c r="H65" s="206">
        <v>201</v>
      </c>
      <c r="I65" s="206">
        <v>0</v>
      </c>
      <c r="J65" s="206">
        <v>10</v>
      </c>
      <c r="K65" s="206">
        <v>1</v>
      </c>
      <c r="L65" s="206">
        <v>35</v>
      </c>
      <c r="M65" s="206">
        <v>48</v>
      </c>
    </row>
    <row r="66" spans="1:13" s="41" customFormat="1" x14ac:dyDescent="0.2">
      <c r="A66" s="28" t="s">
        <v>62</v>
      </c>
      <c r="B66" s="198">
        <v>319</v>
      </c>
      <c r="C66" s="206">
        <v>95</v>
      </c>
      <c r="D66" s="206">
        <v>6</v>
      </c>
      <c r="E66" s="206">
        <v>16</v>
      </c>
      <c r="F66" s="193">
        <v>68</v>
      </c>
      <c r="G66" s="198">
        <v>0</v>
      </c>
      <c r="H66" s="206">
        <v>261</v>
      </c>
      <c r="I66" s="206">
        <v>0</v>
      </c>
      <c r="J66" s="206">
        <v>16</v>
      </c>
      <c r="K66" s="206">
        <v>0</v>
      </c>
      <c r="L66" s="206">
        <v>168</v>
      </c>
      <c r="M66" s="206">
        <v>97</v>
      </c>
    </row>
    <row r="67" spans="1:13" s="41" customFormat="1" x14ac:dyDescent="0.2">
      <c r="A67" s="28" t="s">
        <v>63</v>
      </c>
      <c r="B67" s="198">
        <v>182</v>
      </c>
      <c r="C67" s="206">
        <v>73</v>
      </c>
      <c r="D67" s="206">
        <v>2</v>
      </c>
      <c r="E67" s="206">
        <v>3</v>
      </c>
      <c r="F67" s="193">
        <v>30</v>
      </c>
      <c r="G67" s="198">
        <v>0</v>
      </c>
      <c r="H67" s="206">
        <v>156</v>
      </c>
      <c r="I67" s="206">
        <v>0</v>
      </c>
      <c r="J67" s="206">
        <v>18</v>
      </c>
      <c r="K67" s="206">
        <v>3</v>
      </c>
      <c r="L67" s="206">
        <v>14</v>
      </c>
      <c r="M67" s="206">
        <v>36</v>
      </c>
    </row>
    <row r="68" spans="1:13" s="41" customFormat="1" x14ac:dyDescent="0.2">
      <c r="A68" s="28" t="s">
        <v>64</v>
      </c>
      <c r="B68" s="198">
        <v>106</v>
      </c>
      <c r="C68" s="206">
        <v>22</v>
      </c>
      <c r="D68" s="206">
        <v>1</v>
      </c>
      <c r="E68" s="206">
        <v>0</v>
      </c>
      <c r="F68" s="193">
        <v>8</v>
      </c>
      <c r="G68" s="198">
        <v>0</v>
      </c>
      <c r="H68" s="206">
        <v>147</v>
      </c>
      <c r="I68" s="206">
        <v>0</v>
      </c>
      <c r="J68" s="206">
        <v>5</v>
      </c>
      <c r="K68" s="206">
        <v>2</v>
      </c>
      <c r="L68" s="206">
        <v>6</v>
      </c>
      <c r="M68" s="206">
        <v>12</v>
      </c>
    </row>
    <row r="69" spans="1:13" s="41" customFormat="1" x14ac:dyDescent="0.2">
      <c r="A69" s="28" t="s">
        <v>65</v>
      </c>
      <c r="B69" s="198">
        <v>70</v>
      </c>
      <c r="C69" s="206">
        <v>11</v>
      </c>
      <c r="D69" s="206">
        <v>0</v>
      </c>
      <c r="E69" s="206">
        <v>0</v>
      </c>
      <c r="F69" s="193">
        <v>21</v>
      </c>
      <c r="G69" s="198">
        <v>0</v>
      </c>
      <c r="H69" s="206">
        <v>78</v>
      </c>
      <c r="I69" s="206">
        <v>0</v>
      </c>
      <c r="J69" s="206">
        <v>11</v>
      </c>
      <c r="K69" s="206">
        <v>0</v>
      </c>
      <c r="L69" s="206">
        <v>6</v>
      </c>
      <c r="M69" s="206">
        <v>9</v>
      </c>
    </row>
    <row r="70" spans="1:13" s="41" customFormat="1" x14ac:dyDescent="0.2">
      <c r="A70" s="28" t="s">
        <v>66</v>
      </c>
      <c r="B70" s="198">
        <v>67</v>
      </c>
      <c r="C70" s="206">
        <v>19</v>
      </c>
      <c r="D70" s="206">
        <v>0</v>
      </c>
      <c r="E70" s="206">
        <v>2</v>
      </c>
      <c r="F70" s="193">
        <v>13</v>
      </c>
      <c r="G70" s="198">
        <v>0</v>
      </c>
      <c r="H70" s="206">
        <v>74</v>
      </c>
      <c r="I70" s="206">
        <v>0</v>
      </c>
      <c r="J70" s="206">
        <v>11</v>
      </c>
      <c r="K70" s="206">
        <v>5</v>
      </c>
      <c r="L70" s="206">
        <v>5</v>
      </c>
      <c r="M70" s="206">
        <v>21</v>
      </c>
    </row>
    <row r="71" spans="1:13" s="41" customFormat="1" x14ac:dyDescent="0.2">
      <c r="A71" s="37" t="s">
        <v>67</v>
      </c>
      <c r="B71" s="196">
        <v>1340</v>
      </c>
      <c r="C71" s="205">
        <v>555</v>
      </c>
      <c r="D71" s="205">
        <v>9</v>
      </c>
      <c r="E71" s="205">
        <v>143</v>
      </c>
      <c r="F71" s="200">
        <v>482</v>
      </c>
      <c r="G71" s="196">
        <v>0</v>
      </c>
      <c r="H71" s="205">
        <v>2158</v>
      </c>
      <c r="I71" s="205">
        <v>0</v>
      </c>
      <c r="J71" s="205">
        <v>123</v>
      </c>
      <c r="K71" s="205">
        <v>32</v>
      </c>
      <c r="L71" s="205">
        <v>493</v>
      </c>
      <c r="M71" s="205">
        <v>381</v>
      </c>
    </row>
    <row r="72" spans="1:13" s="41" customFormat="1" x14ac:dyDescent="0.2">
      <c r="A72" s="25" t="s">
        <v>68</v>
      </c>
      <c r="B72" s="202">
        <v>90</v>
      </c>
      <c r="C72" s="39">
        <v>60</v>
      </c>
      <c r="D72" s="206">
        <v>0</v>
      </c>
      <c r="E72" s="206">
        <v>18</v>
      </c>
      <c r="F72" s="25">
        <v>53</v>
      </c>
      <c r="G72" s="202">
        <v>0</v>
      </c>
      <c r="H72" s="39">
        <v>115</v>
      </c>
      <c r="I72" s="39">
        <v>0</v>
      </c>
      <c r="J72" s="39">
        <v>8</v>
      </c>
      <c r="K72" s="39">
        <v>2</v>
      </c>
      <c r="L72" s="39">
        <v>59</v>
      </c>
      <c r="M72" s="39">
        <v>25</v>
      </c>
    </row>
    <row r="73" spans="1:13" s="41" customFormat="1" x14ac:dyDescent="0.2">
      <c r="A73" s="28" t="s">
        <v>69</v>
      </c>
      <c r="B73" s="198">
        <v>87</v>
      </c>
      <c r="C73" s="206">
        <v>43</v>
      </c>
      <c r="D73" s="206">
        <v>3</v>
      </c>
      <c r="E73" s="206">
        <v>7</v>
      </c>
      <c r="F73" s="193">
        <v>43</v>
      </c>
      <c r="G73" s="198">
        <v>0</v>
      </c>
      <c r="H73" s="206">
        <v>183</v>
      </c>
      <c r="I73" s="206">
        <v>0</v>
      </c>
      <c r="J73" s="206">
        <v>18</v>
      </c>
      <c r="K73" s="206">
        <v>5</v>
      </c>
      <c r="L73" s="206">
        <v>8</v>
      </c>
      <c r="M73" s="206">
        <v>22</v>
      </c>
    </row>
    <row r="74" spans="1:13" s="41" customFormat="1" x14ac:dyDescent="0.2">
      <c r="A74" s="28" t="s">
        <v>70</v>
      </c>
      <c r="B74" s="198">
        <v>122</v>
      </c>
      <c r="C74" s="206">
        <v>38</v>
      </c>
      <c r="D74" s="206">
        <v>0</v>
      </c>
      <c r="E74" s="206">
        <v>9</v>
      </c>
      <c r="F74" s="193">
        <v>21</v>
      </c>
      <c r="G74" s="198">
        <v>0</v>
      </c>
      <c r="H74" s="206">
        <v>210</v>
      </c>
      <c r="I74" s="206">
        <v>0</v>
      </c>
      <c r="J74" s="206">
        <v>4</v>
      </c>
      <c r="K74" s="206">
        <v>3</v>
      </c>
      <c r="L74" s="206">
        <v>61</v>
      </c>
      <c r="M74" s="206">
        <v>73</v>
      </c>
    </row>
    <row r="75" spans="1:13" s="41" customFormat="1" x14ac:dyDescent="0.2">
      <c r="A75" s="28" t="s">
        <v>71</v>
      </c>
      <c r="B75" s="198">
        <v>91</v>
      </c>
      <c r="C75" s="206">
        <v>45</v>
      </c>
      <c r="D75" s="206">
        <v>1</v>
      </c>
      <c r="E75" s="206">
        <v>4</v>
      </c>
      <c r="F75" s="193">
        <v>20</v>
      </c>
      <c r="G75" s="198">
        <v>0</v>
      </c>
      <c r="H75" s="206">
        <v>115</v>
      </c>
      <c r="I75" s="206">
        <v>0</v>
      </c>
      <c r="J75" s="206">
        <v>18</v>
      </c>
      <c r="K75" s="206">
        <v>0</v>
      </c>
      <c r="L75" s="206">
        <v>36</v>
      </c>
      <c r="M75" s="206">
        <v>36</v>
      </c>
    </row>
    <row r="76" spans="1:13" s="41" customFormat="1" x14ac:dyDescent="0.2">
      <c r="A76" s="28" t="s">
        <v>72</v>
      </c>
      <c r="B76" s="198">
        <v>33</v>
      </c>
      <c r="C76" s="206">
        <v>16</v>
      </c>
      <c r="D76" s="206">
        <v>0</v>
      </c>
      <c r="E76" s="206">
        <v>2</v>
      </c>
      <c r="F76" s="193">
        <v>11</v>
      </c>
      <c r="G76" s="198">
        <v>0</v>
      </c>
      <c r="H76" s="206">
        <v>91</v>
      </c>
      <c r="I76" s="206">
        <v>0</v>
      </c>
      <c r="J76" s="206">
        <v>4</v>
      </c>
      <c r="K76" s="206">
        <v>1</v>
      </c>
      <c r="L76" s="206">
        <v>1</v>
      </c>
      <c r="M76" s="206">
        <v>7</v>
      </c>
    </row>
    <row r="77" spans="1:13" s="41" customFormat="1" x14ac:dyDescent="0.2">
      <c r="A77" s="28" t="s">
        <v>73</v>
      </c>
      <c r="B77" s="198">
        <v>137</v>
      </c>
      <c r="C77" s="206">
        <v>55</v>
      </c>
      <c r="D77" s="206">
        <v>2</v>
      </c>
      <c r="E77" s="206">
        <v>1</v>
      </c>
      <c r="F77" s="193">
        <v>32</v>
      </c>
      <c r="G77" s="198">
        <v>0</v>
      </c>
      <c r="H77" s="206">
        <v>502</v>
      </c>
      <c r="I77" s="206">
        <v>0</v>
      </c>
      <c r="J77" s="206">
        <v>20</v>
      </c>
      <c r="K77" s="206">
        <v>4</v>
      </c>
      <c r="L77" s="206">
        <v>18</v>
      </c>
      <c r="M77" s="206">
        <v>29</v>
      </c>
    </row>
    <row r="78" spans="1:13" s="41" customFormat="1" x14ac:dyDescent="0.2">
      <c r="A78" s="28" t="s">
        <v>74</v>
      </c>
      <c r="B78" s="198">
        <v>249</v>
      </c>
      <c r="C78" s="206">
        <v>77</v>
      </c>
      <c r="D78" s="206">
        <v>1</v>
      </c>
      <c r="E78" s="206">
        <v>23</v>
      </c>
      <c r="F78" s="193">
        <v>86</v>
      </c>
      <c r="G78" s="198">
        <v>0</v>
      </c>
      <c r="H78" s="206">
        <v>225</v>
      </c>
      <c r="I78" s="206">
        <v>0</v>
      </c>
      <c r="J78" s="206">
        <v>12</v>
      </c>
      <c r="K78" s="206">
        <v>11</v>
      </c>
      <c r="L78" s="206">
        <v>46</v>
      </c>
      <c r="M78" s="206">
        <v>23</v>
      </c>
    </row>
    <row r="79" spans="1:13" s="41" customFormat="1" x14ac:dyDescent="0.2">
      <c r="A79" s="28" t="s">
        <v>75</v>
      </c>
      <c r="B79" s="198">
        <v>139</v>
      </c>
      <c r="C79" s="206">
        <v>64</v>
      </c>
      <c r="D79" s="206">
        <v>1</v>
      </c>
      <c r="E79" s="206">
        <v>16</v>
      </c>
      <c r="F79" s="193">
        <v>34</v>
      </c>
      <c r="G79" s="198">
        <v>0</v>
      </c>
      <c r="H79" s="206">
        <v>67</v>
      </c>
      <c r="I79" s="206">
        <v>0</v>
      </c>
      <c r="J79" s="206">
        <v>3</v>
      </c>
      <c r="K79" s="206">
        <v>1</v>
      </c>
      <c r="L79" s="206">
        <v>92</v>
      </c>
      <c r="M79" s="206">
        <v>18</v>
      </c>
    </row>
    <row r="80" spans="1:13" s="41" customFormat="1" x14ac:dyDescent="0.2">
      <c r="A80" s="28" t="s">
        <v>76</v>
      </c>
      <c r="B80" s="198">
        <v>75</v>
      </c>
      <c r="C80" s="206">
        <v>37</v>
      </c>
      <c r="D80" s="206">
        <v>1</v>
      </c>
      <c r="E80" s="206">
        <v>3</v>
      </c>
      <c r="F80" s="193">
        <v>40</v>
      </c>
      <c r="G80" s="198">
        <v>0</v>
      </c>
      <c r="H80" s="206">
        <v>117</v>
      </c>
      <c r="I80" s="206">
        <v>0</v>
      </c>
      <c r="J80" s="206">
        <v>6</v>
      </c>
      <c r="K80" s="206">
        <v>0</v>
      </c>
      <c r="L80" s="206">
        <v>22</v>
      </c>
      <c r="M80" s="206">
        <v>15</v>
      </c>
    </row>
    <row r="81" spans="1:13" s="41" customFormat="1" x14ac:dyDescent="0.2">
      <c r="A81" s="28" t="s">
        <v>77</v>
      </c>
      <c r="B81" s="198">
        <v>83</v>
      </c>
      <c r="C81" s="206">
        <v>25</v>
      </c>
      <c r="D81" s="206">
        <v>0</v>
      </c>
      <c r="E81" s="206">
        <v>5</v>
      </c>
      <c r="F81" s="193">
        <v>21</v>
      </c>
      <c r="G81" s="198">
        <v>0</v>
      </c>
      <c r="H81" s="206">
        <v>130</v>
      </c>
      <c r="I81" s="206">
        <v>0</v>
      </c>
      <c r="J81" s="206">
        <v>1</v>
      </c>
      <c r="K81" s="206">
        <v>2</v>
      </c>
      <c r="L81" s="206">
        <v>18</v>
      </c>
      <c r="M81" s="206">
        <v>28</v>
      </c>
    </row>
    <row r="82" spans="1:13" s="41" customFormat="1" x14ac:dyDescent="0.2">
      <c r="A82" s="28" t="s">
        <v>78</v>
      </c>
      <c r="B82" s="198">
        <v>36</v>
      </c>
      <c r="C82" s="206">
        <v>16</v>
      </c>
      <c r="D82" s="206">
        <v>0</v>
      </c>
      <c r="E82" s="206">
        <v>1</v>
      </c>
      <c r="F82" s="193">
        <v>11</v>
      </c>
      <c r="G82" s="198">
        <v>0</v>
      </c>
      <c r="H82" s="206">
        <v>71</v>
      </c>
      <c r="I82" s="206">
        <v>0</v>
      </c>
      <c r="J82" s="206">
        <v>5</v>
      </c>
      <c r="K82" s="206">
        <v>0</v>
      </c>
      <c r="L82" s="206">
        <v>33</v>
      </c>
      <c r="M82" s="206">
        <v>19</v>
      </c>
    </row>
    <row r="83" spans="1:13" s="41" customFormat="1" x14ac:dyDescent="0.2">
      <c r="A83" s="28" t="s">
        <v>79</v>
      </c>
      <c r="B83" s="198">
        <v>45</v>
      </c>
      <c r="C83" s="206">
        <v>19</v>
      </c>
      <c r="D83" s="206">
        <v>0</v>
      </c>
      <c r="E83" s="206">
        <v>11</v>
      </c>
      <c r="F83" s="193">
        <v>12</v>
      </c>
      <c r="G83" s="198">
        <v>0</v>
      </c>
      <c r="H83" s="206">
        <v>73</v>
      </c>
      <c r="I83" s="206">
        <v>0</v>
      </c>
      <c r="J83" s="206">
        <v>8</v>
      </c>
      <c r="K83" s="206">
        <v>0</v>
      </c>
      <c r="L83" s="206">
        <v>29</v>
      </c>
      <c r="M83" s="206">
        <v>14</v>
      </c>
    </row>
    <row r="84" spans="1:13" s="41" customFormat="1" x14ac:dyDescent="0.2">
      <c r="A84" s="36" t="s">
        <v>80</v>
      </c>
      <c r="B84" s="198">
        <v>153</v>
      </c>
      <c r="C84" s="207">
        <v>60</v>
      </c>
      <c r="D84" s="207">
        <v>0</v>
      </c>
      <c r="E84" s="207">
        <v>43</v>
      </c>
      <c r="F84" s="195">
        <v>98</v>
      </c>
      <c r="G84" s="198">
        <v>0</v>
      </c>
      <c r="H84" s="207">
        <v>259</v>
      </c>
      <c r="I84" s="207">
        <v>0</v>
      </c>
      <c r="J84" s="207">
        <v>16</v>
      </c>
      <c r="K84" s="207">
        <v>3</v>
      </c>
      <c r="L84" s="207">
        <v>70</v>
      </c>
      <c r="M84" s="207">
        <v>72</v>
      </c>
    </row>
    <row r="85" spans="1:13" s="41" customFormat="1" x14ac:dyDescent="0.2">
      <c r="A85" s="37" t="s">
        <v>81</v>
      </c>
      <c r="B85" s="196">
        <v>2090</v>
      </c>
      <c r="C85" s="205">
        <v>564</v>
      </c>
      <c r="D85" s="205">
        <v>36</v>
      </c>
      <c r="E85" s="205">
        <v>90</v>
      </c>
      <c r="F85" s="200">
        <v>525</v>
      </c>
      <c r="G85" s="196">
        <v>0</v>
      </c>
      <c r="H85" s="205">
        <v>2089</v>
      </c>
      <c r="I85" s="205">
        <v>0</v>
      </c>
      <c r="J85" s="205">
        <v>156</v>
      </c>
      <c r="K85" s="205">
        <v>44</v>
      </c>
      <c r="L85" s="205">
        <v>315</v>
      </c>
      <c r="M85" s="205">
        <v>365</v>
      </c>
    </row>
    <row r="86" spans="1:13" s="41" customFormat="1" x14ac:dyDescent="0.2">
      <c r="A86" s="28" t="s">
        <v>82</v>
      </c>
      <c r="B86" s="198">
        <v>57</v>
      </c>
      <c r="C86" s="206">
        <v>23</v>
      </c>
      <c r="D86" s="206">
        <v>0</v>
      </c>
      <c r="E86" s="206">
        <v>9</v>
      </c>
      <c r="F86" s="193">
        <v>33</v>
      </c>
      <c r="G86" s="198">
        <v>0</v>
      </c>
      <c r="H86" s="206">
        <v>110</v>
      </c>
      <c r="I86" s="206">
        <v>0</v>
      </c>
      <c r="J86" s="206">
        <v>5</v>
      </c>
      <c r="K86" s="206">
        <v>1</v>
      </c>
      <c r="L86" s="206">
        <v>9</v>
      </c>
      <c r="M86" s="206">
        <v>22</v>
      </c>
    </row>
    <row r="87" spans="1:13" s="41" customFormat="1" x14ac:dyDescent="0.2">
      <c r="A87" s="28" t="s">
        <v>83</v>
      </c>
      <c r="B87" s="198">
        <v>106</v>
      </c>
      <c r="C87" s="206">
        <v>28</v>
      </c>
      <c r="D87" s="206">
        <v>3</v>
      </c>
      <c r="E87" s="206">
        <v>5</v>
      </c>
      <c r="F87" s="193">
        <v>27</v>
      </c>
      <c r="G87" s="198">
        <v>0</v>
      </c>
      <c r="H87" s="206">
        <v>52</v>
      </c>
      <c r="I87" s="206">
        <v>0</v>
      </c>
      <c r="J87" s="206">
        <v>8</v>
      </c>
      <c r="K87" s="206">
        <v>2</v>
      </c>
      <c r="L87" s="206">
        <v>7</v>
      </c>
      <c r="M87" s="206">
        <v>5</v>
      </c>
    </row>
    <row r="88" spans="1:13" s="41" customFormat="1" x14ac:dyDescent="0.2">
      <c r="A88" s="28" t="s">
        <v>84</v>
      </c>
      <c r="B88" s="198">
        <v>78</v>
      </c>
      <c r="C88" s="206">
        <v>33</v>
      </c>
      <c r="D88" s="206">
        <v>1</v>
      </c>
      <c r="E88" s="206">
        <v>2</v>
      </c>
      <c r="F88" s="193">
        <v>17</v>
      </c>
      <c r="G88" s="198">
        <v>0</v>
      </c>
      <c r="H88" s="206">
        <v>76</v>
      </c>
      <c r="I88" s="206">
        <v>0</v>
      </c>
      <c r="J88" s="206">
        <v>8</v>
      </c>
      <c r="K88" s="206">
        <v>4</v>
      </c>
      <c r="L88" s="206">
        <v>9</v>
      </c>
      <c r="M88" s="206">
        <v>12</v>
      </c>
    </row>
    <row r="89" spans="1:13" s="41" customFormat="1" x14ac:dyDescent="0.2">
      <c r="A89" s="28" t="s">
        <v>85</v>
      </c>
      <c r="B89" s="198">
        <v>47</v>
      </c>
      <c r="C89" s="206">
        <v>10</v>
      </c>
      <c r="D89" s="206">
        <v>0</v>
      </c>
      <c r="E89" s="206">
        <v>0</v>
      </c>
      <c r="F89" s="193">
        <v>12</v>
      </c>
      <c r="G89" s="198">
        <v>0</v>
      </c>
      <c r="H89" s="206">
        <v>45</v>
      </c>
      <c r="I89" s="206">
        <v>0</v>
      </c>
      <c r="J89" s="206">
        <v>2</v>
      </c>
      <c r="K89" s="206">
        <v>0</v>
      </c>
      <c r="L89" s="206">
        <v>6</v>
      </c>
      <c r="M89" s="206">
        <v>6</v>
      </c>
    </row>
    <row r="90" spans="1:13" s="41" customFormat="1" x14ac:dyDescent="0.2">
      <c r="A90" s="28" t="s">
        <v>86</v>
      </c>
      <c r="B90" s="198">
        <v>145</v>
      </c>
      <c r="C90" s="206">
        <v>21</v>
      </c>
      <c r="D90" s="206">
        <v>2</v>
      </c>
      <c r="E90" s="206">
        <v>3</v>
      </c>
      <c r="F90" s="193">
        <v>12</v>
      </c>
      <c r="G90" s="198">
        <v>0</v>
      </c>
      <c r="H90" s="206">
        <v>90</v>
      </c>
      <c r="I90" s="206">
        <v>0</v>
      </c>
      <c r="J90" s="206">
        <v>2</v>
      </c>
      <c r="K90" s="206">
        <v>2</v>
      </c>
      <c r="L90" s="206">
        <v>6</v>
      </c>
      <c r="M90" s="206">
        <v>7</v>
      </c>
    </row>
    <row r="91" spans="1:13" s="41" customFormat="1" ht="12" customHeight="1" x14ac:dyDescent="0.2">
      <c r="A91" s="28" t="s">
        <v>87</v>
      </c>
      <c r="B91" s="198">
        <v>250</v>
      </c>
      <c r="C91" s="206">
        <v>68</v>
      </c>
      <c r="D91" s="206">
        <v>8</v>
      </c>
      <c r="E91" s="206">
        <v>19</v>
      </c>
      <c r="F91" s="193">
        <v>92</v>
      </c>
      <c r="G91" s="198">
        <v>0</v>
      </c>
      <c r="H91" s="206">
        <v>207</v>
      </c>
      <c r="I91" s="206">
        <v>0</v>
      </c>
      <c r="J91" s="206">
        <v>11</v>
      </c>
      <c r="K91" s="206">
        <v>7</v>
      </c>
      <c r="L91" s="206">
        <v>29</v>
      </c>
      <c r="M91" s="206">
        <v>78</v>
      </c>
    </row>
    <row r="92" spans="1:13" s="41" customFormat="1" ht="12.75" customHeight="1" x14ac:dyDescent="0.2">
      <c r="A92" s="28" t="s">
        <v>88</v>
      </c>
      <c r="B92" s="198">
        <v>333</v>
      </c>
      <c r="C92" s="206">
        <v>102</v>
      </c>
      <c r="D92" s="206">
        <v>8</v>
      </c>
      <c r="E92" s="206">
        <v>12</v>
      </c>
      <c r="F92" s="193">
        <v>50</v>
      </c>
      <c r="G92" s="198">
        <v>0</v>
      </c>
      <c r="H92" s="206">
        <v>428</v>
      </c>
      <c r="I92" s="206">
        <v>0</v>
      </c>
      <c r="J92" s="206">
        <v>16</v>
      </c>
      <c r="K92" s="206">
        <v>5</v>
      </c>
      <c r="L92" s="206">
        <v>71</v>
      </c>
      <c r="M92" s="206">
        <v>42</v>
      </c>
    </row>
    <row r="93" spans="1:13" s="41" customFormat="1" x14ac:dyDescent="0.2">
      <c r="A93" s="28" t="s">
        <v>89</v>
      </c>
      <c r="B93" s="198">
        <v>265</v>
      </c>
      <c r="C93" s="206">
        <v>45</v>
      </c>
      <c r="D93" s="206">
        <v>1</v>
      </c>
      <c r="E93" s="206">
        <v>10</v>
      </c>
      <c r="F93" s="193">
        <v>98</v>
      </c>
      <c r="G93" s="198">
        <v>0</v>
      </c>
      <c r="H93" s="206">
        <v>162</v>
      </c>
      <c r="I93" s="206">
        <v>0</v>
      </c>
      <c r="J93" s="206">
        <v>22</v>
      </c>
      <c r="K93" s="206">
        <v>8</v>
      </c>
      <c r="L93" s="206">
        <v>46</v>
      </c>
      <c r="M93" s="206">
        <v>56</v>
      </c>
    </row>
    <row r="94" spans="1:13" s="41" customFormat="1" x14ac:dyDescent="0.2">
      <c r="A94" s="28" t="s">
        <v>90</v>
      </c>
      <c r="B94" s="198">
        <v>71</v>
      </c>
      <c r="C94" s="206">
        <v>24</v>
      </c>
      <c r="D94" s="206">
        <v>1</v>
      </c>
      <c r="E94" s="206">
        <v>2</v>
      </c>
      <c r="F94" s="193">
        <v>27</v>
      </c>
      <c r="G94" s="198">
        <v>0</v>
      </c>
      <c r="H94" s="206">
        <v>89</v>
      </c>
      <c r="I94" s="206">
        <v>0</v>
      </c>
      <c r="J94" s="206">
        <v>3</v>
      </c>
      <c r="K94" s="206">
        <v>9</v>
      </c>
      <c r="L94" s="206">
        <v>30</v>
      </c>
      <c r="M94" s="206">
        <v>12</v>
      </c>
    </row>
    <row r="95" spans="1:13" s="41" customFormat="1" x14ac:dyDescent="0.2">
      <c r="A95" s="28" t="s">
        <v>91</v>
      </c>
      <c r="B95" s="198">
        <v>173</v>
      </c>
      <c r="C95" s="206">
        <v>83</v>
      </c>
      <c r="D95" s="206">
        <v>0</v>
      </c>
      <c r="E95" s="206">
        <v>8</v>
      </c>
      <c r="F95" s="193">
        <v>42</v>
      </c>
      <c r="G95" s="198">
        <v>0</v>
      </c>
      <c r="H95" s="206">
        <v>439</v>
      </c>
      <c r="I95" s="206">
        <v>0</v>
      </c>
      <c r="J95" s="206">
        <v>22</v>
      </c>
      <c r="K95" s="206">
        <v>3</v>
      </c>
      <c r="L95" s="206">
        <v>43</v>
      </c>
      <c r="M95" s="206">
        <v>62</v>
      </c>
    </row>
    <row r="96" spans="1:13" s="41" customFormat="1" x14ac:dyDescent="0.2">
      <c r="A96" s="36" t="s">
        <v>92</v>
      </c>
      <c r="B96" s="204">
        <v>565</v>
      </c>
      <c r="C96" s="207">
        <v>127</v>
      </c>
      <c r="D96" s="207">
        <v>12</v>
      </c>
      <c r="E96" s="207">
        <v>20</v>
      </c>
      <c r="F96" s="195">
        <v>115</v>
      </c>
      <c r="G96" s="204">
        <v>0</v>
      </c>
      <c r="H96" s="207">
        <v>391</v>
      </c>
      <c r="I96" s="207">
        <v>0</v>
      </c>
      <c r="J96" s="207">
        <v>57</v>
      </c>
      <c r="K96" s="207">
        <v>3</v>
      </c>
      <c r="L96" s="207">
        <v>59</v>
      </c>
      <c r="M96" s="207">
        <v>63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4" t="s">
        <v>421</v>
      </c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</row>
    <row r="99" spans="1:13" x14ac:dyDescent="0.2">
      <c r="A99" s="275" t="s">
        <v>418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x14ac:dyDescent="0.2">
      <c r="A100" s="274" t="s">
        <v>420</v>
      </c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</row>
    <row r="101" spans="1:13" x14ac:dyDescent="0.2">
      <c r="A101" s="275" t="s">
        <v>419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3" t="s">
        <v>422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</row>
    <row r="103" spans="1:13" x14ac:dyDescent="0.2">
      <c r="A103" s="274" t="s">
        <v>423</v>
      </c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</row>
    <row r="104" spans="1:13" x14ac:dyDescent="0.2">
      <c r="A104" s="273" t="s">
        <v>416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</row>
    <row r="105" spans="1:13" x14ac:dyDescent="0.2">
      <c r="A105" s="274" t="s">
        <v>424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3" t="s">
        <v>417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</row>
    <row r="107" spans="1:13" x14ac:dyDescent="0.2">
      <c r="A107" s="273" t="s">
        <v>415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</row>
    <row r="108" spans="1:13" x14ac:dyDescent="0.2">
      <c r="A108" s="273" t="s">
        <v>414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08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08"/>
      <c r="E1" s="208"/>
      <c r="F1" s="208"/>
      <c r="H1" s="208"/>
      <c r="L1" s="208"/>
    </row>
    <row r="2" spans="1:13" s="53" customFormat="1" ht="12.75" customHeight="1" x14ac:dyDescent="0.2">
      <c r="A2" s="32" t="s">
        <v>479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1" t="s">
        <v>386</v>
      </c>
      <c r="C3" s="212" t="s">
        <v>352</v>
      </c>
      <c r="D3" s="212" t="s">
        <v>353</v>
      </c>
      <c r="E3" s="212" t="s">
        <v>354</v>
      </c>
      <c r="F3" s="212" t="s">
        <v>387</v>
      </c>
      <c r="G3" s="211" t="s">
        <v>388</v>
      </c>
      <c r="H3" s="211" t="s">
        <v>174</v>
      </c>
      <c r="I3" s="211" t="s">
        <v>390</v>
      </c>
      <c r="J3" s="211" t="s">
        <v>175</v>
      </c>
      <c r="K3" s="211" t="s">
        <v>265</v>
      </c>
      <c r="L3" s="211" t="s">
        <v>389</v>
      </c>
      <c r="M3" s="211" t="s">
        <v>391</v>
      </c>
    </row>
    <row r="4" spans="1:13" s="41" customFormat="1" x14ac:dyDescent="0.2">
      <c r="A4" s="33" t="s">
        <v>5</v>
      </c>
      <c r="B4" s="220">
        <v>30</v>
      </c>
      <c r="C4" s="34">
        <v>49041</v>
      </c>
      <c r="D4" s="34">
        <v>16024</v>
      </c>
      <c r="E4" s="34">
        <v>0</v>
      </c>
      <c r="F4" s="34">
        <v>2155</v>
      </c>
      <c r="G4" s="35">
        <v>1902</v>
      </c>
      <c r="H4" s="194">
        <v>0</v>
      </c>
      <c r="I4" s="34">
        <v>0</v>
      </c>
      <c r="J4" s="34">
        <v>0</v>
      </c>
      <c r="K4" s="34">
        <v>0</v>
      </c>
      <c r="L4" s="194">
        <v>0</v>
      </c>
      <c r="M4" s="34">
        <v>58716</v>
      </c>
    </row>
    <row r="5" spans="1:13" s="41" customFormat="1" x14ac:dyDescent="0.2">
      <c r="A5" s="36" t="s">
        <v>6</v>
      </c>
      <c r="B5" s="196">
        <v>0</v>
      </c>
      <c r="C5" s="197">
        <v>918</v>
      </c>
      <c r="D5" s="197">
        <v>186</v>
      </c>
      <c r="E5" s="197">
        <v>0</v>
      </c>
      <c r="F5" s="197">
        <v>63</v>
      </c>
      <c r="G5" s="197">
        <v>94</v>
      </c>
      <c r="H5" s="196">
        <v>0</v>
      </c>
      <c r="I5" s="197">
        <v>0</v>
      </c>
      <c r="J5" s="197">
        <v>0</v>
      </c>
      <c r="K5" s="197">
        <v>0</v>
      </c>
      <c r="L5" s="196">
        <v>0</v>
      </c>
      <c r="M5" s="197">
        <v>478</v>
      </c>
    </row>
    <row r="6" spans="1:13" s="41" customFormat="1" x14ac:dyDescent="0.2">
      <c r="A6" s="28" t="s">
        <v>7</v>
      </c>
      <c r="B6" s="198">
        <v>0</v>
      </c>
      <c r="C6" s="199">
        <v>57</v>
      </c>
      <c r="D6" s="199">
        <v>20</v>
      </c>
      <c r="E6" s="199">
        <v>0</v>
      </c>
      <c r="F6" s="199">
        <v>1</v>
      </c>
      <c r="G6" s="199">
        <v>9</v>
      </c>
      <c r="H6" s="198">
        <v>0</v>
      </c>
      <c r="I6" s="199">
        <v>0</v>
      </c>
      <c r="J6" s="199">
        <v>0</v>
      </c>
      <c r="K6" s="199">
        <v>0</v>
      </c>
      <c r="L6" s="198">
        <v>0</v>
      </c>
      <c r="M6" s="199">
        <v>8</v>
      </c>
    </row>
    <row r="7" spans="1:13" s="41" customFormat="1" x14ac:dyDescent="0.2">
      <c r="A7" s="28" t="s">
        <v>8</v>
      </c>
      <c r="B7" s="198">
        <v>0</v>
      </c>
      <c r="C7" s="199">
        <v>204</v>
      </c>
      <c r="D7" s="199">
        <v>36</v>
      </c>
      <c r="E7" s="199">
        <v>0</v>
      </c>
      <c r="F7" s="199">
        <v>9</v>
      </c>
      <c r="G7" s="199">
        <v>11</v>
      </c>
      <c r="H7" s="198">
        <v>0</v>
      </c>
      <c r="I7" s="199">
        <v>0</v>
      </c>
      <c r="J7" s="199">
        <v>0</v>
      </c>
      <c r="K7" s="199">
        <v>0</v>
      </c>
      <c r="L7" s="198">
        <v>0</v>
      </c>
      <c r="M7" s="199">
        <v>65</v>
      </c>
    </row>
    <row r="8" spans="1:13" s="41" customFormat="1" x14ac:dyDescent="0.2">
      <c r="A8" s="28" t="s">
        <v>9</v>
      </c>
      <c r="B8" s="198">
        <v>0</v>
      </c>
      <c r="C8" s="199">
        <v>86</v>
      </c>
      <c r="D8" s="199">
        <v>23</v>
      </c>
      <c r="E8" s="199">
        <v>0</v>
      </c>
      <c r="F8" s="199">
        <v>4</v>
      </c>
      <c r="G8" s="199">
        <v>5</v>
      </c>
      <c r="H8" s="198">
        <v>0</v>
      </c>
      <c r="I8" s="199">
        <v>0</v>
      </c>
      <c r="J8" s="199">
        <v>0</v>
      </c>
      <c r="K8" s="199">
        <v>0</v>
      </c>
      <c r="L8" s="198">
        <v>0</v>
      </c>
      <c r="M8" s="199">
        <v>12</v>
      </c>
    </row>
    <row r="9" spans="1:13" s="41" customFormat="1" x14ac:dyDescent="0.2">
      <c r="A9" s="28" t="s">
        <v>10</v>
      </c>
      <c r="B9" s="198">
        <v>0</v>
      </c>
      <c r="C9" s="199">
        <v>81</v>
      </c>
      <c r="D9" s="199">
        <v>17</v>
      </c>
      <c r="E9" s="199">
        <v>0</v>
      </c>
      <c r="F9" s="199">
        <v>4</v>
      </c>
      <c r="G9" s="199">
        <v>7</v>
      </c>
      <c r="H9" s="198">
        <v>0</v>
      </c>
      <c r="I9" s="199">
        <v>0</v>
      </c>
      <c r="J9" s="199">
        <v>0</v>
      </c>
      <c r="K9" s="199">
        <v>0</v>
      </c>
      <c r="L9" s="198">
        <v>0</v>
      </c>
      <c r="M9" s="199">
        <v>35</v>
      </c>
    </row>
    <row r="10" spans="1:13" s="41" customFormat="1" x14ac:dyDescent="0.2">
      <c r="A10" s="28" t="s">
        <v>11</v>
      </c>
      <c r="B10" s="198">
        <v>0</v>
      </c>
      <c r="C10" s="199">
        <v>120</v>
      </c>
      <c r="D10" s="199">
        <v>36</v>
      </c>
      <c r="E10" s="199">
        <v>0</v>
      </c>
      <c r="F10" s="199">
        <v>8</v>
      </c>
      <c r="G10" s="199">
        <v>11</v>
      </c>
      <c r="H10" s="198">
        <v>0</v>
      </c>
      <c r="I10" s="199">
        <v>0</v>
      </c>
      <c r="J10" s="199">
        <v>0</v>
      </c>
      <c r="K10" s="199">
        <v>0</v>
      </c>
      <c r="L10" s="198">
        <v>0</v>
      </c>
      <c r="M10" s="199">
        <v>36</v>
      </c>
    </row>
    <row r="11" spans="1:13" s="41" customFormat="1" x14ac:dyDescent="0.2">
      <c r="A11" s="28" t="s">
        <v>12</v>
      </c>
      <c r="B11" s="198">
        <v>0</v>
      </c>
      <c r="C11" s="199">
        <v>176</v>
      </c>
      <c r="D11" s="199">
        <v>20</v>
      </c>
      <c r="E11" s="199">
        <v>0</v>
      </c>
      <c r="F11" s="199">
        <v>9</v>
      </c>
      <c r="G11" s="199">
        <v>32</v>
      </c>
      <c r="H11" s="198">
        <v>0</v>
      </c>
      <c r="I11" s="199">
        <v>0</v>
      </c>
      <c r="J11" s="199">
        <v>0</v>
      </c>
      <c r="K11" s="199">
        <v>0</v>
      </c>
      <c r="L11" s="198">
        <v>0</v>
      </c>
      <c r="M11" s="199">
        <v>219</v>
      </c>
    </row>
    <row r="12" spans="1:13" s="41" customFormat="1" x14ac:dyDescent="0.2">
      <c r="A12" s="28" t="s">
        <v>13</v>
      </c>
      <c r="B12" s="198">
        <v>0</v>
      </c>
      <c r="C12" s="199">
        <v>95</v>
      </c>
      <c r="D12" s="199">
        <v>25</v>
      </c>
      <c r="E12" s="199">
        <v>0</v>
      </c>
      <c r="F12" s="199">
        <v>9</v>
      </c>
      <c r="G12" s="199">
        <v>12</v>
      </c>
      <c r="H12" s="198">
        <v>0</v>
      </c>
      <c r="I12" s="199">
        <v>0</v>
      </c>
      <c r="J12" s="199">
        <v>0</v>
      </c>
      <c r="K12" s="199">
        <v>0</v>
      </c>
      <c r="L12" s="198">
        <v>0</v>
      </c>
      <c r="M12" s="199">
        <v>65</v>
      </c>
    </row>
    <row r="13" spans="1:13" s="41" customFormat="1" x14ac:dyDescent="0.2">
      <c r="A13" s="28" t="s">
        <v>14</v>
      </c>
      <c r="B13" s="198">
        <v>0</v>
      </c>
      <c r="C13" s="199">
        <v>99</v>
      </c>
      <c r="D13" s="199">
        <v>9</v>
      </c>
      <c r="E13" s="199">
        <v>0</v>
      </c>
      <c r="F13" s="199">
        <v>19</v>
      </c>
      <c r="G13" s="199">
        <v>7</v>
      </c>
      <c r="H13" s="198">
        <v>0</v>
      </c>
      <c r="I13" s="199">
        <v>0</v>
      </c>
      <c r="J13" s="199">
        <v>0</v>
      </c>
      <c r="K13" s="199">
        <v>0</v>
      </c>
      <c r="L13" s="198">
        <v>0</v>
      </c>
      <c r="M13" s="199">
        <v>38</v>
      </c>
    </row>
    <row r="14" spans="1:13" s="41" customFormat="1" x14ac:dyDescent="0.2">
      <c r="A14" s="37" t="s">
        <v>15</v>
      </c>
      <c r="B14" s="196">
        <v>1</v>
      </c>
      <c r="C14" s="201">
        <v>3167</v>
      </c>
      <c r="D14" s="201">
        <v>866</v>
      </c>
      <c r="E14" s="201">
        <v>0</v>
      </c>
      <c r="F14" s="201">
        <v>178</v>
      </c>
      <c r="G14" s="201">
        <v>182</v>
      </c>
      <c r="H14" s="196">
        <v>0</v>
      </c>
      <c r="I14" s="201">
        <v>0</v>
      </c>
      <c r="J14" s="201">
        <v>0</v>
      </c>
      <c r="K14" s="201">
        <v>0</v>
      </c>
      <c r="L14" s="196">
        <v>0</v>
      </c>
      <c r="M14" s="201">
        <v>2114</v>
      </c>
    </row>
    <row r="15" spans="1:13" s="41" customFormat="1" x14ac:dyDescent="0.2">
      <c r="A15" s="28" t="s">
        <v>16</v>
      </c>
      <c r="B15" s="198">
        <v>1</v>
      </c>
      <c r="C15" s="199">
        <v>938</v>
      </c>
      <c r="D15" s="199">
        <v>274</v>
      </c>
      <c r="E15" s="199">
        <v>0</v>
      </c>
      <c r="F15" s="199">
        <v>35</v>
      </c>
      <c r="G15" s="199">
        <v>38</v>
      </c>
      <c r="H15" s="198">
        <v>0</v>
      </c>
      <c r="I15" s="199">
        <v>0</v>
      </c>
      <c r="J15" s="199">
        <v>0</v>
      </c>
      <c r="K15" s="199">
        <v>0</v>
      </c>
      <c r="L15" s="198">
        <v>0</v>
      </c>
      <c r="M15" s="199">
        <v>718</v>
      </c>
    </row>
    <row r="16" spans="1:13" s="41" customFormat="1" x14ac:dyDescent="0.2">
      <c r="A16" s="28" t="s">
        <v>17</v>
      </c>
      <c r="B16" s="198">
        <v>0</v>
      </c>
      <c r="C16" s="199">
        <v>625</v>
      </c>
      <c r="D16" s="199">
        <v>159</v>
      </c>
      <c r="E16" s="199">
        <v>0</v>
      </c>
      <c r="F16" s="199">
        <v>55</v>
      </c>
      <c r="G16" s="199">
        <v>27</v>
      </c>
      <c r="H16" s="198">
        <v>0</v>
      </c>
      <c r="I16" s="199">
        <v>0</v>
      </c>
      <c r="J16" s="199">
        <v>0</v>
      </c>
      <c r="K16" s="199">
        <v>0</v>
      </c>
      <c r="L16" s="198">
        <v>0</v>
      </c>
      <c r="M16" s="199">
        <v>432</v>
      </c>
    </row>
    <row r="17" spans="1:13" s="41" customFormat="1" x14ac:dyDescent="0.2">
      <c r="A17" s="28" t="s">
        <v>18</v>
      </c>
      <c r="B17" s="198">
        <v>0</v>
      </c>
      <c r="C17" s="199">
        <v>303</v>
      </c>
      <c r="D17" s="199">
        <v>39</v>
      </c>
      <c r="E17" s="199">
        <v>0</v>
      </c>
      <c r="F17" s="199">
        <v>19</v>
      </c>
      <c r="G17" s="199">
        <v>16</v>
      </c>
      <c r="H17" s="198">
        <v>0</v>
      </c>
      <c r="I17" s="199">
        <v>0</v>
      </c>
      <c r="J17" s="199">
        <v>0</v>
      </c>
      <c r="K17" s="199">
        <v>0</v>
      </c>
      <c r="L17" s="198">
        <v>0</v>
      </c>
      <c r="M17" s="199">
        <v>130</v>
      </c>
    </row>
    <row r="18" spans="1:13" s="41" customFormat="1" x14ac:dyDescent="0.2">
      <c r="A18" s="28" t="s">
        <v>19</v>
      </c>
      <c r="B18" s="198">
        <v>0</v>
      </c>
      <c r="C18" s="199">
        <v>332</v>
      </c>
      <c r="D18" s="199">
        <v>100</v>
      </c>
      <c r="E18" s="199">
        <v>0</v>
      </c>
      <c r="F18" s="199">
        <v>13</v>
      </c>
      <c r="G18" s="199">
        <v>17</v>
      </c>
      <c r="H18" s="198">
        <v>0</v>
      </c>
      <c r="I18" s="199">
        <v>0</v>
      </c>
      <c r="J18" s="199">
        <v>0</v>
      </c>
      <c r="K18" s="199">
        <v>0</v>
      </c>
      <c r="L18" s="198">
        <v>0</v>
      </c>
      <c r="M18" s="199">
        <v>121</v>
      </c>
    </row>
    <row r="19" spans="1:13" s="41" customFormat="1" x14ac:dyDescent="0.2">
      <c r="A19" s="28" t="s">
        <v>20</v>
      </c>
      <c r="B19" s="198">
        <v>0</v>
      </c>
      <c r="C19" s="199">
        <v>313</v>
      </c>
      <c r="D19" s="199">
        <v>128</v>
      </c>
      <c r="E19" s="199">
        <v>0</v>
      </c>
      <c r="F19" s="199">
        <v>14</v>
      </c>
      <c r="G19" s="199">
        <v>28</v>
      </c>
      <c r="H19" s="198">
        <v>0</v>
      </c>
      <c r="I19" s="199">
        <v>0</v>
      </c>
      <c r="J19" s="199">
        <v>0</v>
      </c>
      <c r="K19" s="199">
        <v>0</v>
      </c>
      <c r="L19" s="198">
        <v>0</v>
      </c>
      <c r="M19" s="199">
        <v>306</v>
      </c>
    </row>
    <row r="20" spans="1:13" s="41" customFormat="1" x14ac:dyDescent="0.2">
      <c r="A20" s="28" t="s">
        <v>21</v>
      </c>
      <c r="B20" s="198">
        <v>0</v>
      </c>
      <c r="C20" s="199">
        <v>245</v>
      </c>
      <c r="D20" s="199">
        <v>68</v>
      </c>
      <c r="E20" s="199">
        <v>0</v>
      </c>
      <c r="F20" s="199">
        <v>10</v>
      </c>
      <c r="G20" s="199">
        <v>32</v>
      </c>
      <c r="H20" s="198">
        <v>0</v>
      </c>
      <c r="I20" s="199">
        <v>0</v>
      </c>
      <c r="J20" s="199">
        <v>0</v>
      </c>
      <c r="K20" s="199">
        <v>0</v>
      </c>
      <c r="L20" s="198">
        <v>0</v>
      </c>
      <c r="M20" s="199">
        <v>228</v>
      </c>
    </row>
    <row r="21" spans="1:13" s="41" customFormat="1" x14ac:dyDescent="0.2">
      <c r="A21" s="28" t="s">
        <v>22</v>
      </c>
      <c r="B21" s="198">
        <v>0</v>
      </c>
      <c r="C21" s="199">
        <v>411</v>
      </c>
      <c r="D21" s="199">
        <v>98</v>
      </c>
      <c r="E21" s="199">
        <v>0</v>
      </c>
      <c r="F21" s="199">
        <v>32</v>
      </c>
      <c r="G21" s="199">
        <v>24</v>
      </c>
      <c r="H21" s="198">
        <v>0</v>
      </c>
      <c r="I21" s="199">
        <v>0</v>
      </c>
      <c r="J21" s="199">
        <v>0</v>
      </c>
      <c r="K21" s="199">
        <v>0</v>
      </c>
      <c r="L21" s="198">
        <v>0</v>
      </c>
      <c r="M21" s="199">
        <v>179</v>
      </c>
    </row>
    <row r="22" spans="1:13" s="41" customFormat="1" x14ac:dyDescent="0.2">
      <c r="A22" s="37" t="s">
        <v>23</v>
      </c>
      <c r="B22" s="196">
        <v>1</v>
      </c>
      <c r="C22" s="201">
        <v>3095</v>
      </c>
      <c r="D22" s="201">
        <v>1175</v>
      </c>
      <c r="E22" s="201">
        <v>0</v>
      </c>
      <c r="F22" s="201">
        <v>215</v>
      </c>
      <c r="G22" s="201">
        <v>173</v>
      </c>
      <c r="H22" s="196">
        <v>0</v>
      </c>
      <c r="I22" s="201">
        <v>0</v>
      </c>
      <c r="J22" s="201">
        <v>0</v>
      </c>
      <c r="K22" s="201">
        <v>0</v>
      </c>
      <c r="L22" s="196">
        <v>0</v>
      </c>
      <c r="M22" s="201">
        <v>1427</v>
      </c>
    </row>
    <row r="23" spans="1:13" s="41" customFormat="1" x14ac:dyDescent="0.2">
      <c r="A23" s="28" t="s">
        <v>24</v>
      </c>
      <c r="B23" s="198">
        <v>0</v>
      </c>
      <c r="C23" s="199">
        <v>218</v>
      </c>
      <c r="D23" s="199">
        <v>100</v>
      </c>
      <c r="E23" s="199">
        <v>0</v>
      </c>
      <c r="F23" s="199">
        <v>22</v>
      </c>
      <c r="G23" s="199">
        <v>5</v>
      </c>
      <c r="H23" s="198">
        <v>0</v>
      </c>
      <c r="I23" s="199">
        <v>0</v>
      </c>
      <c r="J23" s="199">
        <v>0</v>
      </c>
      <c r="K23" s="199">
        <v>0</v>
      </c>
      <c r="L23" s="198">
        <v>0</v>
      </c>
      <c r="M23" s="199">
        <v>136</v>
      </c>
    </row>
    <row r="24" spans="1:13" s="41" customFormat="1" x14ac:dyDescent="0.2">
      <c r="A24" s="28" t="s">
        <v>25</v>
      </c>
      <c r="B24" s="198">
        <v>0</v>
      </c>
      <c r="C24" s="199">
        <v>379</v>
      </c>
      <c r="D24" s="199">
        <v>170</v>
      </c>
      <c r="E24" s="199">
        <v>0</v>
      </c>
      <c r="F24" s="199">
        <v>19</v>
      </c>
      <c r="G24" s="199">
        <v>20</v>
      </c>
      <c r="H24" s="198">
        <v>0</v>
      </c>
      <c r="I24" s="199">
        <v>0</v>
      </c>
      <c r="J24" s="199">
        <v>0</v>
      </c>
      <c r="K24" s="199">
        <v>0</v>
      </c>
      <c r="L24" s="198">
        <v>0</v>
      </c>
      <c r="M24" s="199">
        <v>166</v>
      </c>
    </row>
    <row r="25" spans="1:13" s="41" customFormat="1" x14ac:dyDescent="0.2">
      <c r="A25" s="28" t="s">
        <v>26</v>
      </c>
      <c r="B25" s="198">
        <v>0</v>
      </c>
      <c r="C25" s="199">
        <v>127</v>
      </c>
      <c r="D25" s="199">
        <v>31</v>
      </c>
      <c r="E25" s="199">
        <v>0</v>
      </c>
      <c r="F25" s="199">
        <v>6</v>
      </c>
      <c r="G25" s="199">
        <v>9</v>
      </c>
      <c r="H25" s="198">
        <v>0</v>
      </c>
      <c r="I25" s="199">
        <v>0</v>
      </c>
      <c r="J25" s="199">
        <v>0</v>
      </c>
      <c r="K25" s="199">
        <v>0</v>
      </c>
      <c r="L25" s="198">
        <v>0</v>
      </c>
      <c r="M25" s="199">
        <v>36</v>
      </c>
    </row>
    <row r="26" spans="1:13" s="41" customFormat="1" x14ac:dyDescent="0.2">
      <c r="A26" s="28" t="s">
        <v>27</v>
      </c>
      <c r="B26" s="198">
        <v>0</v>
      </c>
      <c r="C26" s="199">
        <v>280</v>
      </c>
      <c r="D26" s="199">
        <v>60</v>
      </c>
      <c r="E26" s="199">
        <v>0</v>
      </c>
      <c r="F26" s="199">
        <v>34</v>
      </c>
      <c r="G26" s="199">
        <v>19</v>
      </c>
      <c r="H26" s="198">
        <v>0</v>
      </c>
      <c r="I26" s="199">
        <v>0</v>
      </c>
      <c r="J26" s="199">
        <v>0</v>
      </c>
      <c r="K26" s="199">
        <v>0</v>
      </c>
      <c r="L26" s="198">
        <v>0</v>
      </c>
      <c r="M26" s="199">
        <v>129</v>
      </c>
    </row>
    <row r="27" spans="1:13" s="41" customFormat="1" x14ac:dyDescent="0.2">
      <c r="A27" s="28" t="s">
        <v>28</v>
      </c>
      <c r="B27" s="198">
        <v>0</v>
      </c>
      <c r="C27" s="199">
        <v>336</v>
      </c>
      <c r="D27" s="199">
        <v>197</v>
      </c>
      <c r="E27" s="199">
        <v>0</v>
      </c>
      <c r="F27" s="199">
        <v>10</v>
      </c>
      <c r="G27" s="199">
        <v>7</v>
      </c>
      <c r="H27" s="198">
        <v>0</v>
      </c>
      <c r="I27" s="199">
        <v>0</v>
      </c>
      <c r="J27" s="199">
        <v>0</v>
      </c>
      <c r="K27" s="199">
        <v>0</v>
      </c>
      <c r="L27" s="198">
        <v>0</v>
      </c>
      <c r="M27" s="199">
        <v>186</v>
      </c>
    </row>
    <row r="28" spans="1:13" s="41" customFormat="1" x14ac:dyDescent="0.2">
      <c r="A28" s="28" t="s">
        <v>29</v>
      </c>
      <c r="B28" s="198">
        <v>0</v>
      </c>
      <c r="C28" s="199">
        <v>485</v>
      </c>
      <c r="D28" s="199">
        <v>99</v>
      </c>
      <c r="E28" s="199">
        <v>0</v>
      </c>
      <c r="F28" s="199">
        <v>35</v>
      </c>
      <c r="G28" s="199">
        <v>8</v>
      </c>
      <c r="H28" s="198">
        <v>0</v>
      </c>
      <c r="I28" s="199">
        <v>0</v>
      </c>
      <c r="J28" s="199">
        <v>0</v>
      </c>
      <c r="K28" s="199">
        <v>0</v>
      </c>
      <c r="L28" s="198">
        <v>0</v>
      </c>
      <c r="M28" s="199">
        <v>141</v>
      </c>
    </row>
    <row r="29" spans="1:13" s="41" customFormat="1" x14ac:dyDescent="0.2">
      <c r="A29" s="28" t="s">
        <v>30</v>
      </c>
      <c r="B29" s="198">
        <v>1</v>
      </c>
      <c r="C29" s="199">
        <v>663</v>
      </c>
      <c r="D29" s="199">
        <v>391</v>
      </c>
      <c r="E29" s="199">
        <v>0</v>
      </c>
      <c r="F29" s="199">
        <v>35</v>
      </c>
      <c r="G29" s="199">
        <v>77</v>
      </c>
      <c r="H29" s="198">
        <v>0</v>
      </c>
      <c r="I29" s="199">
        <v>0</v>
      </c>
      <c r="J29" s="199">
        <v>0</v>
      </c>
      <c r="K29" s="199">
        <v>0</v>
      </c>
      <c r="L29" s="198">
        <v>0</v>
      </c>
      <c r="M29" s="199">
        <v>413</v>
      </c>
    </row>
    <row r="30" spans="1:13" s="41" customFormat="1" x14ac:dyDescent="0.2">
      <c r="A30" s="28" t="s">
        <v>31</v>
      </c>
      <c r="B30" s="198">
        <v>0</v>
      </c>
      <c r="C30" s="199">
        <v>179</v>
      </c>
      <c r="D30" s="199">
        <v>20</v>
      </c>
      <c r="E30" s="199">
        <v>0</v>
      </c>
      <c r="F30" s="199">
        <v>26</v>
      </c>
      <c r="G30" s="199">
        <v>9</v>
      </c>
      <c r="H30" s="198">
        <v>0</v>
      </c>
      <c r="I30" s="199">
        <v>0</v>
      </c>
      <c r="J30" s="199">
        <v>0</v>
      </c>
      <c r="K30" s="199">
        <v>0</v>
      </c>
      <c r="L30" s="198">
        <v>0</v>
      </c>
      <c r="M30" s="199">
        <v>63</v>
      </c>
    </row>
    <row r="31" spans="1:13" s="41" customFormat="1" x14ac:dyDescent="0.2">
      <c r="A31" s="36" t="s">
        <v>32</v>
      </c>
      <c r="B31" s="198">
        <v>0</v>
      </c>
      <c r="C31" s="197">
        <v>428</v>
      </c>
      <c r="D31" s="197">
        <v>107</v>
      </c>
      <c r="E31" s="197">
        <v>0</v>
      </c>
      <c r="F31" s="197">
        <v>28</v>
      </c>
      <c r="G31" s="197">
        <v>19</v>
      </c>
      <c r="H31" s="198">
        <v>0</v>
      </c>
      <c r="I31" s="197">
        <v>0</v>
      </c>
      <c r="J31" s="197">
        <v>0</v>
      </c>
      <c r="K31" s="197">
        <v>0</v>
      </c>
      <c r="L31" s="198">
        <v>0</v>
      </c>
      <c r="M31" s="197">
        <v>157</v>
      </c>
    </row>
    <row r="32" spans="1:13" s="41" customFormat="1" x14ac:dyDescent="0.2">
      <c r="A32" s="37" t="s">
        <v>33</v>
      </c>
      <c r="B32" s="196">
        <v>7</v>
      </c>
      <c r="C32" s="201">
        <v>7774</v>
      </c>
      <c r="D32" s="201">
        <v>1666</v>
      </c>
      <c r="E32" s="201">
        <v>0</v>
      </c>
      <c r="F32" s="201">
        <v>475</v>
      </c>
      <c r="G32" s="201">
        <v>240</v>
      </c>
      <c r="H32" s="196">
        <v>0</v>
      </c>
      <c r="I32" s="201">
        <v>0</v>
      </c>
      <c r="J32" s="201">
        <v>0</v>
      </c>
      <c r="K32" s="201">
        <v>0</v>
      </c>
      <c r="L32" s="196">
        <v>0</v>
      </c>
      <c r="M32" s="201">
        <v>4937</v>
      </c>
    </row>
    <row r="33" spans="1:13" s="41" customFormat="1" x14ac:dyDescent="0.2">
      <c r="A33" s="25" t="s">
        <v>34</v>
      </c>
      <c r="B33" s="202">
        <v>0</v>
      </c>
      <c r="C33" s="203">
        <v>1415</v>
      </c>
      <c r="D33" s="203">
        <v>391</v>
      </c>
      <c r="E33" s="203">
        <v>0</v>
      </c>
      <c r="F33" s="203">
        <v>73</v>
      </c>
      <c r="G33" s="203">
        <v>50</v>
      </c>
      <c r="H33" s="202">
        <v>0</v>
      </c>
      <c r="I33" s="203">
        <v>0</v>
      </c>
      <c r="J33" s="203">
        <v>0</v>
      </c>
      <c r="K33" s="203">
        <v>0</v>
      </c>
      <c r="L33" s="202">
        <v>0</v>
      </c>
      <c r="M33" s="203">
        <v>952</v>
      </c>
    </row>
    <row r="34" spans="1:13" s="41" customFormat="1" x14ac:dyDescent="0.2">
      <c r="A34" s="28" t="s">
        <v>35</v>
      </c>
      <c r="B34" s="198">
        <v>0</v>
      </c>
      <c r="C34" s="199">
        <v>1774</v>
      </c>
      <c r="D34" s="199">
        <v>383</v>
      </c>
      <c r="E34" s="199">
        <v>0</v>
      </c>
      <c r="F34" s="199">
        <v>74</v>
      </c>
      <c r="G34" s="199">
        <v>35</v>
      </c>
      <c r="H34" s="198">
        <v>0</v>
      </c>
      <c r="I34" s="199">
        <v>0</v>
      </c>
      <c r="J34" s="199">
        <v>0</v>
      </c>
      <c r="K34" s="199">
        <v>0</v>
      </c>
      <c r="L34" s="198">
        <v>0</v>
      </c>
      <c r="M34" s="199">
        <v>1246</v>
      </c>
    </row>
    <row r="35" spans="1:13" s="41" customFormat="1" ht="12" customHeight="1" x14ac:dyDescent="0.2">
      <c r="A35" s="28" t="s">
        <v>36</v>
      </c>
      <c r="B35" s="198">
        <v>5</v>
      </c>
      <c r="C35" s="199">
        <v>1020</v>
      </c>
      <c r="D35" s="199">
        <v>218</v>
      </c>
      <c r="E35" s="199">
        <v>0</v>
      </c>
      <c r="F35" s="199">
        <v>79</v>
      </c>
      <c r="G35" s="199">
        <v>48</v>
      </c>
      <c r="H35" s="198">
        <v>0</v>
      </c>
      <c r="I35" s="199">
        <v>0</v>
      </c>
      <c r="J35" s="199">
        <v>0</v>
      </c>
      <c r="K35" s="199">
        <v>0</v>
      </c>
      <c r="L35" s="198">
        <v>0</v>
      </c>
      <c r="M35" s="199">
        <v>695</v>
      </c>
    </row>
    <row r="36" spans="1:13" s="41" customFormat="1" ht="12.75" customHeight="1" x14ac:dyDescent="0.2">
      <c r="A36" s="28" t="s">
        <v>37</v>
      </c>
      <c r="B36" s="198">
        <v>0</v>
      </c>
      <c r="C36" s="199">
        <v>2089</v>
      </c>
      <c r="D36" s="199">
        <v>308</v>
      </c>
      <c r="E36" s="199">
        <v>0</v>
      </c>
      <c r="F36" s="199">
        <v>135</v>
      </c>
      <c r="G36" s="199">
        <v>56</v>
      </c>
      <c r="H36" s="198">
        <v>0</v>
      </c>
      <c r="I36" s="199">
        <v>0</v>
      </c>
      <c r="J36" s="199">
        <v>0</v>
      </c>
      <c r="K36" s="199">
        <v>0</v>
      </c>
      <c r="L36" s="198">
        <v>0</v>
      </c>
      <c r="M36" s="199">
        <v>1163</v>
      </c>
    </row>
    <row r="37" spans="1:13" s="41" customFormat="1" x14ac:dyDescent="0.2">
      <c r="A37" s="28" t="s">
        <v>38</v>
      </c>
      <c r="B37" s="198">
        <v>0</v>
      </c>
      <c r="C37" s="199">
        <v>595</v>
      </c>
      <c r="D37" s="199">
        <v>107</v>
      </c>
      <c r="E37" s="199">
        <v>0</v>
      </c>
      <c r="F37" s="199">
        <v>43</v>
      </c>
      <c r="G37" s="199">
        <v>4</v>
      </c>
      <c r="H37" s="198">
        <v>0</v>
      </c>
      <c r="I37" s="199">
        <v>0</v>
      </c>
      <c r="J37" s="199">
        <v>0</v>
      </c>
      <c r="K37" s="199">
        <v>0</v>
      </c>
      <c r="L37" s="198">
        <v>0</v>
      </c>
      <c r="M37" s="199">
        <v>441</v>
      </c>
    </row>
    <row r="38" spans="1:13" s="41" customFormat="1" x14ac:dyDescent="0.2">
      <c r="A38" s="28" t="s">
        <v>39</v>
      </c>
      <c r="B38" s="198">
        <v>0</v>
      </c>
      <c r="C38" s="199">
        <v>530</v>
      </c>
      <c r="D38" s="199">
        <v>213</v>
      </c>
      <c r="E38" s="199">
        <v>0</v>
      </c>
      <c r="F38" s="199">
        <v>35</v>
      </c>
      <c r="G38" s="199">
        <v>31</v>
      </c>
      <c r="H38" s="198">
        <v>0</v>
      </c>
      <c r="I38" s="199">
        <v>0</v>
      </c>
      <c r="J38" s="199">
        <v>0</v>
      </c>
      <c r="K38" s="199">
        <v>0</v>
      </c>
      <c r="L38" s="198">
        <v>0</v>
      </c>
      <c r="M38" s="199">
        <v>244</v>
      </c>
    </row>
    <row r="39" spans="1:13" s="41" customFormat="1" x14ac:dyDescent="0.2">
      <c r="A39" s="36" t="s">
        <v>40</v>
      </c>
      <c r="B39" s="204">
        <v>2</v>
      </c>
      <c r="C39" s="197">
        <v>351</v>
      </c>
      <c r="D39" s="197">
        <v>46</v>
      </c>
      <c r="E39" s="197">
        <v>0</v>
      </c>
      <c r="F39" s="197">
        <v>36</v>
      </c>
      <c r="G39" s="197">
        <v>16</v>
      </c>
      <c r="H39" s="204">
        <v>0</v>
      </c>
      <c r="I39" s="197">
        <v>0</v>
      </c>
      <c r="J39" s="197">
        <v>0</v>
      </c>
      <c r="K39" s="197">
        <v>0</v>
      </c>
      <c r="L39" s="204">
        <v>0</v>
      </c>
      <c r="M39" s="197">
        <v>196</v>
      </c>
    </row>
    <row r="40" spans="1:13" s="41" customFormat="1" x14ac:dyDescent="0.2">
      <c r="A40" s="37" t="s">
        <v>41</v>
      </c>
      <c r="B40" s="196">
        <v>9</v>
      </c>
      <c r="C40" s="201">
        <v>4734</v>
      </c>
      <c r="D40" s="201">
        <v>1253</v>
      </c>
      <c r="E40" s="201">
        <v>0</v>
      </c>
      <c r="F40" s="201">
        <v>303</v>
      </c>
      <c r="G40" s="201">
        <v>243</v>
      </c>
      <c r="H40" s="196">
        <v>0</v>
      </c>
      <c r="I40" s="201">
        <v>0</v>
      </c>
      <c r="J40" s="201">
        <v>0</v>
      </c>
      <c r="K40" s="201">
        <v>0</v>
      </c>
      <c r="L40" s="196">
        <v>0</v>
      </c>
      <c r="M40" s="201">
        <v>2633</v>
      </c>
    </row>
    <row r="41" spans="1:13" s="41" customFormat="1" x14ac:dyDescent="0.2">
      <c r="A41" s="25" t="s">
        <v>42</v>
      </c>
      <c r="B41" s="202">
        <v>0</v>
      </c>
      <c r="C41" s="203">
        <v>308</v>
      </c>
      <c r="D41" s="203">
        <v>55</v>
      </c>
      <c r="E41" s="203">
        <v>0</v>
      </c>
      <c r="F41" s="203">
        <v>34</v>
      </c>
      <c r="G41" s="203">
        <v>8</v>
      </c>
      <c r="H41" s="202">
        <v>0</v>
      </c>
      <c r="I41" s="203">
        <v>0</v>
      </c>
      <c r="J41" s="203">
        <v>0</v>
      </c>
      <c r="K41" s="203">
        <v>0</v>
      </c>
      <c r="L41" s="202">
        <v>0</v>
      </c>
      <c r="M41" s="203">
        <v>134</v>
      </c>
    </row>
    <row r="42" spans="1:13" s="41" customFormat="1" x14ac:dyDescent="0.2">
      <c r="A42" s="28" t="s">
        <v>43</v>
      </c>
      <c r="B42" s="198">
        <v>5</v>
      </c>
      <c r="C42" s="199">
        <v>716</v>
      </c>
      <c r="D42" s="199">
        <v>115</v>
      </c>
      <c r="E42" s="199">
        <v>0</v>
      </c>
      <c r="F42" s="199">
        <v>63</v>
      </c>
      <c r="G42" s="199">
        <v>26</v>
      </c>
      <c r="H42" s="198">
        <v>0</v>
      </c>
      <c r="I42" s="199">
        <v>0</v>
      </c>
      <c r="J42" s="199">
        <v>0</v>
      </c>
      <c r="K42" s="199">
        <v>0</v>
      </c>
      <c r="L42" s="198">
        <v>0</v>
      </c>
      <c r="M42" s="199">
        <v>287</v>
      </c>
    </row>
    <row r="43" spans="1:13" s="41" customFormat="1" x14ac:dyDescent="0.2">
      <c r="A43" s="28" t="s">
        <v>44</v>
      </c>
      <c r="B43" s="198">
        <v>0</v>
      </c>
      <c r="C43" s="199">
        <v>364</v>
      </c>
      <c r="D43" s="199">
        <v>87</v>
      </c>
      <c r="E43" s="199">
        <v>0</v>
      </c>
      <c r="F43" s="199">
        <v>5</v>
      </c>
      <c r="G43" s="199">
        <v>7</v>
      </c>
      <c r="H43" s="198">
        <v>0</v>
      </c>
      <c r="I43" s="199">
        <v>0</v>
      </c>
      <c r="J43" s="199">
        <v>0</v>
      </c>
      <c r="K43" s="199">
        <v>0</v>
      </c>
      <c r="L43" s="198">
        <v>0</v>
      </c>
      <c r="M43" s="199">
        <v>162</v>
      </c>
    </row>
    <row r="44" spans="1:13" s="41" customFormat="1" x14ac:dyDescent="0.2">
      <c r="A44" s="28" t="s">
        <v>45</v>
      </c>
      <c r="B44" s="198">
        <v>0</v>
      </c>
      <c r="C44" s="199">
        <v>279</v>
      </c>
      <c r="D44" s="199">
        <v>57</v>
      </c>
      <c r="E44" s="199">
        <v>0</v>
      </c>
      <c r="F44" s="199">
        <v>25</v>
      </c>
      <c r="G44" s="199">
        <v>14</v>
      </c>
      <c r="H44" s="198">
        <v>0</v>
      </c>
      <c r="I44" s="199">
        <v>0</v>
      </c>
      <c r="J44" s="199">
        <v>0</v>
      </c>
      <c r="K44" s="199">
        <v>0</v>
      </c>
      <c r="L44" s="198">
        <v>0</v>
      </c>
      <c r="M44" s="199">
        <v>162</v>
      </c>
    </row>
    <row r="45" spans="1:13" s="41" customFormat="1" x14ac:dyDescent="0.2">
      <c r="A45" s="28" t="s">
        <v>46</v>
      </c>
      <c r="B45" s="198">
        <v>0</v>
      </c>
      <c r="C45" s="199">
        <v>489</v>
      </c>
      <c r="D45" s="199">
        <v>193</v>
      </c>
      <c r="E45" s="199">
        <v>0</v>
      </c>
      <c r="F45" s="199">
        <v>18</v>
      </c>
      <c r="G45" s="199">
        <v>19</v>
      </c>
      <c r="H45" s="198">
        <v>0</v>
      </c>
      <c r="I45" s="199">
        <v>0</v>
      </c>
      <c r="J45" s="199">
        <v>0</v>
      </c>
      <c r="K45" s="199">
        <v>0</v>
      </c>
      <c r="L45" s="198">
        <v>0</v>
      </c>
      <c r="M45" s="199">
        <v>481</v>
      </c>
    </row>
    <row r="46" spans="1:13" s="41" customFormat="1" x14ac:dyDescent="0.2">
      <c r="A46" s="28" t="s">
        <v>47</v>
      </c>
      <c r="B46" s="198">
        <v>0</v>
      </c>
      <c r="C46" s="199">
        <v>484</v>
      </c>
      <c r="D46" s="199">
        <v>223</v>
      </c>
      <c r="E46" s="199">
        <v>0</v>
      </c>
      <c r="F46" s="199">
        <v>15</v>
      </c>
      <c r="G46" s="199">
        <v>67</v>
      </c>
      <c r="H46" s="198">
        <v>0</v>
      </c>
      <c r="I46" s="199">
        <v>0</v>
      </c>
      <c r="J46" s="199">
        <v>0</v>
      </c>
      <c r="K46" s="199">
        <v>0</v>
      </c>
      <c r="L46" s="198">
        <v>0</v>
      </c>
      <c r="M46" s="199">
        <v>362</v>
      </c>
    </row>
    <row r="47" spans="1:13" s="41" customFormat="1" x14ac:dyDescent="0.2">
      <c r="A47" s="28" t="s">
        <v>48</v>
      </c>
      <c r="B47" s="198">
        <v>1</v>
      </c>
      <c r="C47" s="199">
        <v>446</v>
      </c>
      <c r="D47" s="199">
        <v>43</v>
      </c>
      <c r="E47" s="199">
        <v>0</v>
      </c>
      <c r="F47" s="199">
        <v>23</v>
      </c>
      <c r="G47" s="199">
        <v>14</v>
      </c>
      <c r="H47" s="198">
        <v>0</v>
      </c>
      <c r="I47" s="199">
        <v>0</v>
      </c>
      <c r="J47" s="199">
        <v>0</v>
      </c>
      <c r="K47" s="199">
        <v>0</v>
      </c>
      <c r="L47" s="198">
        <v>0</v>
      </c>
      <c r="M47" s="199">
        <v>323</v>
      </c>
    </row>
    <row r="48" spans="1:13" s="41" customFormat="1" x14ac:dyDescent="0.2">
      <c r="A48" s="28" t="s">
        <v>49</v>
      </c>
      <c r="B48" s="198">
        <v>1</v>
      </c>
      <c r="C48" s="199">
        <v>540</v>
      </c>
      <c r="D48" s="199">
        <v>212</v>
      </c>
      <c r="E48" s="199">
        <v>0</v>
      </c>
      <c r="F48" s="199">
        <v>32</v>
      </c>
      <c r="G48" s="199">
        <v>18</v>
      </c>
      <c r="H48" s="198">
        <v>0</v>
      </c>
      <c r="I48" s="199">
        <v>0</v>
      </c>
      <c r="J48" s="199">
        <v>0</v>
      </c>
      <c r="K48" s="199">
        <v>0</v>
      </c>
      <c r="L48" s="198">
        <v>0</v>
      </c>
      <c r="M48" s="199">
        <v>260</v>
      </c>
    </row>
    <row r="49" spans="1:13" s="41" customFormat="1" x14ac:dyDescent="0.2">
      <c r="A49" s="28" t="s">
        <v>50</v>
      </c>
      <c r="B49" s="198">
        <v>0</v>
      </c>
      <c r="C49" s="199">
        <v>183</v>
      </c>
      <c r="D49" s="199">
        <v>27</v>
      </c>
      <c r="E49" s="199">
        <v>0</v>
      </c>
      <c r="F49" s="199">
        <v>7</v>
      </c>
      <c r="G49" s="199">
        <v>20</v>
      </c>
      <c r="H49" s="198">
        <v>0</v>
      </c>
      <c r="I49" s="199">
        <v>0</v>
      </c>
      <c r="J49" s="199">
        <v>0</v>
      </c>
      <c r="K49" s="199">
        <v>0</v>
      </c>
      <c r="L49" s="198">
        <v>0</v>
      </c>
      <c r="M49" s="199">
        <v>74</v>
      </c>
    </row>
    <row r="50" spans="1:13" s="41" customFormat="1" ht="12" customHeight="1" x14ac:dyDescent="0.2">
      <c r="A50" s="28" t="s">
        <v>51</v>
      </c>
      <c r="B50" s="198">
        <v>0</v>
      </c>
      <c r="C50" s="198">
        <v>180</v>
      </c>
      <c r="D50" s="198">
        <v>45</v>
      </c>
      <c r="E50" s="198">
        <v>0</v>
      </c>
      <c r="F50" s="198">
        <v>6</v>
      </c>
      <c r="G50" s="198">
        <v>9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87</v>
      </c>
    </row>
    <row r="51" spans="1:13" s="41" customFormat="1" x14ac:dyDescent="0.2">
      <c r="A51" s="36" t="s">
        <v>52</v>
      </c>
      <c r="B51" s="204">
        <v>2</v>
      </c>
      <c r="C51" s="204">
        <v>745</v>
      </c>
      <c r="D51" s="204">
        <v>196</v>
      </c>
      <c r="E51" s="204">
        <v>0</v>
      </c>
      <c r="F51" s="204">
        <v>75</v>
      </c>
      <c r="G51" s="204">
        <v>41</v>
      </c>
      <c r="H51" s="204">
        <v>0</v>
      </c>
      <c r="I51" s="204">
        <v>0</v>
      </c>
      <c r="J51" s="204">
        <v>0</v>
      </c>
      <c r="K51" s="204">
        <v>0</v>
      </c>
      <c r="L51" s="204">
        <v>0</v>
      </c>
      <c r="M51" s="204">
        <v>301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467</v>
      </c>
      <c r="I53" s="52"/>
      <c r="L53" s="272" t="s">
        <v>468</v>
      </c>
      <c r="M53" s="272"/>
    </row>
    <row r="54" spans="1:13" s="208" customFormat="1" x14ac:dyDescent="0.2">
      <c r="A54" s="200" t="s">
        <v>53</v>
      </c>
      <c r="B54" s="196">
        <v>2</v>
      </c>
      <c r="C54" s="201">
        <v>10817</v>
      </c>
      <c r="D54" s="201">
        <v>3803</v>
      </c>
      <c r="E54" s="201">
        <v>0</v>
      </c>
      <c r="F54" s="201">
        <v>268</v>
      </c>
      <c r="G54" s="201">
        <v>259</v>
      </c>
      <c r="H54" s="196">
        <v>0</v>
      </c>
      <c r="I54" s="201">
        <v>0</v>
      </c>
      <c r="J54" s="201">
        <v>0</v>
      </c>
      <c r="K54" s="201">
        <v>0</v>
      </c>
      <c r="L54" s="196">
        <v>0</v>
      </c>
      <c r="M54" s="201">
        <v>11576</v>
      </c>
    </row>
    <row r="55" spans="1:13" s="208" customFormat="1" x14ac:dyDescent="0.2">
      <c r="A55" s="193" t="s">
        <v>54</v>
      </c>
      <c r="B55" s="198">
        <v>0</v>
      </c>
      <c r="C55" s="206">
        <v>566</v>
      </c>
      <c r="D55" s="206">
        <v>135</v>
      </c>
      <c r="E55" s="206">
        <v>0</v>
      </c>
      <c r="F55" s="206">
        <v>23</v>
      </c>
      <c r="G55" s="206">
        <v>52</v>
      </c>
      <c r="H55" s="193">
        <v>0</v>
      </c>
      <c r="I55" s="198">
        <v>0</v>
      </c>
      <c r="J55" s="198">
        <v>0</v>
      </c>
      <c r="K55" s="198">
        <v>0</v>
      </c>
      <c r="L55" s="206">
        <v>0</v>
      </c>
      <c r="M55" s="198">
        <v>282</v>
      </c>
    </row>
    <row r="56" spans="1:13" s="208" customFormat="1" x14ac:dyDescent="0.2">
      <c r="A56" s="193" t="s">
        <v>55</v>
      </c>
      <c r="B56" s="198">
        <v>0</v>
      </c>
      <c r="C56" s="206">
        <v>214</v>
      </c>
      <c r="D56" s="206">
        <v>206</v>
      </c>
      <c r="E56" s="206">
        <v>0</v>
      </c>
      <c r="F56" s="206">
        <v>5</v>
      </c>
      <c r="G56" s="206">
        <v>3</v>
      </c>
      <c r="H56" s="193">
        <v>0</v>
      </c>
      <c r="I56" s="198">
        <v>0</v>
      </c>
      <c r="J56" s="198">
        <v>0</v>
      </c>
      <c r="K56" s="198">
        <v>0</v>
      </c>
      <c r="L56" s="206">
        <v>0</v>
      </c>
      <c r="M56" s="198">
        <v>218</v>
      </c>
    </row>
    <row r="57" spans="1:13" s="208" customFormat="1" x14ac:dyDescent="0.2">
      <c r="A57" s="193" t="s">
        <v>56</v>
      </c>
      <c r="B57" s="198">
        <v>0</v>
      </c>
      <c r="C57" s="206">
        <v>736</v>
      </c>
      <c r="D57" s="206">
        <v>168</v>
      </c>
      <c r="E57" s="206">
        <v>0</v>
      </c>
      <c r="F57" s="206">
        <v>24</v>
      </c>
      <c r="G57" s="206">
        <v>21</v>
      </c>
      <c r="H57" s="193">
        <v>0</v>
      </c>
      <c r="I57" s="198">
        <v>0</v>
      </c>
      <c r="J57" s="198">
        <v>0</v>
      </c>
      <c r="K57" s="198">
        <v>0</v>
      </c>
      <c r="L57" s="206">
        <v>0</v>
      </c>
      <c r="M57" s="198">
        <v>1121</v>
      </c>
    </row>
    <row r="58" spans="1:13" s="208" customFormat="1" x14ac:dyDescent="0.2">
      <c r="A58" s="193" t="s">
        <v>57</v>
      </c>
      <c r="B58" s="198">
        <v>0</v>
      </c>
      <c r="C58" s="206">
        <v>423</v>
      </c>
      <c r="D58" s="206">
        <v>163</v>
      </c>
      <c r="E58" s="206">
        <v>0</v>
      </c>
      <c r="F58" s="206">
        <v>27</v>
      </c>
      <c r="G58" s="206">
        <v>9</v>
      </c>
      <c r="H58" s="193">
        <v>0</v>
      </c>
      <c r="I58" s="198">
        <v>0</v>
      </c>
      <c r="J58" s="198">
        <v>0</v>
      </c>
      <c r="K58" s="198">
        <v>0</v>
      </c>
      <c r="L58" s="206">
        <v>0</v>
      </c>
      <c r="M58" s="198">
        <v>308</v>
      </c>
    </row>
    <row r="59" spans="1:13" s="208" customFormat="1" x14ac:dyDescent="0.2">
      <c r="A59" s="193" t="s">
        <v>58</v>
      </c>
      <c r="B59" s="198">
        <v>0</v>
      </c>
      <c r="C59" s="206">
        <v>412</v>
      </c>
      <c r="D59" s="206">
        <v>115</v>
      </c>
      <c r="E59" s="206">
        <v>0</v>
      </c>
      <c r="F59" s="206">
        <v>13</v>
      </c>
      <c r="G59" s="206">
        <v>12</v>
      </c>
      <c r="H59" s="193">
        <v>0</v>
      </c>
      <c r="I59" s="198">
        <v>0</v>
      </c>
      <c r="J59" s="198">
        <v>0</v>
      </c>
      <c r="K59" s="198">
        <v>0</v>
      </c>
      <c r="L59" s="206">
        <v>0</v>
      </c>
      <c r="M59" s="198">
        <v>371</v>
      </c>
    </row>
    <row r="60" spans="1:13" s="208" customFormat="1" x14ac:dyDescent="0.2">
      <c r="A60" s="193" t="s">
        <v>59</v>
      </c>
      <c r="B60" s="198">
        <v>1</v>
      </c>
      <c r="C60" s="206">
        <v>1581</v>
      </c>
      <c r="D60" s="206">
        <v>531</v>
      </c>
      <c r="E60" s="206">
        <v>0</v>
      </c>
      <c r="F60" s="206">
        <v>30</v>
      </c>
      <c r="G60" s="206">
        <v>28</v>
      </c>
      <c r="H60" s="193">
        <v>0</v>
      </c>
      <c r="I60" s="198">
        <v>0</v>
      </c>
      <c r="J60" s="198">
        <v>0</v>
      </c>
      <c r="K60" s="198">
        <v>0</v>
      </c>
      <c r="L60" s="206">
        <v>0</v>
      </c>
      <c r="M60" s="198">
        <v>1759</v>
      </c>
    </row>
    <row r="61" spans="1:13" s="208" customFormat="1" x14ac:dyDescent="0.2">
      <c r="A61" s="193" t="s">
        <v>60</v>
      </c>
      <c r="B61" s="198">
        <v>0</v>
      </c>
      <c r="C61" s="206">
        <v>632</v>
      </c>
      <c r="D61" s="206">
        <v>220</v>
      </c>
      <c r="E61" s="206">
        <v>0</v>
      </c>
      <c r="F61" s="206">
        <v>8</v>
      </c>
      <c r="G61" s="206">
        <v>7</v>
      </c>
      <c r="H61" s="193">
        <v>0</v>
      </c>
      <c r="I61" s="198">
        <v>0</v>
      </c>
      <c r="J61" s="198">
        <v>0</v>
      </c>
      <c r="K61" s="198">
        <v>0</v>
      </c>
      <c r="L61" s="206">
        <v>0</v>
      </c>
      <c r="M61" s="198">
        <v>482</v>
      </c>
    </row>
    <row r="62" spans="1:13" s="208" customFormat="1" x14ac:dyDescent="0.2">
      <c r="A62" s="193" t="s">
        <v>61</v>
      </c>
      <c r="B62" s="198">
        <v>0</v>
      </c>
      <c r="C62" s="206">
        <v>1392</v>
      </c>
      <c r="D62" s="206">
        <v>436</v>
      </c>
      <c r="E62" s="206">
        <v>0</v>
      </c>
      <c r="F62" s="206">
        <v>12</v>
      </c>
      <c r="G62" s="206">
        <v>5</v>
      </c>
      <c r="H62" s="193">
        <v>0</v>
      </c>
      <c r="I62" s="198">
        <v>0</v>
      </c>
      <c r="J62" s="198">
        <v>0</v>
      </c>
      <c r="K62" s="198">
        <v>0</v>
      </c>
      <c r="L62" s="206">
        <v>0</v>
      </c>
      <c r="M62" s="198">
        <v>1636</v>
      </c>
    </row>
    <row r="63" spans="1:13" s="41" customFormat="1" x14ac:dyDescent="0.2">
      <c r="A63" s="28" t="s">
        <v>62</v>
      </c>
      <c r="B63" s="198">
        <v>0</v>
      </c>
      <c r="C63" s="206">
        <v>2576</v>
      </c>
      <c r="D63" s="206">
        <v>1087</v>
      </c>
      <c r="E63" s="206">
        <v>0</v>
      </c>
      <c r="F63" s="206">
        <v>50</v>
      </c>
      <c r="G63" s="206">
        <v>37</v>
      </c>
      <c r="H63" s="193">
        <v>0</v>
      </c>
      <c r="I63" s="198">
        <v>0</v>
      </c>
      <c r="J63" s="198">
        <v>0</v>
      </c>
      <c r="K63" s="198">
        <v>0</v>
      </c>
      <c r="L63" s="206">
        <v>0</v>
      </c>
      <c r="M63" s="198">
        <v>3516</v>
      </c>
    </row>
    <row r="64" spans="1:13" s="41" customFormat="1" x14ac:dyDescent="0.2">
      <c r="A64" s="28" t="s">
        <v>63</v>
      </c>
      <c r="B64" s="198">
        <v>1</v>
      </c>
      <c r="C64" s="206">
        <v>1017</v>
      </c>
      <c r="D64" s="206">
        <v>271</v>
      </c>
      <c r="E64" s="206">
        <v>0</v>
      </c>
      <c r="F64" s="206">
        <v>34</v>
      </c>
      <c r="G64" s="206">
        <v>21</v>
      </c>
      <c r="H64" s="193">
        <v>0</v>
      </c>
      <c r="I64" s="198">
        <v>0</v>
      </c>
      <c r="J64" s="198">
        <v>0</v>
      </c>
      <c r="K64" s="198">
        <v>0</v>
      </c>
      <c r="L64" s="206">
        <v>0</v>
      </c>
      <c r="M64" s="198">
        <v>804</v>
      </c>
    </row>
    <row r="65" spans="1:13" s="41" customFormat="1" x14ac:dyDescent="0.2">
      <c r="A65" s="28" t="s">
        <v>64</v>
      </c>
      <c r="B65" s="198">
        <v>0</v>
      </c>
      <c r="C65" s="206">
        <v>485</v>
      </c>
      <c r="D65" s="206">
        <v>203</v>
      </c>
      <c r="E65" s="206">
        <v>0</v>
      </c>
      <c r="F65" s="206">
        <v>19</v>
      </c>
      <c r="G65" s="206">
        <v>29</v>
      </c>
      <c r="H65" s="193">
        <v>0</v>
      </c>
      <c r="I65" s="198">
        <v>0</v>
      </c>
      <c r="J65" s="198">
        <v>0</v>
      </c>
      <c r="K65" s="198">
        <v>0</v>
      </c>
      <c r="L65" s="206">
        <v>0</v>
      </c>
      <c r="M65" s="198">
        <v>445</v>
      </c>
    </row>
    <row r="66" spans="1:13" s="41" customFormat="1" x14ac:dyDescent="0.2">
      <c r="A66" s="28" t="s">
        <v>65</v>
      </c>
      <c r="B66" s="198">
        <v>0</v>
      </c>
      <c r="C66" s="206">
        <v>377</v>
      </c>
      <c r="D66" s="206">
        <v>111</v>
      </c>
      <c r="E66" s="206">
        <v>0</v>
      </c>
      <c r="F66" s="206">
        <v>12</v>
      </c>
      <c r="G66" s="206">
        <v>15</v>
      </c>
      <c r="H66" s="193">
        <v>0</v>
      </c>
      <c r="I66" s="198">
        <v>0</v>
      </c>
      <c r="J66" s="198">
        <v>0</v>
      </c>
      <c r="K66" s="198">
        <v>0</v>
      </c>
      <c r="L66" s="206">
        <v>0</v>
      </c>
      <c r="M66" s="198">
        <v>274</v>
      </c>
    </row>
    <row r="67" spans="1:13" s="41" customFormat="1" x14ac:dyDescent="0.2">
      <c r="A67" s="28" t="s">
        <v>66</v>
      </c>
      <c r="B67" s="198">
        <v>0</v>
      </c>
      <c r="C67" s="206">
        <v>406</v>
      </c>
      <c r="D67" s="206">
        <v>157</v>
      </c>
      <c r="E67" s="206">
        <v>0</v>
      </c>
      <c r="F67" s="206">
        <v>11</v>
      </c>
      <c r="G67" s="206">
        <v>20</v>
      </c>
      <c r="H67" s="193">
        <v>0</v>
      </c>
      <c r="I67" s="198">
        <v>0</v>
      </c>
      <c r="J67" s="198">
        <v>0</v>
      </c>
      <c r="K67" s="198">
        <v>0</v>
      </c>
      <c r="L67" s="206">
        <v>0</v>
      </c>
      <c r="M67" s="198">
        <v>360</v>
      </c>
    </row>
    <row r="68" spans="1:13" s="41" customFormat="1" x14ac:dyDescent="0.2">
      <c r="A68" s="37" t="s">
        <v>67</v>
      </c>
      <c r="B68" s="196">
        <v>2</v>
      </c>
      <c r="C68" s="201">
        <v>8111</v>
      </c>
      <c r="D68" s="201">
        <v>3135</v>
      </c>
      <c r="E68" s="201">
        <v>0</v>
      </c>
      <c r="F68" s="201">
        <v>299</v>
      </c>
      <c r="G68" s="201">
        <v>374</v>
      </c>
      <c r="H68" s="196">
        <v>0</v>
      </c>
      <c r="I68" s="201">
        <v>0</v>
      </c>
      <c r="J68" s="201">
        <v>0</v>
      </c>
      <c r="K68" s="201">
        <v>0</v>
      </c>
      <c r="L68" s="196">
        <v>0</v>
      </c>
      <c r="M68" s="201">
        <v>18848</v>
      </c>
    </row>
    <row r="69" spans="1:13" s="41" customFormat="1" x14ac:dyDescent="0.2">
      <c r="A69" s="28" t="s">
        <v>68</v>
      </c>
      <c r="B69" s="198">
        <v>1</v>
      </c>
      <c r="C69" s="206">
        <v>646</v>
      </c>
      <c r="D69" s="206">
        <v>344</v>
      </c>
      <c r="E69" s="206">
        <v>0</v>
      </c>
      <c r="F69" s="206">
        <v>38</v>
      </c>
      <c r="G69" s="206">
        <v>17</v>
      </c>
      <c r="H69" s="193">
        <v>0</v>
      </c>
      <c r="I69" s="198">
        <v>0</v>
      </c>
      <c r="J69" s="198">
        <v>0</v>
      </c>
      <c r="K69" s="198">
        <v>0</v>
      </c>
      <c r="L69" s="206">
        <v>0</v>
      </c>
      <c r="M69" s="198">
        <v>1627</v>
      </c>
    </row>
    <row r="70" spans="1:13" s="41" customFormat="1" x14ac:dyDescent="0.2">
      <c r="A70" s="28" t="s">
        <v>69</v>
      </c>
      <c r="B70" s="198">
        <v>0</v>
      </c>
      <c r="C70" s="206">
        <v>701</v>
      </c>
      <c r="D70" s="206">
        <v>257</v>
      </c>
      <c r="E70" s="206">
        <v>0</v>
      </c>
      <c r="F70" s="206">
        <v>24</v>
      </c>
      <c r="G70" s="206">
        <v>8</v>
      </c>
      <c r="H70" s="193">
        <v>0</v>
      </c>
      <c r="I70" s="198">
        <v>0</v>
      </c>
      <c r="J70" s="198">
        <v>0</v>
      </c>
      <c r="K70" s="198">
        <v>0</v>
      </c>
      <c r="L70" s="206">
        <v>0</v>
      </c>
      <c r="M70" s="198">
        <v>640</v>
      </c>
    </row>
    <row r="71" spans="1:13" s="41" customFormat="1" x14ac:dyDescent="0.2">
      <c r="A71" s="28" t="s">
        <v>70</v>
      </c>
      <c r="B71" s="198">
        <v>1</v>
      </c>
      <c r="C71" s="206">
        <v>847</v>
      </c>
      <c r="D71" s="206">
        <v>281</v>
      </c>
      <c r="E71" s="206">
        <v>0</v>
      </c>
      <c r="F71" s="206">
        <v>14</v>
      </c>
      <c r="G71" s="206">
        <v>46</v>
      </c>
      <c r="H71" s="193">
        <v>0</v>
      </c>
      <c r="I71" s="198">
        <v>0</v>
      </c>
      <c r="J71" s="198">
        <v>0</v>
      </c>
      <c r="K71" s="198">
        <v>0</v>
      </c>
      <c r="L71" s="206">
        <v>0</v>
      </c>
      <c r="M71" s="198">
        <v>3068</v>
      </c>
    </row>
    <row r="72" spans="1:13" s="41" customFormat="1" x14ac:dyDescent="0.2">
      <c r="A72" s="28" t="s">
        <v>71</v>
      </c>
      <c r="B72" s="198">
        <v>0</v>
      </c>
      <c r="C72" s="206">
        <v>496</v>
      </c>
      <c r="D72" s="206">
        <v>161</v>
      </c>
      <c r="E72" s="206">
        <v>0</v>
      </c>
      <c r="F72" s="206">
        <v>4</v>
      </c>
      <c r="G72" s="206">
        <v>36</v>
      </c>
      <c r="H72" s="193">
        <v>0</v>
      </c>
      <c r="I72" s="198">
        <v>0</v>
      </c>
      <c r="J72" s="198">
        <v>0</v>
      </c>
      <c r="K72" s="198">
        <v>0</v>
      </c>
      <c r="L72" s="206">
        <v>0</v>
      </c>
      <c r="M72" s="198">
        <v>779</v>
      </c>
    </row>
    <row r="73" spans="1:13" s="41" customFormat="1" x14ac:dyDescent="0.2">
      <c r="A73" s="28" t="s">
        <v>72</v>
      </c>
      <c r="B73" s="198">
        <v>0</v>
      </c>
      <c r="C73" s="206">
        <v>227</v>
      </c>
      <c r="D73" s="206">
        <v>64</v>
      </c>
      <c r="E73" s="206">
        <v>0</v>
      </c>
      <c r="F73" s="206">
        <v>1</v>
      </c>
      <c r="G73" s="206">
        <v>8</v>
      </c>
      <c r="H73" s="193">
        <v>0</v>
      </c>
      <c r="I73" s="198">
        <v>0</v>
      </c>
      <c r="J73" s="198">
        <v>0</v>
      </c>
      <c r="K73" s="198">
        <v>0</v>
      </c>
      <c r="L73" s="206">
        <v>0</v>
      </c>
      <c r="M73" s="198">
        <v>264</v>
      </c>
    </row>
    <row r="74" spans="1:13" s="41" customFormat="1" x14ac:dyDescent="0.2">
      <c r="A74" s="28" t="s">
        <v>73</v>
      </c>
      <c r="B74" s="198">
        <v>0</v>
      </c>
      <c r="C74" s="206">
        <v>650</v>
      </c>
      <c r="D74" s="206">
        <v>156</v>
      </c>
      <c r="E74" s="206">
        <v>0</v>
      </c>
      <c r="F74" s="206">
        <v>25</v>
      </c>
      <c r="G74" s="206">
        <v>59</v>
      </c>
      <c r="H74" s="193">
        <v>0</v>
      </c>
      <c r="I74" s="198">
        <v>0</v>
      </c>
      <c r="J74" s="198">
        <v>0</v>
      </c>
      <c r="K74" s="198">
        <v>0</v>
      </c>
      <c r="L74" s="206">
        <v>0</v>
      </c>
      <c r="M74" s="198">
        <v>1516</v>
      </c>
    </row>
    <row r="75" spans="1:13" s="41" customFormat="1" x14ac:dyDescent="0.2">
      <c r="A75" s="28" t="s">
        <v>74</v>
      </c>
      <c r="B75" s="198">
        <v>0</v>
      </c>
      <c r="C75" s="206">
        <v>1185</v>
      </c>
      <c r="D75" s="206">
        <v>395</v>
      </c>
      <c r="E75" s="206">
        <v>0</v>
      </c>
      <c r="F75" s="206">
        <v>58</v>
      </c>
      <c r="G75" s="206">
        <v>102</v>
      </c>
      <c r="H75" s="193">
        <v>0</v>
      </c>
      <c r="I75" s="198">
        <v>0</v>
      </c>
      <c r="J75" s="198">
        <v>0</v>
      </c>
      <c r="K75" s="198">
        <v>0</v>
      </c>
      <c r="L75" s="206">
        <v>0</v>
      </c>
      <c r="M75" s="198">
        <v>2868</v>
      </c>
    </row>
    <row r="76" spans="1:13" s="41" customFormat="1" x14ac:dyDescent="0.2">
      <c r="A76" s="28" t="s">
        <v>75</v>
      </c>
      <c r="B76" s="198">
        <v>0</v>
      </c>
      <c r="C76" s="206">
        <v>507</v>
      </c>
      <c r="D76" s="206">
        <v>247</v>
      </c>
      <c r="E76" s="206">
        <v>0</v>
      </c>
      <c r="F76" s="206">
        <v>22</v>
      </c>
      <c r="G76" s="206">
        <v>16</v>
      </c>
      <c r="H76" s="193">
        <v>0</v>
      </c>
      <c r="I76" s="198">
        <v>0</v>
      </c>
      <c r="J76" s="198">
        <v>0</v>
      </c>
      <c r="K76" s="198">
        <v>0</v>
      </c>
      <c r="L76" s="206">
        <v>0</v>
      </c>
      <c r="M76" s="198">
        <v>2245</v>
      </c>
    </row>
    <row r="77" spans="1:13" s="41" customFormat="1" x14ac:dyDescent="0.2">
      <c r="A77" s="28" t="s">
        <v>76</v>
      </c>
      <c r="B77" s="198">
        <v>0</v>
      </c>
      <c r="C77" s="206">
        <v>787</v>
      </c>
      <c r="D77" s="206">
        <v>215</v>
      </c>
      <c r="E77" s="206">
        <v>0</v>
      </c>
      <c r="F77" s="206">
        <v>17</v>
      </c>
      <c r="G77" s="206">
        <v>9</v>
      </c>
      <c r="H77" s="193">
        <v>0</v>
      </c>
      <c r="I77" s="198">
        <v>0</v>
      </c>
      <c r="J77" s="198">
        <v>0</v>
      </c>
      <c r="K77" s="198">
        <v>0</v>
      </c>
      <c r="L77" s="206">
        <v>0</v>
      </c>
      <c r="M77" s="198">
        <v>600</v>
      </c>
    </row>
    <row r="78" spans="1:13" s="41" customFormat="1" x14ac:dyDescent="0.2">
      <c r="A78" s="28" t="s">
        <v>77</v>
      </c>
      <c r="B78" s="198">
        <v>0</v>
      </c>
      <c r="C78" s="206">
        <v>269</v>
      </c>
      <c r="D78" s="206">
        <v>54</v>
      </c>
      <c r="E78" s="206">
        <v>0</v>
      </c>
      <c r="F78" s="206">
        <v>27</v>
      </c>
      <c r="G78" s="206">
        <v>17</v>
      </c>
      <c r="H78" s="193">
        <v>0</v>
      </c>
      <c r="I78" s="198">
        <v>0</v>
      </c>
      <c r="J78" s="198">
        <v>0</v>
      </c>
      <c r="K78" s="198">
        <v>0</v>
      </c>
      <c r="L78" s="206">
        <v>0</v>
      </c>
      <c r="M78" s="198">
        <v>1305</v>
      </c>
    </row>
    <row r="79" spans="1:13" s="41" customFormat="1" x14ac:dyDescent="0.2">
      <c r="A79" s="28" t="s">
        <v>78</v>
      </c>
      <c r="B79" s="198">
        <v>0</v>
      </c>
      <c r="C79" s="206">
        <v>266</v>
      </c>
      <c r="D79" s="206">
        <v>132</v>
      </c>
      <c r="E79" s="206">
        <v>0</v>
      </c>
      <c r="F79" s="206">
        <v>11</v>
      </c>
      <c r="G79" s="206">
        <v>5</v>
      </c>
      <c r="H79" s="193">
        <v>0</v>
      </c>
      <c r="I79" s="198">
        <v>0</v>
      </c>
      <c r="J79" s="198">
        <v>0</v>
      </c>
      <c r="K79" s="198">
        <v>0</v>
      </c>
      <c r="L79" s="206">
        <v>0</v>
      </c>
      <c r="M79" s="198">
        <v>487</v>
      </c>
    </row>
    <row r="80" spans="1:13" s="41" customFormat="1" x14ac:dyDescent="0.2">
      <c r="A80" s="28" t="s">
        <v>79</v>
      </c>
      <c r="B80" s="198">
        <v>0</v>
      </c>
      <c r="C80" s="206">
        <v>444</v>
      </c>
      <c r="D80" s="206">
        <v>331</v>
      </c>
      <c r="E80" s="206">
        <v>0</v>
      </c>
      <c r="F80" s="206">
        <v>11</v>
      </c>
      <c r="G80" s="206">
        <v>14</v>
      </c>
      <c r="H80" s="193">
        <v>0</v>
      </c>
      <c r="I80" s="198">
        <v>0</v>
      </c>
      <c r="J80" s="198">
        <v>0</v>
      </c>
      <c r="K80" s="198">
        <v>0</v>
      </c>
      <c r="L80" s="206">
        <v>0</v>
      </c>
      <c r="M80" s="198">
        <v>765</v>
      </c>
    </row>
    <row r="81" spans="1:13" s="41" customFormat="1" x14ac:dyDescent="0.2">
      <c r="A81" s="28" t="s">
        <v>80</v>
      </c>
      <c r="B81" s="198">
        <v>0</v>
      </c>
      <c r="C81" s="206">
        <v>1086</v>
      </c>
      <c r="D81" s="206">
        <v>498</v>
      </c>
      <c r="E81" s="206">
        <v>0</v>
      </c>
      <c r="F81" s="206">
        <v>47</v>
      </c>
      <c r="G81" s="206">
        <v>37</v>
      </c>
      <c r="H81" s="193">
        <v>0</v>
      </c>
      <c r="I81" s="198">
        <v>0</v>
      </c>
      <c r="J81" s="198">
        <v>0</v>
      </c>
      <c r="K81" s="198">
        <v>0</v>
      </c>
      <c r="L81" s="206">
        <v>0</v>
      </c>
      <c r="M81" s="198">
        <v>2684</v>
      </c>
    </row>
    <row r="82" spans="1:13" s="41" customFormat="1" x14ac:dyDescent="0.2">
      <c r="A82" s="37" t="s">
        <v>81</v>
      </c>
      <c r="B82" s="196">
        <v>8</v>
      </c>
      <c r="C82" s="205">
        <v>10425</v>
      </c>
      <c r="D82" s="205">
        <v>3940</v>
      </c>
      <c r="E82" s="205">
        <v>0</v>
      </c>
      <c r="F82" s="205">
        <v>354</v>
      </c>
      <c r="G82" s="205">
        <v>337</v>
      </c>
      <c r="H82" s="200">
        <v>0</v>
      </c>
      <c r="I82" s="196">
        <v>0</v>
      </c>
      <c r="J82" s="196">
        <v>0</v>
      </c>
      <c r="K82" s="196">
        <v>0</v>
      </c>
      <c r="L82" s="205">
        <v>0</v>
      </c>
      <c r="M82" s="196">
        <v>16703</v>
      </c>
    </row>
    <row r="83" spans="1:13" s="41" customFormat="1" x14ac:dyDescent="0.2">
      <c r="A83" s="28" t="s">
        <v>82</v>
      </c>
      <c r="B83" s="198">
        <v>0</v>
      </c>
      <c r="C83" s="206">
        <v>440</v>
      </c>
      <c r="D83" s="206">
        <v>138</v>
      </c>
      <c r="E83" s="206">
        <v>0</v>
      </c>
      <c r="F83" s="206">
        <v>13</v>
      </c>
      <c r="G83" s="206">
        <v>11</v>
      </c>
      <c r="H83" s="193">
        <v>0</v>
      </c>
      <c r="I83" s="198">
        <v>0</v>
      </c>
      <c r="J83" s="198">
        <v>0</v>
      </c>
      <c r="K83" s="198">
        <v>0</v>
      </c>
      <c r="L83" s="206">
        <v>0</v>
      </c>
      <c r="M83" s="198">
        <v>1230</v>
      </c>
    </row>
    <row r="84" spans="1:13" s="41" customFormat="1" x14ac:dyDescent="0.2">
      <c r="A84" s="28" t="s">
        <v>83</v>
      </c>
      <c r="B84" s="198">
        <v>0</v>
      </c>
      <c r="C84" s="206">
        <v>348</v>
      </c>
      <c r="D84" s="206">
        <v>207</v>
      </c>
      <c r="E84" s="206">
        <v>0</v>
      </c>
      <c r="F84" s="206">
        <v>15</v>
      </c>
      <c r="G84" s="206">
        <v>41</v>
      </c>
      <c r="H84" s="193">
        <v>0</v>
      </c>
      <c r="I84" s="198">
        <v>0</v>
      </c>
      <c r="J84" s="198">
        <v>0</v>
      </c>
      <c r="K84" s="198">
        <v>0</v>
      </c>
      <c r="L84" s="206">
        <v>0</v>
      </c>
      <c r="M84" s="198">
        <v>282</v>
      </c>
    </row>
    <row r="85" spans="1:13" s="41" customFormat="1" x14ac:dyDescent="0.2">
      <c r="A85" s="28" t="s">
        <v>84</v>
      </c>
      <c r="B85" s="198">
        <v>3</v>
      </c>
      <c r="C85" s="206">
        <v>411</v>
      </c>
      <c r="D85" s="206">
        <v>290</v>
      </c>
      <c r="E85" s="206">
        <v>0</v>
      </c>
      <c r="F85" s="206">
        <v>18</v>
      </c>
      <c r="G85" s="206">
        <v>48</v>
      </c>
      <c r="H85" s="193">
        <v>0</v>
      </c>
      <c r="I85" s="198">
        <v>0</v>
      </c>
      <c r="J85" s="198">
        <v>0</v>
      </c>
      <c r="K85" s="198">
        <v>0</v>
      </c>
      <c r="L85" s="206">
        <v>0</v>
      </c>
      <c r="M85" s="198">
        <v>739</v>
      </c>
    </row>
    <row r="86" spans="1:13" s="41" customFormat="1" x14ac:dyDescent="0.2">
      <c r="A86" s="28" t="s">
        <v>85</v>
      </c>
      <c r="B86" s="198">
        <v>0</v>
      </c>
      <c r="C86" s="206">
        <v>186</v>
      </c>
      <c r="D86" s="206">
        <v>83</v>
      </c>
      <c r="E86" s="206">
        <v>0</v>
      </c>
      <c r="F86" s="206">
        <v>5</v>
      </c>
      <c r="G86" s="206">
        <v>10</v>
      </c>
      <c r="H86" s="193">
        <v>0</v>
      </c>
      <c r="I86" s="198">
        <v>0</v>
      </c>
      <c r="J86" s="198">
        <v>0</v>
      </c>
      <c r="K86" s="198">
        <v>0</v>
      </c>
      <c r="L86" s="206">
        <v>0</v>
      </c>
      <c r="M86" s="198">
        <v>144</v>
      </c>
    </row>
    <row r="87" spans="1:13" s="41" customFormat="1" x14ac:dyDescent="0.2">
      <c r="A87" s="28" t="s">
        <v>86</v>
      </c>
      <c r="B87" s="198">
        <v>2</v>
      </c>
      <c r="C87" s="206">
        <v>409</v>
      </c>
      <c r="D87" s="206">
        <v>178</v>
      </c>
      <c r="E87" s="206">
        <v>0</v>
      </c>
      <c r="F87" s="206">
        <v>13</v>
      </c>
      <c r="G87" s="206">
        <v>49</v>
      </c>
      <c r="H87" s="193">
        <v>0</v>
      </c>
      <c r="I87" s="198">
        <v>0</v>
      </c>
      <c r="J87" s="198">
        <v>0</v>
      </c>
      <c r="K87" s="198">
        <v>0</v>
      </c>
      <c r="L87" s="206">
        <v>0</v>
      </c>
      <c r="M87" s="198">
        <v>296</v>
      </c>
    </row>
    <row r="88" spans="1:13" s="41" customFormat="1" x14ac:dyDescent="0.2">
      <c r="A88" s="28" t="s">
        <v>87</v>
      </c>
      <c r="B88" s="198">
        <v>1</v>
      </c>
      <c r="C88" s="206">
        <v>1370</v>
      </c>
      <c r="D88" s="206">
        <v>317</v>
      </c>
      <c r="E88" s="206">
        <v>0</v>
      </c>
      <c r="F88" s="206">
        <v>31</v>
      </c>
      <c r="G88" s="206">
        <v>30</v>
      </c>
      <c r="H88" s="193">
        <v>0</v>
      </c>
      <c r="I88" s="198">
        <v>0</v>
      </c>
      <c r="J88" s="198">
        <v>0</v>
      </c>
      <c r="K88" s="198">
        <v>0</v>
      </c>
      <c r="L88" s="206">
        <v>0</v>
      </c>
      <c r="M88" s="198">
        <v>3688</v>
      </c>
    </row>
    <row r="89" spans="1:13" s="41" customFormat="1" ht="12" customHeight="1" x14ac:dyDescent="0.2">
      <c r="A89" s="28" t="s">
        <v>88</v>
      </c>
      <c r="B89" s="198">
        <v>1</v>
      </c>
      <c r="C89" s="206">
        <v>1636</v>
      </c>
      <c r="D89" s="206">
        <v>568</v>
      </c>
      <c r="E89" s="206">
        <v>0</v>
      </c>
      <c r="F89" s="206">
        <v>71</v>
      </c>
      <c r="G89" s="206">
        <v>43</v>
      </c>
      <c r="H89" s="193">
        <v>0</v>
      </c>
      <c r="I89" s="198">
        <v>0</v>
      </c>
      <c r="J89" s="198">
        <v>0</v>
      </c>
      <c r="K89" s="198">
        <v>0</v>
      </c>
      <c r="L89" s="206">
        <v>0</v>
      </c>
      <c r="M89" s="198">
        <v>1871</v>
      </c>
    </row>
    <row r="90" spans="1:13" s="41" customFormat="1" ht="12.75" customHeight="1" x14ac:dyDescent="0.2">
      <c r="A90" s="28" t="s">
        <v>89</v>
      </c>
      <c r="B90" s="198">
        <v>0</v>
      </c>
      <c r="C90" s="206">
        <v>1777</v>
      </c>
      <c r="D90" s="206">
        <v>675</v>
      </c>
      <c r="E90" s="206">
        <v>0</v>
      </c>
      <c r="F90" s="206">
        <v>47</v>
      </c>
      <c r="G90" s="206">
        <v>28</v>
      </c>
      <c r="H90" s="193">
        <v>0</v>
      </c>
      <c r="I90" s="198">
        <v>0</v>
      </c>
      <c r="J90" s="198">
        <v>0</v>
      </c>
      <c r="K90" s="198">
        <v>0</v>
      </c>
      <c r="L90" s="206">
        <v>0</v>
      </c>
      <c r="M90" s="198">
        <v>2111</v>
      </c>
    </row>
    <row r="91" spans="1:13" s="41" customFormat="1" x14ac:dyDescent="0.2">
      <c r="A91" s="28" t="s">
        <v>90</v>
      </c>
      <c r="B91" s="198">
        <v>0</v>
      </c>
      <c r="C91" s="206">
        <v>544</v>
      </c>
      <c r="D91" s="206">
        <v>180</v>
      </c>
      <c r="E91" s="206">
        <v>0</v>
      </c>
      <c r="F91" s="206">
        <v>13</v>
      </c>
      <c r="G91" s="206">
        <v>4</v>
      </c>
      <c r="H91" s="193">
        <v>0</v>
      </c>
      <c r="I91" s="198">
        <v>0</v>
      </c>
      <c r="J91" s="198">
        <v>0</v>
      </c>
      <c r="K91" s="198">
        <v>0</v>
      </c>
      <c r="L91" s="206">
        <v>0</v>
      </c>
      <c r="M91" s="198">
        <v>448</v>
      </c>
    </row>
    <row r="92" spans="1:13" s="41" customFormat="1" x14ac:dyDescent="0.2">
      <c r="A92" s="28" t="s">
        <v>91</v>
      </c>
      <c r="B92" s="198">
        <v>1</v>
      </c>
      <c r="C92" s="206">
        <v>916</v>
      </c>
      <c r="D92" s="206">
        <v>529</v>
      </c>
      <c r="E92" s="206">
        <v>0</v>
      </c>
      <c r="F92" s="206">
        <v>23</v>
      </c>
      <c r="G92" s="206">
        <v>29</v>
      </c>
      <c r="H92" s="193">
        <v>0</v>
      </c>
      <c r="I92" s="198">
        <v>0</v>
      </c>
      <c r="J92" s="198">
        <v>0</v>
      </c>
      <c r="K92" s="198">
        <v>0</v>
      </c>
      <c r="L92" s="206">
        <v>0</v>
      </c>
      <c r="M92" s="198">
        <v>2827</v>
      </c>
    </row>
    <row r="93" spans="1:13" s="41" customFormat="1" x14ac:dyDescent="0.2">
      <c r="A93" s="36" t="s">
        <v>92</v>
      </c>
      <c r="B93" s="204">
        <v>0</v>
      </c>
      <c r="C93" s="207">
        <v>2388</v>
      </c>
      <c r="D93" s="207">
        <v>775</v>
      </c>
      <c r="E93" s="207">
        <v>0</v>
      </c>
      <c r="F93" s="207">
        <v>105</v>
      </c>
      <c r="G93" s="207">
        <v>44</v>
      </c>
      <c r="H93" s="195">
        <v>0</v>
      </c>
      <c r="I93" s="204">
        <v>0</v>
      </c>
      <c r="J93" s="204">
        <v>0</v>
      </c>
      <c r="K93" s="204">
        <v>0</v>
      </c>
      <c r="L93" s="207">
        <v>0</v>
      </c>
      <c r="M93" s="204">
        <v>3067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08"/>
      <c r="E95" s="208"/>
      <c r="F95" s="208"/>
      <c r="G95" s="41"/>
      <c r="H95" s="208"/>
      <c r="I95" s="41"/>
      <c r="L95" s="208"/>
    </row>
    <row r="96" spans="1:13" x14ac:dyDescent="0.2">
      <c r="A96" s="275" t="s">
        <v>431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ht="12.75" customHeight="1" x14ac:dyDescent="0.2">
      <c r="A97" s="275" t="s">
        <v>432</v>
      </c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5"/>
    </row>
    <row r="98" spans="1:13" ht="12.75" customHeight="1" x14ac:dyDescent="0.2">
      <c r="A98" s="275" t="s">
        <v>425</v>
      </c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5"/>
    </row>
    <row r="99" spans="1:13" x14ac:dyDescent="0.2">
      <c r="A99" s="275" t="s">
        <v>426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ht="12.75" customHeight="1" x14ac:dyDescent="0.2">
      <c r="A100" s="275" t="s">
        <v>427</v>
      </c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</row>
    <row r="101" spans="1:13" x14ac:dyDescent="0.2">
      <c r="A101" s="275" t="s">
        <v>428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5" t="s">
        <v>429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s="42" customFormat="1" ht="12.75" customHeight="1" x14ac:dyDescent="0.2">
      <c r="A103" s="275" t="s">
        <v>433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</row>
    <row r="104" spans="1:13" x14ac:dyDescent="0.2">
      <c r="A104" s="275" t="s">
        <v>435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4" t="s">
        <v>436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4" t="s">
        <v>266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</row>
    <row r="107" spans="1:13" x14ac:dyDescent="0.2">
      <c r="A107" s="275" t="s">
        <v>434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46" t="s">
        <v>430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44">
        <v>20</v>
      </c>
    </row>
    <row r="109" spans="1:13" x14ac:dyDescent="0.2">
      <c r="A109" s="6"/>
      <c r="B109" s="41"/>
      <c r="C109" s="41"/>
      <c r="D109" s="208"/>
      <c r="E109" s="208"/>
      <c r="F109" s="208"/>
      <c r="G109" s="41"/>
      <c r="H109" s="208"/>
      <c r="I109" s="41"/>
      <c r="L109" s="208"/>
    </row>
    <row r="110" spans="1:13" x14ac:dyDescent="0.2">
      <c r="A110" s="6"/>
      <c r="B110" s="41"/>
      <c r="C110" s="41"/>
      <c r="D110" s="208"/>
      <c r="E110" s="208"/>
      <c r="F110" s="208"/>
      <c r="G110" s="41"/>
      <c r="H110" s="208"/>
      <c r="I110" s="41"/>
      <c r="L110" s="208"/>
    </row>
    <row r="111" spans="1:13" x14ac:dyDescent="0.2">
      <c r="A111" s="6"/>
      <c r="B111" s="41"/>
      <c r="C111" s="41"/>
      <c r="D111" s="208"/>
      <c r="E111" s="208"/>
      <c r="F111" s="208"/>
      <c r="G111" s="41"/>
      <c r="H111" s="208"/>
      <c r="I111" s="41"/>
      <c r="L111" s="208"/>
    </row>
    <row r="112" spans="1:13" x14ac:dyDescent="0.2">
      <c r="A112" s="9"/>
      <c r="B112" s="41"/>
      <c r="C112" s="41"/>
      <c r="D112" s="208"/>
      <c r="E112" s="208"/>
      <c r="F112" s="208"/>
      <c r="G112" s="41"/>
      <c r="H112" s="208"/>
      <c r="I112" s="41"/>
      <c r="L112" s="208"/>
    </row>
    <row r="113" spans="1:12" x14ac:dyDescent="0.2">
      <c r="A113" s="6"/>
      <c r="B113" s="41"/>
      <c r="C113" s="41"/>
      <c r="D113" s="208"/>
      <c r="E113" s="208"/>
      <c r="F113" s="208"/>
      <c r="G113" s="41"/>
      <c r="H113" s="208"/>
      <c r="I113" s="41"/>
      <c r="J113" s="122"/>
      <c r="L113" s="208"/>
    </row>
    <row r="114" spans="1:12" x14ac:dyDescent="0.2">
      <c r="A114" s="9"/>
      <c r="B114" s="41"/>
      <c r="C114" s="41"/>
      <c r="D114" s="208"/>
      <c r="E114" s="208"/>
      <c r="F114" s="208"/>
      <c r="G114" s="41"/>
      <c r="H114" s="208"/>
      <c r="I114" s="41"/>
      <c r="L114" s="208"/>
    </row>
    <row r="115" spans="1:12" x14ac:dyDescent="0.2">
      <c r="A115" s="9"/>
      <c r="B115" s="41"/>
      <c r="C115" s="41"/>
      <c r="D115" s="208"/>
      <c r="E115" s="208"/>
      <c r="F115" s="208"/>
      <c r="G115" s="41"/>
      <c r="H115" s="208"/>
      <c r="I115" s="41"/>
      <c r="L115" s="208"/>
    </row>
    <row r="116" spans="1:12" x14ac:dyDescent="0.2">
      <c r="A116" s="9"/>
      <c r="B116" s="41"/>
      <c r="C116" s="41"/>
      <c r="D116" s="208"/>
      <c r="E116" s="208"/>
      <c r="F116" s="208"/>
      <c r="H116" s="208"/>
      <c r="I116" s="41"/>
      <c r="L116" s="208"/>
    </row>
    <row r="117" spans="1:12" x14ac:dyDescent="0.2">
      <c r="A117" s="6"/>
      <c r="B117" s="41"/>
      <c r="C117" s="41"/>
      <c r="D117" s="208"/>
      <c r="E117" s="208"/>
      <c r="F117" s="208"/>
      <c r="G117" s="41"/>
      <c r="H117" s="208"/>
      <c r="I117" s="41"/>
      <c r="L117" s="208"/>
    </row>
    <row r="118" spans="1:12" x14ac:dyDescent="0.2">
      <c r="A118" s="41"/>
      <c r="B118" s="41"/>
      <c r="C118" s="41"/>
      <c r="D118" s="208"/>
      <c r="E118" s="208"/>
      <c r="F118" s="208"/>
      <c r="G118" s="41"/>
      <c r="H118" s="208"/>
      <c r="I118" s="41"/>
      <c r="L118" s="208"/>
    </row>
    <row r="119" spans="1:12" x14ac:dyDescent="0.2">
      <c r="A119" s="41"/>
      <c r="B119" s="41"/>
      <c r="C119" s="41"/>
      <c r="D119" s="208"/>
      <c r="E119" s="208"/>
      <c r="F119" s="208"/>
      <c r="G119" s="41"/>
      <c r="H119" s="208"/>
      <c r="I119" s="41"/>
      <c r="L119" s="208"/>
    </row>
    <row r="120" spans="1:12" x14ac:dyDescent="0.2">
      <c r="A120" s="41"/>
      <c r="B120" s="41"/>
      <c r="C120" s="41"/>
      <c r="D120" s="208"/>
      <c r="E120" s="208"/>
      <c r="F120" s="208"/>
      <c r="G120" s="41"/>
      <c r="H120" s="208"/>
      <c r="I120" s="41"/>
      <c r="L120" s="208"/>
    </row>
    <row r="121" spans="1:12" x14ac:dyDescent="0.2">
      <c r="A121" s="41"/>
      <c r="B121" s="41"/>
      <c r="C121" s="41"/>
      <c r="D121" s="208"/>
      <c r="E121" s="208"/>
      <c r="F121" s="208"/>
      <c r="G121" s="41"/>
      <c r="H121" s="208"/>
      <c r="I121" s="41"/>
      <c r="L121" s="208"/>
    </row>
    <row r="122" spans="1:12" x14ac:dyDescent="0.2">
      <c r="A122" s="41"/>
      <c r="B122" s="41"/>
      <c r="C122" s="41"/>
      <c r="D122" s="208"/>
      <c r="E122" s="208"/>
      <c r="F122" s="208"/>
      <c r="G122" s="41"/>
      <c r="H122" s="208"/>
      <c r="I122" s="41"/>
      <c r="L122" s="208"/>
    </row>
    <row r="123" spans="1:12" x14ac:dyDescent="0.2">
      <c r="A123" s="41"/>
      <c r="B123" s="41"/>
      <c r="C123" s="41"/>
      <c r="D123" s="208"/>
      <c r="E123" s="208"/>
      <c r="F123" s="208"/>
      <c r="G123" s="41"/>
      <c r="H123" s="208"/>
      <c r="I123" s="41"/>
      <c r="L123" s="208"/>
    </row>
    <row r="124" spans="1:12" x14ac:dyDescent="0.2">
      <c r="A124" s="41"/>
      <c r="B124" s="41"/>
      <c r="C124" s="41"/>
      <c r="D124" s="208"/>
      <c r="E124" s="208"/>
      <c r="F124" s="208"/>
      <c r="G124" s="41"/>
      <c r="H124" s="208"/>
      <c r="I124" s="41"/>
      <c r="L124" s="208"/>
    </row>
    <row r="125" spans="1:12" x14ac:dyDescent="0.2">
      <c r="A125" s="41"/>
      <c r="B125" s="41"/>
      <c r="C125" s="41"/>
      <c r="D125" s="208"/>
      <c r="E125" s="208"/>
      <c r="F125" s="208"/>
      <c r="G125" s="41"/>
      <c r="H125" s="208"/>
      <c r="I125" s="41"/>
      <c r="L125" s="208"/>
    </row>
    <row r="126" spans="1:12" x14ac:dyDescent="0.2">
      <c r="A126" s="41"/>
      <c r="B126" s="41"/>
      <c r="C126" s="41"/>
      <c r="D126" s="208"/>
      <c r="E126" s="208"/>
      <c r="F126" s="208"/>
      <c r="G126" s="41"/>
      <c r="H126" s="208"/>
      <c r="I126" s="41"/>
      <c r="L126" s="208"/>
    </row>
    <row r="127" spans="1:12" x14ac:dyDescent="0.2">
      <c r="A127" s="41"/>
      <c r="B127" s="41"/>
      <c r="C127" s="41"/>
      <c r="D127" s="208"/>
      <c r="E127" s="208"/>
      <c r="F127" s="208"/>
      <c r="G127" s="41"/>
      <c r="H127" s="208"/>
      <c r="I127" s="41"/>
      <c r="L127" s="208"/>
    </row>
    <row r="128" spans="1:12" x14ac:dyDescent="0.2">
      <c r="A128" s="41"/>
      <c r="B128" s="41"/>
      <c r="C128" s="41"/>
      <c r="D128" s="208"/>
      <c r="E128" s="208"/>
      <c r="F128" s="208"/>
      <c r="G128" s="41"/>
      <c r="H128" s="208"/>
      <c r="I128" s="41"/>
      <c r="L128" s="208"/>
    </row>
    <row r="129" spans="1:12" x14ac:dyDescent="0.2">
      <c r="A129" s="41"/>
      <c r="B129" s="41"/>
      <c r="C129" s="41"/>
      <c r="D129" s="208"/>
      <c r="E129" s="208"/>
      <c r="F129" s="208"/>
      <c r="G129" s="41"/>
      <c r="H129" s="208"/>
      <c r="I129" s="41"/>
      <c r="L129" s="208"/>
    </row>
    <row r="130" spans="1:12" x14ac:dyDescent="0.2">
      <c r="A130" s="41"/>
      <c r="B130" s="41"/>
      <c r="C130" s="41"/>
      <c r="D130" s="208"/>
      <c r="E130" s="208"/>
      <c r="F130" s="208"/>
      <c r="G130" s="41"/>
      <c r="H130" s="208"/>
      <c r="I130" s="41"/>
      <c r="L130" s="208"/>
    </row>
    <row r="131" spans="1:12" x14ac:dyDescent="0.2">
      <c r="A131" s="41"/>
      <c r="B131" s="41"/>
      <c r="C131" s="41"/>
      <c r="D131" s="208"/>
      <c r="E131" s="208"/>
      <c r="F131" s="208"/>
      <c r="G131" s="41"/>
      <c r="H131" s="208"/>
      <c r="I131" s="41"/>
      <c r="L131" s="208"/>
    </row>
    <row r="132" spans="1:12" x14ac:dyDescent="0.2">
      <c r="A132" s="41"/>
      <c r="B132" s="41"/>
      <c r="C132" s="41"/>
      <c r="D132" s="208"/>
      <c r="E132" s="208"/>
      <c r="F132" s="208"/>
      <c r="G132" s="41"/>
      <c r="H132" s="208"/>
      <c r="I132" s="41"/>
      <c r="L132" s="208"/>
    </row>
    <row r="133" spans="1:12" x14ac:dyDescent="0.2">
      <c r="A133" s="41"/>
      <c r="B133" s="41"/>
      <c r="C133" s="41"/>
      <c r="D133" s="208"/>
      <c r="E133" s="208"/>
      <c r="F133" s="208"/>
      <c r="G133" s="41"/>
      <c r="H133" s="208"/>
      <c r="I133" s="41"/>
      <c r="L133" s="208"/>
    </row>
    <row r="134" spans="1:12" x14ac:dyDescent="0.2">
      <c r="A134" s="41"/>
      <c r="B134" s="41"/>
      <c r="C134" s="41"/>
      <c r="D134" s="208"/>
      <c r="E134" s="208"/>
      <c r="F134" s="208"/>
      <c r="G134" s="41"/>
      <c r="H134" s="208"/>
      <c r="I134" s="41"/>
      <c r="L134" s="208"/>
    </row>
    <row r="135" spans="1:12" x14ac:dyDescent="0.2">
      <c r="A135" s="41"/>
      <c r="B135" s="41"/>
      <c r="C135" s="41"/>
      <c r="D135" s="208"/>
      <c r="E135" s="208"/>
      <c r="F135" s="208"/>
      <c r="G135" s="41"/>
      <c r="H135" s="208"/>
      <c r="I135" s="41"/>
      <c r="L135" s="208"/>
    </row>
    <row r="136" spans="1:12" x14ac:dyDescent="0.2">
      <c r="A136" s="41"/>
      <c r="B136" s="41"/>
      <c r="C136" s="41"/>
      <c r="D136" s="208"/>
      <c r="E136" s="208"/>
      <c r="F136" s="208"/>
      <c r="G136" s="41"/>
      <c r="H136" s="208"/>
      <c r="I136" s="41"/>
      <c r="L136" s="208"/>
    </row>
    <row r="137" spans="1:12" x14ac:dyDescent="0.2">
      <c r="A137" s="41"/>
      <c r="B137" s="41"/>
      <c r="C137" s="41"/>
      <c r="D137" s="208"/>
      <c r="E137" s="208"/>
      <c r="F137" s="208"/>
      <c r="G137" s="41"/>
      <c r="H137" s="208"/>
      <c r="I137" s="41"/>
      <c r="L137" s="208"/>
    </row>
    <row r="138" spans="1:12" x14ac:dyDescent="0.2">
      <c r="A138" s="41"/>
      <c r="B138" s="41"/>
      <c r="C138" s="41"/>
      <c r="D138" s="208"/>
      <c r="E138" s="208"/>
      <c r="F138" s="208"/>
      <c r="G138" s="41"/>
      <c r="H138" s="208"/>
      <c r="I138" s="41"/>
      <c r="L138" s="208"/>
    </row>
    <row r="139" spans="1:12" x14ac:dyDescent="0.2">
      <c r="A139" s="41"/>
      <c r="B139" s="41"/>
      <c r="C139" s="41"/>
      <c r="D139" s="208"/>
      <c r="E139" s="208"/>
      <c r="F139" s="208"/>
      <c r="G139" s="41"/>
      <c r="H139" s="208"/>
      <c r="I139" s="41"/>
      <c r="L139" s="208"/>
    </row>
    <row r="140" spans="1:12" x14ac:dyDescent="0.2">
      <c r="A140" s="41"/>
      <c r="B140" s="41"/>
      <c r="C140" s="41"/>
      <c r="D140" s="208"/>
      <c r="E140" s="208"/>
      <c r="F140" s="208"/>
      <c r="G140" s="41"/>
      <c r="H140" s="208"/>
      <c r="I140" s="41"/>
      <c r="L140" s="208"/>
    </row>
    <row r="141" spans="1:12" x14ac:dyDescent="0.2">
      <c r="A141" s="41"/>
      <c r="B141" s="41"/>
      <c r="C141" s="41"/>
      <c r="D141" s="208"/>
      <c r="E141" s="208"/>
      <c r="F141" s="208"/>
      <c r="G141" s="41"/>
      <c r="H141" s="208"/>
      <c r="I141" s="41"/>
      <c r="L141" s="208"/>
    </row>
    <row r="142" spans="1:12" x14ac:dyDescent="0.2">
      <c r="A142" s="41"/>
      <c r="B142" s="41"/>
      <c r="C142" s="41"/>
      <c r="D142" s="208"/>
      <c r="E142" s="208"/>
      <c r="F142" s="208"/>
      <c r="G142" s="41"/>
      <c r="H142" s="208"/>
      <c r="I142" s="41"/>
      <c r="L142" s="208"/>
    </row>
    <row r="143" spans="1:12" x14ac:dyDescent="0.2">
      <c r="A143" s="41"/>
      <c r="B143" s="41"/>
      <c r="C143" s="41"/>
      <c r="D143" s="208"/>
      <c r="E143" s="208"/>
      <c r="F143" s="208"/>
      <c r="G143" s="41"/>
      <c r="H143" s="208"/>
      <c r="I143" s="41"/>
      <c r="L143" s="208"/>
    </row>
    <row r="144" spans="1:12" x14ac:dyDescent="0.2">
      <c r="A144" s="41"/>
      <c r="B144" s="41"/>
      <c r="C144" s="41"/>
      <c r="D144" s="208"/>
      <c r="E144" s="208"/>
      <c r="F144" s="208"/>
      <c r="G144" s="41"/>
      <c r="H144" s="208"/>
      <c r="I144" s="41"/>
      <c r="L144" s="208"/>
    </row>
    <row r="145" spans="1:12" x14ac:dyDescent="0.2">
      <c r="A145" s="41"/>
      <c r="B145" s="41"/>
      <c r="C145" s="41"/>
      <c r="D145" s="208"/>
      <c r="E145" s="208"/>
      <c r="F145" s="208"/>
      <c r="G145" s="41"/>
      <c r="H145" s="208"/>
      <c r="I145" s="41"/>
      <c r="L145" s="208"/>
    </row>
    <row r="146" spans="1:12" x14ac:dyDescent="0.2">
      <c r="A146" s="41"/>
      <c r="B146" s="41"/>
      <c r="C146" s="41"/>
      <c r="D146" s="208"/>
      <c r="E146" s="208"/>
      <c r="F146" s="208"/>
      <c r="G146" s="41"/>
      <c r="H146" s="208"/>
      <c r="I146" s="41"/>
      <c r="L146" s="208"/>
    </row>
    <row r="147" spans="1:12" x14ac:dyDescent="0.2">
      <c r="A147" s="41"/>
      <c r="B147" s="41"/>
      <c r="C147" s="41"/>
      <c r="D147" s="208"/>
      <c r="E147" s="208"/>
      <c r="F147" s="208"/>
      <c r="G147" s="41"/>
      <c r="H147" s="208"/>
      <c r="I147" s="41"/>
      <c r="L147" s="208"/>
    </row>
    <row r="148" spans="1:12" x14ac:dyDescent="0.2">
      <c r="A148" s="41"/>
      <c r="B148" s="41"/>
      <c r="C148" s="41"/>
      <c r="D148" s="208"/>
      <c r="E148" s="208"/>
      <c r="F148" s="208"/>
      <c r="G148" s="41"/>
      <c r="H148" s="208"/>
      <c r="I148" s="41"/>
      <c r="L148" s="208"/>
    </row>
    <row r="149" spans="1:12" x14ac:dyDescent="0.2">
      <c r="A149" s="41"/>
      <c r="B149" s="41"/>
      <c r="C149" s="41"/>
      <c r="D149" s="208"/>
      <c r="E149" s="208"/>
      <c r="F149" s="208"/>
      <c r="G149" s="41"/>
      <c r="H149" s="208"/>
      <c r="I149" s="41"/>
      <c r="L149" s="208"/>
    </row>
    <row r="150" spans="1:12" x14ac:dyDescent="0.2">
      <c r="A150" s="41"/>
      <c r="B150" s="41"/>
      <c r="C150" s="41"/>
      <c r="D150" s="208"/>
      <c r="E150" s="208"/>
      <c r="F150" s="208"/>
      <c r="G150" s="41"/>
      <c r="H150" s="208"/>
      <c r="I150" s="41"/>
      <c r="L150" s="208"/>
    </row>
    <row r="151" spans="1:12" x14ac:dyDescent="0.2">
      <c r="A151" s="41"/>
      <c r="B151" s="41"/>
      <c r="C151" s="41"/>
      <c r="D151" s="208"/>
      <c r="E151" s="208"/>
      <c r="F151" s="208"/>
      <c r="G151" s="41"/>
      <c r="H151" s="208"/>
      <c r="I151" s="41"/>
      <c r="L151" s="208"/>
    </row>
    <row r="152" spans="1:12" x14ac:dyDescent="0.2">
      <c r="A152" s="41"/>
      <c r="B152" s="41"/>
      <c r="C152" s="41"/>
      <c r="D152" s="208"/>
      <c r="E152" s="208"/>
      <c r="F152" s="208"/>
      <c r="G152" s="41"/>
      <c r="H152" s="208"/>
      <c r="I152" s="41"/>
      <c r="L152" s="208"/>
    </row>
    <row r="153" spans="1:12" x14ac:dyDescent="0.2">
      <c r="A153" s="41"/>
      <c r="B153" s="41"/>
      <c r="C153" s="41"/>
      <c r="D153" s="208"/>
      <c r="E153" s="208"/>
      <c r="F153" s="208"/>
      <c r="G153" s="41"/>
      <c r="H153" s="208"/>
      <c r="I153" s="41"/>
      <c r="L153" s="208"/>
    </row>
    <row r="154" spans="1:12" x14ac:dyDescent="0.2">
      <c r="A154" s="41"/>
      <c r="B154" s="41"/>
      <c r="C154" s="41"/>
      <c r="D154" s="208"/>
      <c r="E154" s="208"/>
      <c r="F154" s="208"/>
      <c r="G154" s="41"/>
      <c r="H154" s="208"/>
      <c r="I154" s="41"/>
      <c r="L154" s="208"/>
    </row>
    <row r="155" spans="1:12" x14ac:dyDescent="0.2">
      <c r="A155" s="41"/>
      <c r="B155" s="41"/>
      <c r="C155" s="41"/>
      <c r="D155" s="208"/>
      <c r="E155" s="208"/>
      <c r="F155" s="208"/>
      <c r="G155" s="41"/>
      <c r="H155" s="208"/>
      <c r="I155" s="41"/>
      <c r="L155" s="208"/>
    </row>
    <row r="156" spans="1:12" x14ac:dyDescent="0.2">
      <c r="A156" s="41"/>
      <c r="B156" s="41"/>
      <c r="C156" s="41"/>
      <c r="D156" s="208"/>
      <c r="E156" s="208"/>
      <c r="F156" s="208"/>
      <c r="G156" s="41"/>
      <c r="H156" s="208"/>
      <c r="I156" s="41"/>
      <c r="L156" s="208"/>
    </row>
    <row r="157" spans="1:12" x14ac:dyDescent="0.2">
      <c r="A157" s="41"/>
      <c r="B157" s="41"/>
      <c r="C157" s="41"/>
      <c r="D157" s="208"/>
      <c r="E157" s="208"/>
      <c r="F157" s="208"/>
      <c r="G157" s="41"/>
      <c r="H157" s="208"/>
      <c r="I157" s="41"/>
      <c r="L157" s="208"/>
    </row>
    <row r="158" spans="1:12" x14ac:dyDescent="0.2">
      <c r="A158" s="41"/>
      <c r="B158" s="41"/>
      <c r="C158" s="41"/>
      <c r="D158" s="208"/>
      <c r="E158" s="208"/>
      <c r="F158" s="208"/>
      <c r="G158" s="41"/>
      <c r="H158" s="208"/>
      <c r="I158" s="41"/>
      <c r="L158" s="208"/>
    </row>
    <row r="159" spans="1:12" x14ac:dyDescent="0.2">
      <c r="A159" s="41"/>
      <c r="B159" s="41"/>
      <c r="C159" s="41"/>
      <c r="D159" s="208"/>
      <c r="E159" s="208"/>
      <c r="F159" s="208"/>
      <c r="G159" s="41"/>
      <c r="H159" s="208"/>
      <c r="I159" s="41"/>
      <c r="L159" s="208"/>
    </row>
    <row r="160" spans="1:12" x14ac:dyDescent="0.2">
      <c r="A160" s="41"/>
      <c r="B160" s="41"/>
      <c r="C160" s="41"/>
      <c r="D160" s="208"/>
      <c r="E160" s="208"/>
      <c r="F160" s="208"/>
      <c r="G160" s="41"/>
      <c r="H160" s="208"/>
      <c r="I160" s="41"/>
      <c r="L160" s="208"/>
    </row>
    <row r="161" spans="1:12" x14ac:dyDescent="0.2">
      <c r="A161" s="41"/>
      <c r="B161" s="41"/>
      <c r="C161" s="41"/>
      <c r="D161" s="208"/>
      <c r="E161" s="208"/>
      <c r="F161" s="208"/>
      <c r="G161" s="41"/>
      <c r="H161" s="208"/>
      <c r="I161" s="41"/>
      <c r="L161" s="208"/>
    </row>
    <row r="162" spans="1:12" x14ac:dyDescent="0.2">
      <c r="A162" s="41"/>
      <c r="B162" s="41"/>
      <c r="C162" s="41"/>
      <c r="D162" s="208"/>
      <c r="E162" s="208"/>
      <c r="F162" s="208"/>
      <c r="G162" s="41"/>
      <c r="H162" s="208"/>
      <c r="I162" s="41"/>
      <c r="L162" s="208"/>
    </row>
    <row r="163" spans="1:12" x14ac:dyDescent="0.2">
      <c r="A163" s="41"/>
      <c r="B163" s="41"/>
      <c r="C163" s="41"/>
      <c r="D163" s="208"/>
      <c r="E163" s="208"/>
      <c r="F163" s="208"/>
      <c r="G163" s="41"/>
      <c r="H163" s="208"/>
      <c r="I163" s="41"/>
      <c r="L163" s="208"/>
    </row>
    <row r="164" spans="1:12" x14ac:dyDescent="0.2">
      <c r="A164" s="41"/>
      <c r="B164" s="41"/>
      <c r="C164" s="41"/>
      <c r="D164" s="208"/>
      <c r="E164" s="208"/>
      <c r="F164" s="208"/>
      <c r="G164" s="41"/>
      <c r="H164" s="208"/>
      <c r="I164" s="41"/>
      <c r="L164" s="208"/>
    </row>
    <row r="165" spans="1:12" x14ac:dyDescent="0.2">
      <c r="A165" s="41"/>
      <c r="B165" s="41"/>
      <c r="C165" s="41"/>
      <c r="D165" s="208"/>
      <c r="E165" s="208"/>
      <c r="F165" s="208"/>
      <c r="G165" s="41"/>
      <c r="H165" s="208"/>
      <c r="I165" s="41"/>
      <c r="L165" s="208"/>
    </row>
    <row r="166" spans="1:12" x14ac:dyDescent="0.2">
      <c r="A166" s="41"/>
      <c r="B166" s="41"/>
      <c r="C166" s="41"/>
      <c r="D166" s="208"/>
      <c r="E166" s="208"/>
      <c r="F166" s="208"/>
      <c r="G166" s="41"/>
      <c r="H166" s="208"/>
      <c r="I166" s="41"/>
      <c r="L166" s="208"/>
    </row>
    <row r="167" spans="1:12" x14ac:dyDescent="0.2">
      <c r="A167" s="41"/>
      <c r="B167" s="41"/>
      <c r="C167" s="41"/>
      <c r="D167" s="208"/>
      <c r="E167" s="208"/>
      <c r="F167" s="208"/>
      <c r="G167" s="41"/>
      <c r="H167" s="208"/>
      <c r="I167" s="41"/>
      <c r="L167" s="208"/>
    </row>
    <row r="168" spans="1:12" x14ac:dyDescent="0.2">
      <c r="A168" s="41"/>
      <c r="B168" s="41"/>
      <c r="C168" s="41"/>
      <c r="D168" s="208"/>
      <c r="E168" s="208"/>
      <c r="F168" s="208"/>
      <c r="G168" s="41"/>
      <c r="H168" s="208"/>
      <c r="I168" s="41"/>
      <c r="L168" s="208"/>
    </row>
    <row r="169" spans="1:12" x14ac:dyDescent="0.2">
      <c r="A169" s="41"/>
      <c r="B169" s="41"/>
      <c r="C169" s="41"/>
      <c r="D169" s="208"/>
      <c r="E169" s="208"/>
      <c r="F169" s="208"/>
      <c r="G169" s="41"/>
      <c r="H169" s="208"/>
      <c r="I169" s="41"/>
      <c r="L169" s="208"/>
    </row>
    <row r="170" spans="1:12" x14ac:dyDescent="0.2">
      <c r="A170" s="41"/>
      <c r="B170" s="41"/>
      <c r="C170" s="41"/>
      <c r="D170" s="208"/>
      <c r="E170" s="208"/>
      <c r="F170" s="208"/>
      <c r="G170" s="41"/>
      <c r="H170" s="208"/>
      <c r="I170" s="41"/>
      <c r="L170" s="208"/>
    </row>
    <row r="171" spans="1:12" x14ac:dyDescent="0.2">
      <c r="A171" s="41"/>
      <c r="B171" s="41"/>
      <c r="C171" s="41"/>
      <c r="D171" s="208"/>
      <c r="E171" s="208"/>
      <c r="F171" s="208"/>
      <c r="G171" s="41"/>
      <c r="H171" s="208"/>
      <c r="I171" s="41"/>
      <c r="L171" s="208"/>
    </row>
    <row r="172" spans="1:12" x14ac:dyDescent="0.2">
      <c r="A172" s="41"/>
      <c r="B172" s="41"/>
      <c r="C172" s="41"/>
      <c r="D172" s="208"/>
      <c r="E172" s="208"/>
      <c r="F172" s="208"/>
      <c r="G172" s="41"/>
      <c r="H172" s="208"/>
      <c r="I172" s="41"/>
      <c r="L172" s="208"/>
    </row>
    <row r="173" spans="1:12" x14ac:dyDescent="0.2">
      <c r="A173" s="41"/>
      <c r="B173" s="41"/>
      <c r="C173" s="41"/>
      <c r="D173" s="208"/>
      <c r="E173" s="208"/>
      <c r="F173" s="208"/>
      <c r="G173" s="41"/>
      <c r="H173" s="208"/>
      <c r="I173" s="41"/>
      <c r="L173" s="208"/>
    </row>
    <row r="174" spans="1:12" x14ac:dyDescent="0.2">
      <c r="A174" s="41"/>
      <c r="B174" s="41"/>
      <c r="C174" s="41"/>
      <c r="D174" s="208"/>
      <c r="E174" s="208"/>
      <c r="F174" s="208"/>
      <c r="G174" s="41"/>
      <c r="H174" s="208"/>
      <c r="I174" s="41"/>
      <c r="L174" s="208"/>
    </row>
    <row r="175" spans="1:12" x14ac:dyDescent="0.2">
      <c r="A175" s="41"/>
      <c r="B175" s="41"/>
      <c r="C175" s="41"/>
      <c r="D175" s="208"/>
      <c r="E175" s="208"/>
      <c r="F175" s="208"/>
      <c r="G175" s="41"/>
      <c r="H175" s="208"/>
      <c r="I175" s="41"/>
      <c r="L175" s="208"/>
    </row>
    <row r="176" spans="1:12" x14ac:dyDescent="0.2">
      <c r="A176" s="41"/>
      <c r="B176" s="41"/>
      <c r="C176" s="41"/>
      <c r="D176" s="208"/>
      <c r="E176" s="208"/>
      <c r="F176" s="208"/>
      <c r="G176" s="41"/>
      <c r="H176" s="208"/>
      <c r="I176" s="41"/>
      <c r="L176" s="208"/>
    </row>
    <row r="177" spans="1:12" x14ac:dyDescent="0.2">
      <c r="A177" s="41"/>
      <c r="B177" s="41"/>
      <c r="C177" s="41"/>
      <c r="D177" s="208"/>
      <c r="E177" s="208"/>
      <c r="F177" s="208"/>
      <c r="G177" s="41"/>
      <c r="H177" s="208"/>
      <c r="I177" s="41"/>
      <c r="L177" s="208"/>
    </row>
    <row r="178" spans="1:12" x14ac:dyDescent="0.2">
      <c r="A178" s="41"/>
      <c r="B178" s="41"/>
      <c r="C178" s="41"/>
      <c r="D178" s="208"/>
      <c r="E178" s="208"/>
      <c r="F178" s="208"/>
      <c r="G178" s="41"/>
      <c r="H178" s="208"/>
      <c r="I178" s="41"/>
      <c r="L178" s="208"/>
    </row>
    <row r="179" spans="1:12" x14ac:dyDescent="0.2">
      <c r="A179" s="41"/>
      <c r="B179" s="41"/>
      <c r="C179" s="41"/>
      <c r="D179" s="208"/>
      <c r="E179" s="208"/>
      <c r="F179" s="208"/>
      <c r="G179" s="41"/>
      <c r="H179" s="208"/>
      <c r="I179" s="41"/>
      <c r="L179" s="208"/>
    </row>
    <row r="180" spans="1:12" x14ac:dyDescent="0.2">
      <c r="A180" s="41"/>
      <c r="B180" s="41"/>
      <c r="C180" s="41"/>
      <c r="D180" s="208"/>
      <c r="E180" s="208"/>
      <c r="F180" s="208"/>
      <c r="G180" s="41"/>
      <c r="H180" s="208"/>
      <c r="I180" s="41"/>
      <c r="L180" s="208"/>
    </row>
    <row r="181" spans="1:12" x14ac:dyDescent="0.2">
      <c r="A181" s="41"/>
      <c r="B181" s="41"/>
      <c r="C181" s="41"/>
      <c r="D181" s="208"/>
      <c r="E181" s="208"/>
      <c r="F181" s="208"/>
      <c r="G181" s="41"/>
      <c r="H181" s="208"/>
      <c r="I181" s="41"/>
      <c r="L181" s="208"/>
    </row>
    <row r="182" spans="1:12" x14ac:dyDescent="0.2">
      <c r="A182" s="41"/>
      <c r="B182" s="41"/>
      <c r="C182" s="41"/>
      <c r="D182" s="208"/>
      <c r="E182" s="208"/>
      <c r="F182" s="208"/>
      <c r="G182" s="41"/>
      <c r="H182" s="208"/>
      <c r="I182" s="41"/>
      <c r="L182" s="208"/>
    </row>
    <row r="183" spans="1:12" x14ac:dyDescent="0.2">
      <c r="A183" s="41"/>
      <c r="B183" s="41"/>
      <c r="C183" s="41"/>
      <c r="D183" s="208"/>
      <c r="E183" s="208"/>
      <c r="F183" s="208"/>
      <c r="G183" s="41"/>
      <c r="H183" s="208"/>
      <c r="I183" s="41"/>
      <c r="L183" s="208"/>
    </row>
    <row r="184" spans="1:12" x14ac:dyDescent="0.2">
      <c r="A184" s="41"/>
      <c r="B184" s="41"/>
      <c r="C184" s="41"/>
      <c r="D184" s="208"/>
      <c r="E184" s="208"/>
      <c r="F184" s="208"/>
      <c r="G184" s="41"/>
      <c r="H184" s="208"/>
      <c r="I184" s="41"/>
      <c r="L184" s="208"/>
    </row>
    <row r="185" spans="1:12" x14ac:dyDescent="0.2">
      <c r="A185" s="41"/>
      <c r="B185" s="41"/>
      <c r="C185" s="41"/>
      <c r="D185" s="208"/>
      <c r="E185" s="208"/>
      <c r="F185" s="208"/>
      <c r="G185" s="41"/>
      <c r="H185" s="208"/>
      <c r="I185" s="41"/>
      <c r="L185" s="208"/>
    </row>
    <row r="186" spans="1:12" x14ac:dyDescent="0.2">
      <c r="A186" s="41"/>
      <c r="B186" s="41"/>
      <c r="C186" s="41"/>
      <c r="D186" s="208"/>
      <c r="E186" s="208"/>
      <c r="F186" s="208"/>
      <c r="G186" s="41"/>
      <c r="H186" s="208"/>
      <c r="I186" s="41"/>
      <c r="L186" s="208"/>
    </row>
    <row r="187" spans="1:12" x14ac:dyDescent="0.2">
      <c r="A187" s="41"/>
      <c r="B187" s="41"/>
      <c r="C187" s="41"/>
      <c r="D187" s="208"/>
      <c r="E187" s="208"/>
      <c r="F187" s="208"/>
      <c r="G187" s="41"/>
      <c r="H187" s="208"/>
      <c r="I187" s="41"/>
      <c r="L187" s="208"/>
    </row>
    <row r="188" spans="1:12" x14ac:dyDescent="0.2">
      <c r="A188" s="41"/>
      <c r="B188" s="41"/>
      <c r="C188" s="41"/>
      <c r="D188" s="208"/>
      <c r="E188" s="208"/>
      <c r="F188" s="208"/>
      <c r="G188" s="41"/>
      <c r="H188" s="208"/>
      <c r="I188" s="41"/>
      <c r="L188" s="208"/>
    </row>
    <row r="189" spans="1:12" x14ac:dyDescent="0.2">
      <c r="A189" s="41"/>
      <c r="B189" s="41"/>
      <c r="C189" s="41"/>
      <c r="D189" s="208"/>
      <c r="E189" s="208"/>
      <c r="F189" s="208"/>
      <c r="G189" s="41"/>
      <c r="H189" s="208"/>
      <c r="I189" s="41"/>
      <c r="L189" s="208"/>
    </row>
    <row r="190" spans="1:12" x14ac:dyDescent="0.2">
      <c r="A190" s="41"/>
      <c r="B190" s="41"/>
      <c r="C190" s="41"/>
      <c r="D190" s="208"/>
      <c r="E190" s="208"/>
      <c r="F190" s="208"/>
      <c r="G190" s="41"/>
      <c r="H190" s="208"/>
      <c r="I190" s="41"/>
      <c r="L190" s="208"/>
    </row>
    <row r="191" spans="1:12" x14ac:dyDescent="0.2">
      <c r="A191" s="41"/>
      <c r="B191" s="41"/>
      <c r="C191" s="41"/>
      <c r="D191" s="208"/>
      <c r="E191" s="208"/>
      <c r="F191" s="208"/>
      <c r="G191" s="41"/>
      <c r="H191" s="208"/>
      <c r="I191" s="41"/>
      <c r="L191" s="208"/>
    </row>
    <row r="192" spans="1:12" x14ac:dyDescent="0.2">
      <c r="A192" s="41"/>
      <c r="B192" s="41"/>
      <c r="C192" s="41"/>
      <c r="D192" s="208"/>
      <c r="E192" s="208"/>
      <c r="F192" s="208"/>
      <c r="G192" s="41"/>
      <c r="H192" s="208"/>
      <c r="I192" s="41"/>
      <c r="L192" s="208"/>
    </row>
    <row r="193" spans="1:12" x14ac:dyDescent="0.2">
      <c r="A193" s="41"/>
      <c r="B193" s="41"/>
      <c r="C193" s="41"/>
      <c r="D193" s="208"/>
      <c r="E193" s="208"/>
      <c r="F193" s="208"/>
      <c r="G193" s="41"/>
      <c r="H193" s="208"/>
      <c r="I193" s="41"/>
      <c r="L193" s="208"/>
    </row>
    <row r="194" spans="1:12" x14ac:dyDescent="0.2">
      <c r="A194" s="41"/>
      <c r="B194" s="41"/>
      <c r="C194" s="41"/>
      <c r="D194" s="208"/>
      <c r="E194" s="208"/>
      <c r="F194" s="208"/>
      <c r="G194" s="41"/>
      <c r="H194" s="208"/>
      <c r="I194" s="41"/>
      <c r="L194" s="208"/>
    </row>
    <row r="195" spans="1:12" x14ac:dyDescent="0.2">
      <c r="A195" s="41"/>
      <c r="B195" s="41"/>
      <c r="C195" s="41"/>
      <c r="D195" s="208"/>
      <c r="E195" s="208"/>
      <c r="F195" s="208"/>
      <c r="G195" s="41"/>
      <c r="H195" s="208"/>
      <c r="I195" s="41"/>
      <c r="L195" s="208"/>
    </row>
    <row r="196" spans="1:12" x14ac:dyDescent="0.2">
      <c r="A196" s="41"/>
      <c r="B196" s="41"/>
      <c r="C196" s="41"/>
      <c r="D196" s="208"/>
      <c r="E196" s="208"/>
      <c r="F196" s="208"/>
      <c r="G196" s="41"/>
      <c r="H196" s="208"/>
      <c r="I196" s="41"/>
      <c r="L196" s="208"/>
    </row>
    <row r="197" spans="1:12" x14ac:dyDescent="0.2">
      <c r="A197" s="41"/>
      <c r="B197" s="41"/>
      <c r="C197" s="41"/>
      <c r="D197" s="208"/>
      <c r="E197" s="208"/>
      <c r="F197" s="208"/>
      <c r="G197" s="41"/>
      <c r="H197" s="208"/>
      <c r="I197" s="41"/>
      <c r="L197" s="208"/>
    </row>
    <row r="198" spans="1:12" x14ac:dyDescent="0.2">
      <c r="A198" s="41"/>
      <c r="B198" s="41"/>
      <c r="C198" s="41"/>
      <c r="D198" s="208"/>
      <c r="E198" s="208"/>
      <c r="F198" s="208"/>
      <c r="G198" s="41"/>
      <c r="H198" s="208"/>
      <c r="I198" s="41"/>
      <c r="L198" s="208"/>
    </row>
    <row r="199" spans="1:12" x14ac:dyDescent="0.2">
      <c r="A199" s="41"/>
      <c r="B199" s="41"/>
      <c r="C199" s="41"/>
      <c r="D199" s="208"/>
      <c r="E199" s="208"/>
      <c r="F199" s="208"/>
      <c r="G199" s="41"/>
      <c r="H199" s="208"/>
      <c r="I199" s="41"/>
      <c r="L199" s="208"/>
    </row>
    <row r="200" spans="1:12" x14ac:dyDescent="0.2">
      <c r="A200" s="41"/>
      <c r="B200" s="41"/>
      <c r="C200" s="41"/>
      <c r="D200" s="208"/>
      <c r="E200" s="208"/>
      <c r="F200" s="208"/>
      <c r="G200" s="41"/>
      <c r="H200" s="208"/>
      <c r="I200" s="41"/>
      <c r="L200" s="208"/>
    </row>
    <row r="201" spans="1:12" x14ac:dyDescent="0.2">
      <c r="A201" s="41"/>
      <c r="B201" s="41"/>
      <c r="C201" s="41"/>
      <c r="D201" s="208"/>
      <c r="E201" s="208"/>
      <c r="F201" s="208"/>
      <c r="G201" s="41"/>
      <c r="H201" s="208"/>
      <c r="I201" s="41"/>
      <c r="L201" s="208"/>
    </row>
    <row r="202" spans="1:12" x14ac:dyDescent="0.2">
      <c r="A202" s="41"/>
      <c r="B202" s="41"/>
      <c r="C202" s="41"/>
      <c r="D202" s="208"/>
      <c r="E202" s="208"/>
      <c r="F202" s="208"/>
      <c r="G202" s="41"/>
      <c r="H202" s="208"/>
      <c r="I202" s="41"/>
      <c r="L202" s="208"/>
    </row>
    <row r="203" spans="1:12" x14ac:dyDescent="0.2">
      <c r="A203" s="41"/>
      <c r="B203" s="41"/>
      <c r="C203" s="41"/>
      <c r="D203" s="208"/>
      <c r="E203" s="208"/>
      <c r="F203" s="208"/>
      <c r="G203" s="41"/>
      <c r="H203" s="208"/>
      <c r="I203" s="41"/>
      <c r="L203" s="208"/>
    </row>
    <row r="204" spans="1:12" x14ac:dyDescent="0.2">
      <c r="A204" s="41"/>
      <c r="B204" s="41"/>
      <c r="C204" s="41"/>
      <c r="D204" s="208"/>
      <c r="E204" s="208"/>
      <c r="F204" s="208"/>
      <c r="G204" s="41"/>
      <c r="H204" s="208"/>
      <c r="I204" s="41"/>
      <c r="L204" s="208"/>
    </row>
  </sheetData>
  <mergeCells count="13">
    <mergeCell ref="A106:M106"/>
    <mergeCell ref="A99:M99"/>
    <mergeCell ref="A103:M103"/>
    <mergeCell ref="A107:M107"/>
    <mergeCell ref="A105:M105"/>
    <mergeCell ref="L53:M53"/>
    <mergeCell ref="A104:M104"/>
    <mergeCell ref="A101:M101"/>
    <mergeCell ref="A102:M102"/>
    <mergeCell ref="A96:M96"/>
    <mergeCell ref="A98:M98"/>
    <mergeCell ref="A100:M100"/>
    <mergeCell ref="A97:M97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2014-11-14T13:10:47Z</dcterms:modified>
</cp:coreProperties>
</file>