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/>
  <c r="P64"/>
  <c r="N64"/>
  <c r="M64"/>
  <c r="L64"/>
  <c r="K64"/>
  <c r="J64"/>
  <c r="H64"/>
  <c r="G64"/>
  <c r="E64"/>
  <c r="D64"/>
  <c r="O63"/>
  <c r="F63"/>
  <c r="I63" s="1"/>
  <c r="O62"/>
  <c r="F62"/>
  <c r="I62" s="1"/>
  <c r="O61"/>
  <c r="F61"/>
  <c r="I61" s="1"/>
  <c r="O60"/>
  <c r="F60"/>
  <c r="I60" s="1"/>
  <c r="O59"/>
  <c r="O64" s="1"/>
  <c r="F59"/>
  <c r="F64" s="1"/>
  <c r="Q57"/>
  <c r="P57"/>
  <c r="N57"/>
  <c r="M57"/>
  <c r="L57"/>
  <c r="K57"/>
  <c r="J57"/>
  <c r="H57"/>
  <c r="G57"/>
  <c r="E57"/>
  <c r="D57"/>
  <c r="O56"/>
  <c r="F56"/>
  <c r="I56" s="1"/>
  <c r="O55"/>
  <c r="F55"/>
  <c r="I55" s="1"/>
  <c r="O54"/>
  <c r="F54"/>
  <c r="I54" s="1"/>
  <c r="O53"/>
  <c r="F53"/>
  <c r="I53" s="1"/>
  <c r="O52"/>
  <c r="F52"/>
  <c r="I52" s="1"/>
  <c r="O51"/>
  <c r="F51"/>
  <c r="I51" s="1"/>
  <c r="O50"/>
  <c r="F50"/>
  <c r="I50" s="1"/>
  <c r="O49"/>
  <c r="O57" s="1"/>
  <c r="F49"/>
  <c r="F57" s="1"/>
  <c r="Q47"/>
  <c r="P47"/>
  <c r="N47"/>
  <c r="M47"/>
  <c r="L47"/>
  <c r="K47"/>
  <c r="J47"/>
  <c r="H47"/>
  <c r="G47"/>
  <c r="E47"/>
  <c r="D47"/>
  <c r="O46"/>
  <c r="F46"/>
  <c r="I46" s="1"/>
  <c r="O45"/>
  <c r="F45"/>
  <c r="I45" s="1"/>
  <c r="O44"/>
  <c r="F44"/>
  <c r="I44" s="1"/>
  <c r="O43"/>
  <c r="F43"/>
  <c r="I43" s="1"/>
  <c r="O42"/>
  <c r="F42"/>
  <c r="I42" s="1"/>
  <c r="O41"/>
  <c r="F41"/>
  <c r="I41" s="1"/>
  <c r="O40"/>
  <c r="F40"/>
  <c r="I40" s="1"/>
  <c r="O39"/>
  <c r="O47" s="1"/>
  <c r="F39"/>
  <c r="F47" s="1"/>
  <c r="Q37"/>
  <c r="P37"/>
  <c r="N37"/>
  <c r="M37"/>
  <c r="L37"/>
  <c r="K37"/>
  <c r="J37"/>
  <c r="H37"/>
  <c r="G37"/>
  <c r="E37"/>
  <c r="D37"/>
  <c r="O36"/>
  <c r="F36"/>
  <c r="I36" s="1"/>
  <c r="O35"/>
  <c r="F35"/>
  <c r="I35" s="1"/>
  <c r="O34"/>
  <c r="F34"/>
  <c r="I34" s="1"/>
  <c r="O33"/>
  <c r="F33"/>
  <c r="I33" s="1"/>
  <c r="O32"/>
  <c r="F32"/>
  <c r="I32" s="1"/>
  <c r="O31"/>
  <c r="F31"/>
  <c r="I31" s="1"/>
  <c r="O30"/>
  <c r="O37" s="1"/>
  <c r="F30"/>
  <c r="F37" s="1"/>
  <c r="Q28"/>
  <c r="P28"/>
  <c r="N28"/>
  <c r="M28"/>
  <c r="L28"/>
  <c r="K28"/>
  <c r="J28"/>
  <c r="H28"/>
  <c r="G28"/>
  <c r="E28"/>
  <c r="D28"/>
  <c r="O27"/>
  <c r="F27"/>
  <c r="I27" s="1"/>
  <c r="O26"/>
  <c r="F26"/>
  <c r="I26" s="1"/>
  <c r="O25"/>
  <c r="F25"/>
  <c r="I25" s="1"/>
  <c r="O24"/>
  <c r="F24"/>
  <c r="I24" s="1"/>
  <c r="O23"/>
  <c r="O28" s="1"/>
  <c r="F23"/>
  <c r="F28" s="1"/>
  <c r="Q21"/>
  <c r="P21"/>
  <c r="N21"/>
  <c r="M21"/>
  <c r="L21"/>
  <c r="K21"/>
  <c r="J21"/>
  <c r="H21"/>
  <c r="G21"/>
  <c r="E21"/>
  <c r="D21"/>
  <c r="O20"/>
  <c r="F20"/>
  <c r="I20" s="1"/>
  <c r="O19"/>
  <c r="F19"/>
  <c r="I19" s="1"/>
  <c r="O18"/>
  <c r="F18"/>
  <c r="I18" s="1"/>
  <c r="O17"/>
  <c r="F17"/>
  <c r="I17" s="1"/>
  <c r="O16"/>
  <c r="O21" s="1"/>
  <c r="F16"/>
  <c r="F21" s="1"/>
  <c r="Q14"/>
  <c r="P14"/>
  <c r="N14"/>
  <c r="M14"/>
  <c r="L14"/>
  <c r="K14"/>
  <c r="J14"/>
  <c r="H14"/>
  <c r="G14"/>
  <c r="E14"/>
  <c r="D14"/>
  <c r="O13"/>
  <c r="F13"/>
  <c r="I13" s="1"/>
  <c r="O12"/>
  <c r="F12"/>
  <c r="I12" s="1"/>
  <c r="O11"/>
  <c r="F11"/>
  <c r="I11" s="1"/>
  <c r="O10"/>
  <c r="F10"/>
  <c r="I10" s="1"/>
  <c r="O9"/>
  <c r="O14" s="1"/>
  <c r="F9"/>
  <c r="F14" s="1"/>
  <c r="Q7"/>
  <c r="P7"/>
  <c r="N7"/>
  <c r="M7"/>
  <c r="L7"/>
  <c r="K7"/>
  <c r="J7"/>
  <c r="H7"/>
  <c r="G7"/>
  <c r="E7"/>
  <c r="D7"/>
  <c r="O6"/>
  <c r="F6"/>
  <c r="I6" s="1"/>
  <c r="O5"/>
  <c r="F5"/>
  <c r="I5" s="1"/>
  <c r="O4"/>
  <c r="O7" s="1"/>
  <c r="F4"/>
  <c r="F7" s="1"/>
  <c r="L8" l="1"/>
  <c r="M8"/>
  <c r="N8"/>
  <c r="P8"/>
  <c r="Q8"/>
  <c r="L15"/>
  <c r="M15"/>
  <c r="N15"/>
  <c r="P15"/>
  <c r="Q15"/>
  <c r="L22"/>
  <c r="M22"/>
  <c r="N22"/>
  <c r="P22"/>
  <c r="Q22"/>
  <c r="L29"/>
  <c r="M29"/>
  <c r="N29"/>
  <c r="P29"/>
  <c r="Q29"/>
  <c r="L38"/>
  <c r="M38"/>
  <c r="N38"/>
  <c r="P38"/>
  <c r="Q38"/>
  <c r="I4"/>
  <c r="I7" s="1"/>
  <c r="F8" s="1"/>
  <c r="I9"/>
  <c r="I14" s="1"/>
  <c r="F15" s="1"/>
  <c r="I16"/>
  <c r="I21" s="1"/>
  <c r="F22" s="1"/>
  <c r="I23"/>
  <c r="I28" s="1"/>
  <c r="F29" s="1"/>
  <c r="I30"/>
  <c r="I37" s="1"/>
  <c r="F38" s="1"/>
  <c r="I39"/>
  <c r="I47" s="1"/>
  <c r="F48" s="1"/>
  <c r="D48"/>
  <c r="E48"/>
  <c r="G48"/>
  <c r="H48"/>
  <c r="J48"/>
  <c r="K48"/>
  <c r="L48"/>
  <c r="M48"/>
  <c r="N48"/>
  <c r="P48"/>
  <c r="Q48"/>
  <c r="L58"/>
  <c r="M58"/>
  <c r="N58"/>
  <c r="P58"/>
  <c r="Q58"/>
  <c r="F66"/>
  <c r="O66"/>
  <c r="D66"/>
  <c r="E66"/>
  <c r="G66"/>
  <c r="H66"/>
  <c r="J66"/>
  <c r="K66"/>
  <c r="L66"/>
  <c r="L67" s="1"/>
  <c r="M66"/>
  <c r="M67" s="1"/>
  <c r="N66"/>
  <c r="N67" s="1"/>
  <c r="P66"/>
  <c r="P67" s="1"/>
  <c r="Q66"/>
  <c r="Q67" s="1"/>
  <c r="I49"/>
  <c r="I57" s="1"/>
  <c r="F58" s="1"/>
  <c r="I59"/>
  <c r="I64" s="1"/>
  <c r="I66" s="1"/>
  <c r="D65"/>
  <c r="E65"/>
  <c r="G65"/>
  <c r="H65"/>
  <c r="J65"/>
  <c r="K65"/>
  <c r="L65"/>
  <c r="M65"/>
  <c r="N65"/>
  <c r="P65"/>
  <c r="Q65"/>
  <c r="K67" l="1"/>
  <c r="J67"/>
  <c r="H67"/>
  <c r="G67"/>
  <c r="E67"/>
  <c r="D67"/>
  <c r="F65"/>
  <c r="F67"/>
  <c r="K58"/>
  <c r="J58"/>
  <c r="H58"/>
  <c r="G58"/>
  <c r="E58"/>
  <c r="D58"/>
  <c r="K38"/>
  <c r="J38"/>
  <c r="H38"/>
  <c r="G38"/>
  <c r="E38"/>
  <c r="D38"/>
  <c r="K29"/>
  <c r="J29"/>
  <c r="H29"/>
  <c r="G29"/>
  <c r="E29"/>
  <c r="D29"/>
  <c r="K22"/>
  <c r="J22"/>
  <c r="H22"/>
  <c r="G22"/>
  <c r="E22"/>
  <c r="D22"/>
  <c r="K15"/>
  <c r="J15"/>
  <c r="H15"/>
  <c r="G15"/>
  <c r="E15"/>
  <c r="D15"/>
  <c r="K8"/>
  <c r="J8"/>
  <c r="H8"/>
  <c r="G8"/>
  <c r="E8"/>
  <c r="D8"/>
</calcChain>
</file>

<file path=xl/sharedStrings.xml><?xml version="1.0" encoding="utf-8"?>
<sst xmlns="http://schemas.openxmlformats.org/spreadsheetml/2006/main" count="141" uniqueCount="120">
  <si>
    <t>Obdobie: 04/2013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</si>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</sst>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topLeftCell="C1" workbookViewId="0">
      <selection sqref="A1:C1"/>
    </sheetView>
  </sheetViews>
  <sheetFormatPr defaultRowHeight="15"/>
  <cols>
    <col min="1" max="1" width="5" customWidth="1"/>
    <col min="2" max="2" width="6" customWidth="1"/>
    <col min="3" max="3" width="21.7109375" customWidth="1"/>
    <col min="4" max="4" width="7.42578125" customWidth="1"/>
    <col min="5" max="5" width="7.7109375" customWidth="1"/>
    <col min="6" max="6" width="8" customWidth="1"/>
    <col min="7" max="7" width="9.85546875" customWidth="1"/>
    <col min="8" max="8" width="11.85546875" customWidth="1"/>
    <col min="9" max="9" width="7" customWidth="1"/>
    <col min="10" max="11" width="16" customWidth="1"/>
    <col min="12" max="12" width="7.85546875" customWidth="1"/>
    <col min="13" max="13" width="7.42578125" customWidth="1"/>
    <col min="14" max="14" width="7" customWidth="1"/>
    <col min="15" max="15" width="7.28515625" customWidth="1"/>
    <col min="16" max="16" width="15.7109375" customWidth="1"/>
    <col min="17" max="17" width="15.28515625" customWidth="1"/>
  </cols>
  <sheetData>
    <row r="1" spans="1:17" ht="15" customHeight="1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>
      <c r="A4" s="88" t="s">
        <v>17</v>
      </c>
      <c r="B4" s="1" t="s">
        <v>18</v>
      </c>
      <c r="C4" s="8" t="s">
        <v>19</v>
      </c>
      <c r="D4" s="28">
        <v>60</v>
      </c>
      <c r="E4" s="29">
        <v>4</v>
      </c>
      <c r="F4" s="29">
        <f>G4+H4</f>
        <v>11</v>
      </c>
      <c r="G4" s="29">
        <v>11</v>
      </c>
      <c r="H4" s="29">
        <v>0</v>
      </c>
      <c r="I4" s="29">
        <f>D4+E4+F4</f>
        <v>75</v>
      </c>
      <c r="J4" s="29">
        <v>10</v>
      </c>
      <c r="K4" s="30">
        <v>11</v>
      </c>
      <c r="L4" s="31">
        <v>74</v>
      </c>
      <c r="M4" s="29">
        <v>6</v>
      </c>
      <c r="N4" s="29">
        <v>14</v>
      </c>
      <c r="O4" s="29">
        <f>L4+M4+N4</f>
        <v>94</v>
      </c>
      <c r="P4" s="29">
        <v>11</v>
      </c>
      <c r="Q4" s="32">
        <v>14</v>
      </c>
    </row>
    <row r="5" spans="1:17">
      <c r="A5" s="89"/>
      <c r="B5" s="2" t="s">
        <v>20</v>
      </c>
      <c r="C5" s="9" t="s">
        <v>21</v>
      </c>
      <c r="D5" s="33">
        <v>8</v>
      </c>
      <c r="E5" s="34">
        <v>0</v>
      </c>
      <c r="F5" s="34">
        <f>G5+H5</f>
        <v>2</v>
      </c>
      <c r="G5" s="34">
        <v>2</v>
      </c>
      <c r="H5" s="34">
        <v>0</v>
      </c>
      <c r="I5" s="34">
        <f>D5+E5+F5</f>
        <v>10</v>
      </c>
      <c r="J5" s="34">
        <v>1</v>
      </c>
      <c r="K5" s="35">
        <v>1</v>
      </c>
      <c r="L5" s="36">
        <v>10</v>
      </c>
      <c r="M5" s="34">
        <v>0</v>
      </c>
      <c r="N5" s="34">
        <v>2</v>
      </c>
      <c r="O5" s="34">
        <f>L5+M5+N5</f>
        <v>12</v>
      </c>
      <c r="P5" s="34">
        <v>1</v>
      </c>
      <c r="Q5" s="37">
        <v>1</v>
      </c>
    </row>
    <row r="6" spans="1:17">
      <c r="A6" s="89"/>
      <c r="B6" s="2" t="s">
        <v>22</v>
      </c>
      <c r="C6" s="9" t="s">
        <v>23</v>
      </c>
      <c r="D6" s="33">
        <v>15</v>
      </c>
      <c r="E6" s="34">
        <v>2</v>
      </c>
      <c r="F6" s="34">
        <f>G6+H6</f>
        <v>2</v>
      </c>
      <c r="G6" s="34">
        <v>2</v>
      </c>
      <c r="H6" s="34">
        <v>0</v>
      </c>
      <c r="I6" s="34">
        <f>D6+E6+F6</f>
        <v>19</v>
      </c>
      <c r="J6" s="34">
        <v>0</v>
      </c>
      <c r="K6" s="35">
        <v>1</v>
      </c>
      <c r="L6" s="36">
        <v>21</v>
      </c>
      <c r="M6" s="34">
        <v>2</v>
      </c>
      <c r="N6" s="34">
        <v>3</v>
      </c>
      <c r="O6" s="34">
        <f>L6+M6+N6</f>
        <v>26</v>
      </c>
      <c r="P6" s="34">
        <v>0</v>
      </c>
      <c r="Q6" s="37">
        <v>2</v>
      </c>
    </row>
    <row r="7" spans="1:17">
      <c r="A7" s="89"/>
      <c r="B7" s="91"/>
      <c r="C7" s="10" t="s">
        <v>24</v>
      </c>
      <c r="D7" s="33">
        <f t="shared" ref="D7:Q7" si="0">SUM(D4:D6)</f>
        <v>83</v>
      </c>
      <c r="E7" s="38">
        <f t="shared" si="0"/>
        <v>6</v>
      </c>
      <c r="F7" s="38">
        <f t="shared" si="0"/>
        <v>15</v>
      </c>
      <c r="G7" s="38">
        <f t="shared" si="0"/>
        <v>15</v>
      </c>
      <c r="H7" s="38">
        <f t="shared" si="0"/>
        <v>0</v>
      </c>
      <c r="I7" s="38">
        <f t="shared" si="0"/>
        <v>104</v>
      </c>
      <c r="J7" s="38">
        <f t="shared" si="0"/>
        <v>11</v>
      </c>
      <c r="K7" s="39">
        <f t="shared" si="0"/>
        <v>13</v>
      </c>
      <c r="L7" s="33">
        <f t="shared" si="0"/>
        <v>105</v>
      </c>
      <c r="M7" s="38">
        <f t="shared" si="0"/>
        <v>8</v>
      </c>
      <c r="N7" s="38">
        <f t="shared" si="0"/>
        <v>19</v>
      </c>
      <c r="O7" s="38">
        <f t="shared" si="0"/>
        <v>132</v>
      </c>
      <c r="P7" s="38">
        <f t="shared" si="0"/>
        <v>12</v>
      </c>
      <c r="Q7" s="37">
        <f t="shared" si="0"/>
        <v>17</v>
      </c>
    </row>
    <row r="8" spans="1:17" ht="15" customHeight="1">
      <c r="A8" s="90"/>
      <c r="B8" s="92"/>
      <c r="C8" s="11" t="s">
        <v>25</v>
      </c>
      <c r="D8" s="40">
        <f>D7/$I$7</f>
        <v>0.79807692307692313</v>
      </c>
      <c r="E8" s="41">
        <f>E7/$I$7</f>
        <v>5.7692307692307696E-2</v>
      </c>
      <c r="F8" s="41">
        <f>F7/$I$7</f>
        <v>0.14423076923076922</v>
      </c>
      <c r="G8" s="41">
        <f>G7/$I$7</f>
        <v>0.14423076923076922</v>
      </c>
      <c r="H8" s="41">
        <f>H7/$I$7</f>
        <v>0</v>
      </c>
      <c r="I8" s="41"/>
      <c r="J8" s="41">
        <f>J7/$I$7</f>
        <v>0.10576923076923077</v>
      </c>
      <c r="K8" s="42">
        <f>K7/$I$7</f>
        <v>0.125</v>
      </c>
      <c r="L8" s="40">
        <f>L7/$O$7</f>
        <v>0.79545454545454541</v>
      </c>
      <c r="M8" s="41">
        <f>M7/$O$7</f>
        <v>6.0606060606060608E-2</v>
      </c>
      <c r="N8" s="41">
        <f>N7/$O$7</f>
        <v>0.14393939393939395</v>
      </c>
      <c r="O8" s="41"/>
      <c r="P8" s="41">
        <f>P7/$O$7</f>
        <v>9.0909090909090912E-2</v>
      </c>
      <c r="Q8" s="43">
        <f>Q7/$O$7</f>
        <v>0.12878787878787878</v>
      </c>
    </row>
    <row r="9" spans="1:17">
      <c r="A9" s="113" t="s">
        <v>26</v>
      </c>
      <c r="B9" s="6" t="s">
        <v>27</v>
      </c>
      <c r="C9" s="12" t="s">
        <v>28</v>
      </c>
      <c r="D9" s="44">
        <v>15</v>
      </c>
      <c r="E9" s="45">
        <v>3</v>
      </c>
      <c r="F9" s="45">
        <f>G9+H9</f>
        <v>0</v>
      </c>
      <c r="G9" s="45">
        <v>0</v>
      </c>
      <c r="H9" s="45">
        <v>0</v>
      </c>
      <c r="I9" s="45">
        <f>D9+E9+F9</f>
        <v>18</v>
      </c>
      <c r="J9" s="45">
        <v>0</v>
      </c>
      <c r="K9" s="46">
        <v>0</v>
      </c>
      <c r="L9" s="44">
        <v>23</v>
      </c>
      <c r="M9" s="45">
        <v>4</v>
      </c>
      <c r="N9" s="45">
        <v>0</v>
      </c>
      <c r="O9" s="45">
        <f>L9+M9+N9</f>
        <v>27</v>
      </c>
      <c r="P9" s="45">
        <v>0</v>
      </c>
      <c r="Q9" s="47">
        <v>0</v>
      </c>
    </row>
    <row r="10" spans="1:17">
      <c r="A10" s="114"/>
      <c r="B10" s="7" t="s">
        <v>29</v>
      </c>
      <c r="C10" s="13" t="s">
        <v>30</v>
      </c>
      <c r="D10" s="48">
        <v>25</v>
      </c>
      <c r="E10" s="49">
        <v>2</v>
      </c>
      <c r="F10" s="49">
        <f>G10+H10</f>
        <v>3</v>
      </c>
      <c r="G10" s="49">
        <v>3</v>
      </c>
      <c r="H10" s="49">
        <v>0</v>
      </c>
      <c r="I10" s="49">
        <f>D10+E10+F10</f>
        <v>30</v>
      </c>
      <c r="J10" s="49">
        <v>0</v>
      </c>
      <c r="K10" s="50">
        <v>3</v>
      </c>
      <c r="L10" s="48">
        <v>32</v>
      </c>
      <c r="M10" s="49">
        <v>2</v>
      </c>
      <c r="N10" s="49">
        <v>3</v>
      </c>
      <c r="O10" s="49">
        <f>L10+M10+N10</f>
        <v>37</v>
      </c>
      <c r="P10" s="49">
        <v>0</v>
      </c>
      <c r="Q10" s="51">
        <v>3</v>
      </c>
    </row>
    <row r="11" spans="1:17">
      <c r="A11" s="114"/>
      <c r="B11" s="7" t="s">
        <v>31</v>
      </c>
      <c r="C11" s="13" t="s">
        <v>32</v>
      </c>
      <c r="D11" s="48">
        <v>13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14</v>
      </c>
      <c r="J11" s="49">
        <v>0</v>
      </c>
      <c r="K11" s="50">
        <v>1</v>
      </c>
      <c r="L11" s="48">
        <v>18</v>
      </c>
      <c r="M11" s="49">
        <v>0</v>
      </c>
      <c r="N11" s="49">
        <v>1</v>
      </c>
      <c r="O11" s="49">
        <f>L11+M11+N11</f>
        <v>19</v>
      </c>
      <c r="P11" s="49">
        <v>0</v>
      </c>
      <c r="Q11" s="51">
        <v>1</v>
      </c>
    </row>
    <row r="12" spans="1:17">
      <c r="A12" s="114"/>
      <c r="B12" s="7" t="s">
        <v>33</v>
      </c>
      <c r="C12" s="13" t="s">
        <v>34</v>
      </c>
      <c r="D12" s="48">
        <v>33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34</v>
      </c>
      <c r="J12" s="49">
        <v>0</v>
      </c>
      <c r="K12" s="50">
        <v>0</v>
      </c>
      <c r="L12" s="48">
        <v>43</v>
      </c>
      <c r="M12" s="49">
        <v>2</v>
      </c>
      <c r="N12" s="49">
        <v>0</v>
      </c>
      <c r="O12" s="49">
        <f>L12+M12+N12</f>
        <v>45</v>
      </c>
      <c r="P12" s="49">
        <v>0</v>
      </c>
      <c r="Q12" s="51">
        <v>0</v>
      </c>
    </row>
    <row r="13" spans="1:17">
      <c r="A13" s="114"/>
      <c r="B13" s="7" t="s">
        <v>35</v>
      </c>
      <c r="C13" s="13" t="s">
        <v>36</v>
      </c>
      <c r="D13" s="48">
        <v>33</v>
      </c>
      <c r="E13" s="49">
        <v>0</v>
      </c>
      <c r="F13" s="49">
        <f>G13+H13</f>
        <v>2</v>
      </c>
      <c r="G13" s="49">
        <v>2</v>
      </c>
      <c r="H13" s="49">
        <v>0</v>
      </c>
      <c r="I13" s="49">
        <f>D13+E13+F13</f>
        <v>35</v>
      </c>
      <c r="J13" s="49">
        <v>1</v>
      </c>
      <c r="K13" s="50">
        <v>2</v>
      </c>
      <c r="L13" s="48">
        <v>41</v>
      </c>
      <c r="M13" s="49">
        <v>0</v>
      </c>
      <c r="N13" s="49">
        <v>3</v>
      </c>
      <c r="O13" s="49">
        <f>L13+M13+N13</f>
        <v>44</v>
      </c>
      <c r="P13" s="49">
        <v>1</v>
      </c>
      <c r="Q13" s="51">
        <v>3</v>
      </c>
    </row>
    <row r="14" spans="1:17">
      <c r="A14" s="114"/>
      <c r="B14" s="120"/>
      <c r="C14" s="14" t="s">
        <v>24</v>
      </c>
      <c r="D14" s="48">
        <f t="shared" ref="D14:Q14" si="1">SUM(D9:D13)</f>
        <v>119</v>
      </c>
      <c r="E14" s="49">
        <f t="shared" si="1"/>
        <v>6</v>
      </c>
      <c r="F14" s="49">
        <f t="shared" si="1"/>
        <v>6</v>
      </c>
      <c r="G14" s="49">
        <f t="shared" si="1"/>
        <v>6</v>
      </c>
      <c r="H14" s="49">
        <f t="shared" si="1"/>
        <v>0</v>
      </c>
      <c r="I14" s="49">
        <f t="shared" si="1"/>
        <v>131</v>
      </c>
      <c r="J14" s="49">
        <f t="shared" si="1"/>
        <v>1</v>
      </c>
      <c r="K14" s="50">
        <f t="shared" si="1"/>
        <v>6</v>
      </c>
      <c r="L14" s="48">
        <f t="shared" si="1"/>
        <v>157</v>
      </c>
      <c r="M14" s="49">
        <f t="shared" si="1"/>
        <v>8</v>
      </c>
      <c r="N14" s="49">
        <f t="shared" si="1"/>
        <v>7</v>
      </c>
      <c r="O14" s="49">
        <f t="shared" si="1"/>
        <v>172</v>
      </c>
      <c r="P14" s="49">
        <f t="shared" si="1"/>
        <v>1</v>
      </c>
      <c r="Q14" s="51">
        <f t="shared" si="1"/>
        <v>7</v>
      </c>
    </row>
    <row r="15" spans="1:17" ht="15" customHeight="1">
      <c r="A15" s="118"/>
      <c r="B15" s="121"/>
      <c r="C15" s="15" t="s">
        <v>25</v>
      </c>
      <c r="D15" s="52">
        <f>D14/$I$14</f>
        <v>0.90839694656488545</v>
      </c>
      <c r="E15" s="53">
        <f>E14/$I$14</f>
        <v>4.5801526717557252E-2</v>
      </c>
      <c r="F15" s="53">
        <f>F14/$I$14</f>
        <v>4.5801526717557252E-2</v>
      </c>
      <c r="G15" s="53">
        <f>G14/$I$14</f>
        <v>4.5801526717557252E-2</v>
      </c>
      <c r="H15" s="53">
        <f>H14/$I$14</f>
        <v>0</v>
      </c>
      <c r="I15" s="53"/>
      <c r="J15" s="53">
        <f>J14/$I$14</f>
        <v>7.6335877862595417E-3</v>
      </c>
      <c r="K15" s="54">
        <f>K14/$I$14</f>
        <v>4.5801526717557252E-2</v>
      </c>
      <c r="L15" s="52">
        <f>L14/$O$14</f>
        <v>0.91279069767441856</v>
      </c>
      <c r="M15" s="53">
        <f>M14/$O$14</f>
        <v>4.6511627906976744E-2</v>
      </c>
      <c r="N15" s="53">
        <f>N14/$O$14</f>
        <v>4.0697674418604654E-2</v>
      </c>
      <c r="O15" s="53"/>
      <c r="P15" s="53">
        <f>P14/$O$14</f>
        <v>5.8139534883720929E-3</v>
      </c>
      <c r="Q15" s="55">
        <f>Q14/$O$14</f>
        <v>4.0697674418604654E-2</v>
      </c>
    </row>
    <row r="16" spans="1:17">
      <c r="A16" s="112" t="s">
        <v>37</v>
      </c>
      <c r="B16" s="3" t="s">
        <v>38</v>
      </c>
      <c r="C16" s="16" t="s">
        <v>39</v>
      </c>
      <c r="D16" s="31">
        <v>15</v>
      </c>
      <c r="E16" s="29">
        <v>4</v>
      </c>
      <c r="F16" s="29">
        <f>G16+H16</f>
        <v>1</v>
      </c>
      <c r="G16" s="29">
        <v>1</v>
      </c>
      <c r="H16" s="29">
        <v>0</v>
      </c>
      <c r="I16" s="29">
        <f>D16+E16+F16</f>
        <v>20</v>
      </c>
      <c r="J16" s="29">
        <v>3</v>
      </c>
      <c r="K16" s="30">
        <v>3</v>
      </c>
      <c r="L16" s="31">
        <v>20</v>
      </c>
      <c r="M16" s="29">
        <v>4</v>
      </c>
      <c r="N16" s="29">
        <v>1</v>
      </c>
      <c r="O16" s="29">
        <f>L16+M16+N16</f>
        <v>25</v>
      </c>
      <c r="P16" s="29">
        <v>4</v>
      </c>
      <c r="Q16" s="32">
        <v>4</v>
      </c>
    </row>
    <row r="17" spans="1:17">
      <c r="A17" s="89"/>
      <c r="B17" s="2" t="s">
        <v>40</v>
      </c>
      <c r="C17" s="9" t="s">
        <v>41</v>
      </c>
      <c r="D17" s="36">
        <v>19</v>
      </c>
      <c r="E17" s="34">
        <v>1</v>
      </c>
      <c r="F17" s="34">
        <f>G17+H17</f>
        <v>1</v>
      </c>
      <c r="G17" s="34">
        <v>0</v>
      </c>
      <c r="H17" s="34">
        <v>1</v>
      </c>
      <c r="I17" s="34">
        <f>D17+E17+F17</f>
        <v>21</v>
      </c>
      <c r="J17" s="34">
        <v>1</v>
      </c>
      <c r="K17" s="35">
        <v>0</v>
      </c>
      <c r="L17" s="36">
        <v>22</v>
      </c>
      <c r="M17" s="34">
        <v>1</v>
      </c>
      <c r="N17" s="34">
        <v>2</v>
      </c>
      <c r="O17" s="34">
        <f>L17+M17+N17</f>
        <v>25</v>
      </c>
      <c r="P17" s="34">
        <v>1</v>
      </c>
      <c r="Q17" s="37">
        <v>0</v>
      </c>
    </row>
    <row r="18" spans="1:17">
      <c r="A18" s="89"/>
      <c r="B18" s="2" t="s">
        <v>42</v>
      </c>
      <c r="C18" s="9" t="s">
        <v>43</v>
      </c>
      <c r="D18" s="36">
        <v>14</v>
      </c>
      <c r="E18" s="34">
        <v>0</v>
      </c>
      <c r="F18" s="34">
        <f>G18+H18</f>
        <v>0</v>
      </c>
      <c r="G18" s="34">
        <v>0</v>
      </c>
      <c r="H18" s="34">
        <v>0</v>
      </c>
      <c r="I18" s="34">
        <f>D18+E18+F18</f>
        <v>14</v>
      </c>
      <c r="J18" s="34">
        <v>0</v>
      </c>
      <c r="K18" s="35">
        <v>1</v>
      </c>
      <c r="L18" s="36">
        <v>20</v>
      </c>
      <c r="M18" s="34">
        <v>0</v>
      </c>
      <c r="N18" s="34">
        <v>0</v>
      </c>
      <c r="O18" s="34">
        <f>L18+M18+N18</f>
        <v>20</v>
      </c>
      <c r="P18" s="34">
        <v>0</v>
      </c>
      <c r="Q18" s="37">
        <v>2</v>
      </c>
    </row>
    <row r="19" spans="1:17">
      <c r="A19" s="89"/>
      <c r="B19" s="2" t="s">
        <v>44</v>
      </c>
      <c r="C19" s="9" t="s">
        <v>45</v>
      </c>
      <c r="D19" s="36">
        <v>16</v>
      </c>
      <c r="E19" s="34">
        <v>2</v>
      </c>
      <c r="F19" s="34">
        <f>G19+H19</f>
        <v>3</v>
      </c>
      <c r="G19" s="34">
        <v>3</v>
      </c>
      <c r="H19" s="34">
        <v>0</v>
      </c>
      <c r="I19" s="34">
        <f>D19+E19+F19</f>
        <v>21</v>
      </c>
      <c r="J19" s="34">
        <v>2</v>
      </c>
      <c r="K19" s="35">
        <v>4</v>
      </c>
      <c r="L19" s="36">
        <v>21</v>
      </c>
      <c r="M19" s="34">
        <v>3</v>
      </c>
      <c r="N19" s="34">
        <v>4</v>
      </c>
      <c r="O19" s="34">
        <f>L19+M19+N19</f>
        <v>28</v>
      </c>
      <c r="P19" s="34">
        <v>4</v>
      </c>
      <c r="Q19" s="37">
        <v>6</v>
      </c>
    </row>
    <row r="20" spans="1:17">
      <c r="A20" s="89"/>
      <c r="B20" s="2" t="s">
        <v>46</v>
      </c>
      <c r="C20" s="9" t="s">
        <v>47</v>
      </c>
      <c r="D20" s="36">
        <v>16</v>
      </c>
      <c r="E20" s="34">
        <v>3</v>
      </c>
      <c r="F20" s="34">
        <f>G20+H20</f>
        <v>3</v>
      </c>
      <c r="G20" s="34">
        <v>1</v>
      </c>
      <c r="H20" s="34">
        <v>2</v>
      </c>
      <c r="I20" s="34">
        <f>D20+E20+F20</f>
        <v>22</v>
      </c>
      <c r="J20" s="34">
        <v>4</v>
      </c>
      <c r="K20" s="35">
        <v>2</v>
      </c>
      <c r="L20" s="36">
        <v>22</v>
      </c>
      <c r="M20" s="34">
        <v>3</v>
      </c>
      <c r="N20" s="34">
        <v>4</v>
      </c>
      <c r="O20" s="34">
        <f>L20+M20+N20</f>
        <v>29</v>
      </c>
      <c r="P20" s="34">
        <v>3</v>
      </c>
      <c r="Q20" s="37">
        <v>3</v>
      </c>
    </row>
    <row r="21" spans="1:17">
      <c r="A21" s="89"/>
      <c r="B21" s="91"/>
      <c r="C21" s="10" t="s">
        <v>24</v>
      </c>
      <c r="D21" s="36">
        <f t="shared" ref="D21:Q21" si="2">SUM(D16:D20)</f>
        <v>80</v>
      </c>
      <c r="E21" s="34">
        <f t="shared" si="2"/>
        <v>10</v>
      </c>
      <c r="F21" s="34">
        <f t="shared" si="2"/>
        <v>8</v>
      </c>
      <c r="G21" s="34">
        <f t="shared" si="2"/>
        <v>5</v>
      </c>
      <c r="H21" s="34">
        <f t="shared" si="2"/>
        <v>3</v>
      </c>
      <c r="I21" s="34">
        <f t="shared" si="2"/>
        <v>98</v>
      </c>
      <c r="J21" s="34">
        <f t="shared" si="2"/>
        <v>10</v>
      </c>
      <c r="K21" s="35">
        <f t="shared" si="2"/>
        <v>10</v>
      </c>
      <c r="L21" s="36">
        <f t="shared" si="2"/>
        <v>105</v>
      </c>
      <c r="M21" s="34">
        <f t="shared" si="2"/>
        <v>11</v>
      </c>
      <c r="N21" s="34">
        <f t="shared" si="2"/>
        <v>11</v>
      </c>
      <c r="O21" s="34">
        <f t="shared" si="2"/>
        <v>127</v>
      </c>
      <c r="P21" s="34">
        <f t="shared" si="2"/>
        <v>12</v>
      </c>
      <c r="Q21" s="37">
        <f t="shared" si="2"/>
        <v>15</v>
      </c>
    </row>
    <row r="22" spans="1:17" ht="15" customHeight="1">
      <c r="A22" s="90"/>
      <c r="B22" s="92"/>
      <c r="C22" s="11" t="s">
        <v>25</v>
      </c>
      <c r="D22" s="40">
        <f>D21/$I$21</f>
        <v>0.81632653061224492</v>
      </c>
      <c r="E22" s="41">
        <f>E21/$I$21</f>
        <v>0.10204081632653061</v>
      </c>
      <c r="F22" s="41">
        <f>F21/$I$21</f>
        <v>8.1632653061224483E-2</v>
      </c>
      <c r="G22" s="41">
        <f>G21/$I$21</f>
        <v>5.1020408163265307E-2</v>
      </c>
      <c r="H22" s="41">
        <f>H21/$I$21</f>
        <v>3.0612244897959183E-2</v>
      </c>
      <c r="I22" s="41"/>
      <c r="J22" s="41">
        <f>J21/$I$21</f>
        <v>0.10204081632653061</v>
      </c>
      <c r="K22" s="42">
        <f>K21/$I$21</f>
        <v>0.10204081632653061</v>
      </c>
      <c r="L22" s="40">
        <f>L21/O21</f>
        <v>0.82677165354330706</v>
      </c>
      <c r="M22" s="41">
        <f>M21/O21</f>
        <v>8.6614173228346455E-2</v>
      </c>
      <c r="N22" s="41">
        <f>N21/O21</f>
        <v>8.6614173228346455E-2</v>
      </c>
      <c r="O22" s="41"/>
      <c r="P22" s="41">
        <f>P21/O21</f>
        <v>9.4488188976377951E-2</v>
      </c>
      <c r="Q22" s="43">
        <f>Q21/O21</f>
        <v>0.11811023622047244</v>
      </c>
    </row>
    <row r="23" spans="1:17">
      <c r="A23" s="113" t="s">
        <v>48</v>
      </c>
      <c r="B23" s="6" t="s">
        <v>49</v>
      </c>
      <c r="C23" s="17" t="s">
        <v>50</v>
      </c>
      <c r="D23" s="44">
        <v>22</v>
      </c>
      <c r="E23" s="45">
        <v>5</v>
      </c>
      <c r="F23" s="45">
        <f>G23+H23</f>
        <v>2</v>
      </c>
      <c r="G23" s="45">
        <v>2</v>
      </c>
      <c r="H23" s="45">
        <v>0</v>
      </c>
      <c r="I23" s="45">
        <f>D23+E23+F23</f>
        <v>29</v>
      </c>
      <c r="J23" s="45">
        <v>2</v>
      </c>
      <c r="K23" s="46">
        <v>2</v>
      </c>
      <c r="L23" s="44">
        <v>27</v>
      </c>
      <c r="M23" s="45">
        <v>5</v>
      </c>
      <c r="N23" s="45">
        <v>3</v>
      </c>
      <c r="O23" s="45">
        <f>L23+M23+N23</f>
        <v>35</v>
      </c>
      <c r="P23" s="45">
        <v>3</v>
      </c>
      <c r="Q23" s="47">
        <v>2</v>
      </c>
    </row>
    <row r="24" spans="1:17">
      <c r="A24" s="114"/>
      <c r="B24" s="7" t="s">
        <v>51</v>
      </c>
      <c r="C24" s="18" t="s">
        <v>52</v>
      </c>
      <c r="D24" s="48">
        <v>23</v>
      </c>
      <c r="E24" s="49">
        <v>3</v>
      </c>
      <c r="F24" s="49">
        <f>G24+H24</f>
        <v>1</v>
      </c>
      <c r="G24" s="49">
        <v>1</v>
      </c>
      <c r="H24" s="49">
        <v>0</v>
      </c>
      <c r="I24" s="49">
        <f>D24+E24+F24</f>
        <v>27</v>
      </c>
      <c r="J24" s="49">
        <v>1</v>
      </c>
      <c r="K24" s="50">
        <v>1</v>
      </c>
      <c r="L24" s="48">
        <v>38</v>
      </c>
      <c r="M24" s="49">
        <v>3</v>
      </c>
      <c r="N24" s="49">
        <v>2</v>
      </c>
      <c r="O24" s="49">
        <f>L24+M24+N24</f>
        <v>43</v>
      </c>
      <c r="P24" s="49">
        <v>1</v>
      </c>
      <c r="Q24" s="51">
        <v>1</v>
      </c>
    </row>
    <row r="25" spans="1:17">
      <c r="A25" s="114"/>
      <c r="B25" s="7" t="s">
        <v>53</v>
      </c>
      <c r="C25" s="18" t="s">
        <v>54</v>
      </c>
      <c r="D25" s="48">
        <v>34</v>
      </c>
      <c r="E25" s="49">
        <v>1</v>
      </c>
      <c r="F25" s="49">
        <f>G25+H25</f>
        <v>4</v>
      </c>
      <c r="G25" s="49">
        <v>4</v>
      </c>
      <c r="H25" s="49">
        <v>0</v>
      </c>
      <c r="I25" s="49">
        <f>D25+E25+F25</f>
        <v>39</v>
      </c>
      <c r="J25" s="49">
        <v>3</v>
      </c>
      <c r="K25" s="50">
        <v>5</v>
      </c>
      <c r="L25" s="48">
        <v>44</v>
      </c>
      <c r="M25" s="49">
        <v>1</v>
      </c>
      <c r="N25" s="49">
        <v>6</v>
      </c>
      <c r="O25" s="49">
        <f>L25+M25+N25</f>
        <v>51</v>
      </c>
      <c r="P25" s="49">
        <v>4</v>
      </c>
      <c r="Q25" s="51">
        <v>7</v>
      </c>
    </row>
    <row r="26" spans="1:17">
      <c r="A26" s="114"/>
      <c r="B26" s="7" t="s">
        <v>55</v>
      </c>
      <c r="C26" s="18" t="s">
        <v>56</v>
      </c>
      <c r="D26" s="48">
        <v>40</v>
      </c>
      <c r="E26" s="49">
        <v>2</v>
      </c>
      <c r="F26" s="49">
        <f>G26+H26</f>
        <v>4</v>
      </c>
      <c r="G26" s="49">
        <v>4</v>
      </c>
      <c r="H26" s="49">
        <v>0</v>
      </c>
      <c r="I26" s="49">
        <f>D26+E26+F26</f>
        <v>46</v>
      </c>
      <c r="J26" s="49">
        <v>3</v>
      </c>
      <c r="K26" s="50">
        <v>3</v>
      </c>
      <c r="L26" s="48">
        <v>54</v>
      </c>
      <c r="M26" s="49">
        <v>2</v>
      </c>
      <c r="N26" s="49">
        <v>4</v>
      </c>
      <c r="O26" s="49">
        <f>L26+M26+N26</f>
        <v>60</v>
      </c>
      <c r="P26" s="49">
        <v>3</v>
      </c>
      <c r="Q26" s="51">
        <v>3</v>
      </c>
    </row>
    <row r="27" spans="1:17">
      <c r="A27" s="114"/>
      <c r="B27" s="7" t="s">
        <v>57</v>
      </c>
      <c r="C27" s="18" t="s">
        <v>58</v>
      </c>
      <c r="D27" s="48">
        <v>11</v>
      </c>
      <c r="E27" s="49">
        <v>1</v>
      </c>
      <c r="F27" s="49">
        <f>G27+H27</f>
        <v>1</v>
      </c>
      <c r="G27" s="49">
        <v>1</v>
      </c>
      <c r="H27" s="49">
        <v>0</v>
      </c>
      <c r="I27" s="49">
        <f>D27+E27+F27</f>
        <v>13</v>
      </c>
      <c r="J27" s="49">
        <v>0</v>
      </c>
      <c r="K27" s="50">
        <v>1</v>
      </c>
      <c r="L27" s="48">
        <v>11</v>
      </c>
      <c r="M27" s="49">
        <v>1</v>
      </c>
      <c r="N27" s="49">
        <v>2</v>
      </c>
      <c r="O27" s="49">
        <f>L27+M27+N27</f>
        <v>14</v>
      </c>
      <c r="P27" s="49">
        <v>0</v>
      </c>
      <c r="Q27" s="51">
        <v>3</v>
      </c>
    </row>
    <row r="28" spans="1:17">
      <c r="A28" s="114"/>
      <c r="B28" s="116"/>
      <c r="C28" s="19" t="s">
        <v>24</v>
      </c>
      <c r="D28" s="48">
        <f t="shared" ref="D28:Q28" si="3">SUM(D23:D27)</f>
        <v>130</v>
      </c>
      <c r="E28" s="49">
        <f t="shared" si="3"/>
        <v>12</v>
      </c>
      <c r="F28" s="49">
        <f t="shared" si="3"/>
        <v>12</v>
      </c>
      <c r="G28" s="49">
        <f t="shared" si="3"/>
        <v>12</v>
      </c>
      <c r="H28" s="49">
        <f t="shared" si="3"/>
        <v>0</v>
      </c>
      <c r="I28" s="49">
        <f t="shared" si="3"/>
        <v>154</v>
      </c>
      <c r="J28" s="49">
        <f t="shared" si="3"/>
        <v>9</v>
      </c>
      <c r="K28" s="50">
        <f t="shared" si="3"/>
        <v>12</v>
      </c>
      <c r="L28" s="48">
        <f t="shared" si="3"/>
        <v>174</v>
      </c>
      <c r="M28" s="49">
        <f t="shared" si="3"/>
        <v>12</v>
      </c>
      <c r="N28" s="49">
        <f t="shared" si="3"/>
        <v>17</v>
      </c>
      <c r="O28" s="49">
        <f t="shared" si="3"/>
        <v>203</v>
      </c>
      <c r="P28" s="49">
        <f t="shared" si="3"/>
        <v>11</v>
      </c>
      <c r="Q28" s="51">
        <f t="shared" si="3"/>
        <v>16</v>
      </c>
    </row>
    <row r="29" spans="1:17" ht="15" customHeight="1">
      <c r="A29" s="118"/>
      <c r="B29" s="119"/>
      <c r="C29" s="20" t="s">
        <v>25</v>
      </c>
      <c r="D29" s="56">
        <f>D28/$I$28</f>
        <v>0.8441558441558441</v>
      </c>
      <c r="E29" s="57">
        <f>E28/$I$28</f>
        <v>7.792207792207792E-2</v>
      </c>
      <c r="F29" s="57">
        <f>F28/$I$28</f>
        <v>7.792207792207792E-2</v>
      </c>
      <c r="G29" s="57">
        <f>G28/$I$28</f>
        <v>7.792207792207792E-2</v>
      </c>
      <c r="H29" s="57">
        <f>H28/$I$28</f>
        <v>0</v>
      </c>
      <c r="I29" s="57"/>
      <c r="J29" s="57">
        <f>J28/$I$28</f>
        <v>5.844155844155844E-2</v>
      </c>
      <c r="K29" s="58">
        <f>K28/$I$28</f>
        <v>7.792207792207792E-2</v>
      </c>
      <c r="L29" s="56">
        <f>L28/$O$28</f>
        <v>0.8571428571428571</v>
      </c>
      <c r="M29" s="57">
        <f>M28/$O$28</f>
        <v>5.9113300492610835E-2</v>
      </c>
      <c r="N29" s="57">
        <f>N28/$O$28</f>
        <v>8.3743842364532015E-2</v>
      </c>
      <c r="O29" s="57"/>
      <c r="P29" s="57">
        <f>P28/$O$28</f>
        <v>5.4187192118226604E-2</v>
      </c>
      <c r="Q29" s="59">
        <f>Q28/$O$28</f>
        <v>7.8817733990147784E-2</v>
      </c>
    </row>
    <row r="30" spans="1:17">
      <c r="A30" s="112" t="s">
        <v>59</v>
      </c>
      <c r="B30" s="3" t="s">
        <v>60</v>
      </c>
      <c r="C30" s="21" t="s">
        <v>61</v>
      </c>
      <c r="D30" s="31">
        <v>16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16</v>
      </c>
      <c r="J30" s="29">
        <v>1</v>
      </c>
      <c r="K30" s="32">
        <v>1</v>
      </c>
      <c r="L30" s="60">
        <v>23</v>
      </c>
      <c r="M30" s="29">
        <v>0</v>
      </c>
      <c r="N30" s="29">
        <v>0</v>
      </c>
      <c r="O30" s="29">
        <f t="shared" ref="O30:O36" si="6">L30+M30+N30</f>
        <v>23</v>
      </c>
      <c r="P30" s="29">
        <v>1</v>
      </c>
      <c r="Q30" s="32">
        <v>1</v>
      </c>
    </row>
    <row r="31" spans="1:17">
      <c r="A31" s="89"/>
      <c r="B31" s="2" t="s">
        <v>62</v>
      </c>
      <c r="C31" s="22" t="s">
        <v>63</v>
      </c>
      <c r="D31" s="36">
        <v>8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8</v>
      </c>
      <c r="J31" s="34">
        <v>0</v>
      </c>
      <c r="K31" s="37">
        <v>0</v>
      </c>
      <c r="L31" s="61">
        <v>12</v>
      </c>
      <c r="M31" s="34">
        <v>0</v>
      </c>
      <c r="N31" s="34">
        <v>0</v>
      </c>
      <c r="O31" s="34">
        <f t="shared" si="6"/>
        <v>12</v>
      </c>
      <c r="P31" s="34">
        <v>0</v>
      </c>
      <c r="Q31" s="37">
        <v>0</v>
      </c>
    </row>
    <row r="32" spans="1:17">
      <c r="A32" s="89"/>
      <c r="B32" s="2" t="s">
        <v>64</v>
      </c>
      <c r="C32" s="22" t="s">
        <v>65</v>
      </c>
      <c r="D32" s="36">
        <v>6</v>
      </c>
      <c r="E32" s="34">
        <v>2</v>
      </c>
      <c r="F32" s="34">
        <f t="shared" si="4"/>
        <v>0</v>
      </c>
      <c r="G32" s="34">
        <v>0</v>
      </c>
      <c r="H32" s="34">
        <v>0</v>
      </c>
      <c r="I32" s="34">
        <f t="shared" si="5"/>
        <v>8</v>
      </c>
      <c r="J32" s="34">
        <v>2</v>
      </c>
      <c r="K32" s="37">
        <v>0</v>
      </c>
      <c r="L32" s="61">
        <v>7</v>
      </c>
      <c r="M32" s="34">
        <v>2</v>
      </c>
      <c r="N32" s="34">
        <v>0</v>
      </c>
      <c r="O32" s="34">
        <f t="shared" si="6"/>
        <v>9</v>
      </c>
      <c r="P32" s="34">
        <v>2</v>
      </c>
      <c r="Q32" s="37">
        <v>0</v>
      </c>
    </row>
    <row r="33" spans="1:17">
      <c r="A33" s="89"/>
      <c r="B33" s="2" t="s">
        <v>66</v>
      </c>
      <c r="C33" s="22" t="s">
        <v>67</v>
      </c>
      <c r="D33" s="36">
        <v>17</v>
      </c>
      <c r="E33" s="34">
        <v>2</v>
      </c>
      <c r="F33" s="34">
        <f t="shared" si="4"/>
        <v>4</v>
      </c>
      <c r="G33" s="34">
        <v>3</v>
      </c>
      <c r="H33" s="34">
        <v>1</v>
      </c>
      <c r="I33" s="34">
        <f t="shared" si="5"/>
        <v>23</v>
      </c>
      <c r="J33" s="34">
        <v>1</v>
      </c>
      <c r="K33" s="37">
        <v>5</v>
      </c>
      <c r="L33" s="61">
        <v>30</v>
      </c>
      <c r="M33" s="34">
        <v>10</v>
      </c>
      <c r="N33" s="34">
        <v>6</v>
      </c>
      <c r="O33" s="34">
        <f t="shared" si="6"/>
        <v>46</v>
      </c>
      <c r="P33" s="34">
        <v>4</v>
      </c>
      <c r="Q33" s="37">
        <v>8</v>
      </c>
    </row>
    <row r="34" spans="1:17">
      <c r="A34" s="89"/>
      <c r="B34" s="2" t="s">
        <v>68</v>
      </c>
      <c r="C34" s="22" t="s">
        <v>69</v>
      </c>
      <c r="D34" s="36">
        <v>7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8</v>
      </c>
      <c r="J34" s="34">
        <v>0</v>
      </c>
      <c r="K34" s="37">
        <v>0</v>
      </c>
      <c r="L34" s="61">
        <v>7</v>
      </c>
      <c r="M34" s="34">
        <v>1</v>
      </c>
      <c r="N34" s="34">
        <v>0</v>
      </c>
      <c r="O34" s="34">
        <f t="shared" si="6"/>
        <v>8</v>
      </c>
      <c r="P34" s="34">
        <v>0</v>
      </c>
      <c r="Q34" s="37">
        <v>0</v>
      </c>
    </row>
    <row r="35" spans="1:17">
      <c r="A35" s="89"/>
      <c r="B35" s="2" t="s">
        <v>70</v>
      </c>
      <c r="C35" s="22" t="s">
        <v>71</v>
      </c>
      <c r="D35" s="36">
        <v>11</v>
      </c>
      <c r="E35" s="34">
        <v>2</v>
      </c>
      <c r="F35" s="34">
        <f t="shared" si="4"/>
        <v>1</v>
      </c>
      <c r="G35" s="34">
        <v>1</v>
      </c>
      <c r="H35" s="34">
        <v>0</v>
      </c>
      <c r="I35" s="34">
        <f t="shared" si="5"/>
        <v>14</v>
      </c>
      <c r="J35" s="34">
        <v>1</v>
      </c>
      <c r="K35" s="37">
        <v>0</v>
      </c>
      <c r="L35" s="61">
        <v>15</v>
      </c>
      <c r="M35" s="34">
        <v>2</v>
      </c>
      <c r="N35" s="34">
        <v>1</v>
      </c>
      <c r="O35" s="34">
        <f t="shared" si="6"/>
        <v>18</v>
      </c>
      <c r="P35" s="34">
        <v>1</v>
      </c>
      <c r="Q35" s="37">
        <v>0</v>
      </c>
    </row>
    <row r="36" spans="1:17">
      <c r="A36" s="89"/>
      <c r="B36" s="2" t="s">
        <v>72</v>
      </c>
      <c r="C36" s="22" t="s">
        <v>73</v>
      </c>
      <c r="D36" s="36">
        <v>38</v>
      </c>
      <c r="E36" s="34">
        <v>5</v>
      </c>
      <c r="F36" s="34">
        <f t="shared" si="4"/>
        <v>3</v>
      </c>
      <c r="G36" s="34">
        <v>3</v>
      </c>
      <c r="H36" s="34">
        <v>0</v>
      </c>
      <c r="I36" s="34">
        <f t="shared" si="5"/>
        <v>46</v>
      </c>
      <c r="J36" s="34">
        <v>3</v>
      </c>
      <c r="K36" s="37">
        <v>1</v>
      </c>
      <c r="L36" s="61">
        <v>49</v>
      </c>
      <c r="M36" s="34">
        <v>7</v>
      </c>
      <c r="N36" s="34">
        <v>4</v>
      </c>
      <c r="O36" s="34">
        <f t="shared" si="6"/>
        <v>60</v>
      </c>
      <c r="P36" s="34">
        <v>5</v>
      </c>
      <c r="Q36" s="37">
        <v>2</v>
      </c>
    </row>
    <row r="37" spans="1:17">
      <c r="A37" s="89"/>
      <c r="B37" s="91"/>
      <c r="C37" s="23" t="s">
        <v>24</v>
      </c>
      <c r="D37" s="36">
        <f t="shared" ref="D37:Q37" si="7">SUM(D30:D36)</f>
        <v>103</v>
      </c>
      <c r="E37" s="34">
        <f t="shared" si="7"/>
        <v>12</v>
      </c>
      <c r="F37" s="34">
        <f t="shared" si="7"/>
        <v>8</v>
      </c>
      <c r="G37" s="34">
        <f t="shared" si="7"/>
        <v>7</v>
      </c>
      <c r="H37" s="34">
        <f t="shared" si="7"/>
        <v>1</v>
      </c>
      <c r="I37" s="34">
        <f t="shared" si="7"/>
        <v>123</v>
      </c>
      <c r="J37" s="34">
        <f t="shared" si="7"/>
        <v>8</v>
      </c>
      <c r="K37" s="37">
        <f t="shared" si="7"/>
        <v>7</v>
      </c>
      <c r="L37" s="61">
        <f t="shared" si="7"/>
        <v>143</v>
      </c>
      <c r="M37" s="34">
        <f t="shared" si="7"/>
        <v>22</v>
      </c>
      <c r="N37" s="34">
        <f t="shared" si="7"/>
        <v>11</v>
      </c>
      <c r="O37" s="34">
        <f t="shared" si="7"/>
        <v>176</v>
      </c>
      <c r="P37" s="34">
        <f t="shared" si="7"/>
        <v>13</v>
      </c>
      <c r="Q37" s="37">
        <f t="shared" si="7"/>
        <v>11</v>
      </c>
    </row>
    <row r="38" spans="1:17" ht="15" customHeight="1">
      <c r="A38" s="90"/>
      <c r="B38" s="92"/>
      <c r="C38" s="24" t="s">
        <v>25</v>
      </c>
      <c r="D38" s="62">
        <f>D37/$I$37</f>
        <v>0.83739837398373984</v>
      </c>
      <c r="E38" s="63">
        <f>E37/$I$37</f>
        <v>9.7560975609756101E-2</v>
      </c>
      <c r="F38" s="63">
        <f>F37/$I$37</f>
        <v>6.5040650406504072E-2</v>
      </c>
      <c r="G38" s="63">
        <f>G37/$I$37</f>
        <v>5.6910569105691054E-2</v>
      </c>
      <c r="H38" s="63">
        <f>H37/$I$37</f>
        <v>8.130081300813009E-3</v>
      </c>
      <c r="I38" s="63"/>
      <c r="J38" s="63">
        <f>J37/$I$37</f>
        <v>6.5040650406504072E-2</v>
      </c>
      <c r="K38" s="64">
        <f>K37/$I$37</f>
        <v>5.6910569105691054E-2</v>
      </c>
      <c r="L38" s="65">
        <f>L37/$O$37</f>
        <v>0.8125</v>
      </c>
      <c r="M38" s="63">
        <f>M37/$O$37</f>
        <v>0.125</v>
      </c>
      <c r="N38" s="63">
        <f>N37/$O$37</f>
        <v>6.25E-2</v>
      </c>
      <c r="O38" s="63"/>
      <c r="P38" s="63">
        <f>P37/$O$37</f>
        <v>7.3863636363636367E-2</v>
      </c>
      <c r="Q38" s="64">
        <f>Q37/$O$37</f>
        <v>6.25E-2</v>
      </c>
    </row>
    <row r="39" spans="1:17">
      <c r="A39" s="113" t="s">
        <v>74</v>
      </c>
      <c r="B39" s="6" t="s">
        <v>75</v>
      </c>
      <c r="C39" s="12" t="s">
        <v>76</v>
      </c>
      <c r="D39" s="44">
        <v>13</v>
      </c>
      <c r="E39" s="45">
        <v>1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16</v>
      </c>
      <c r="J39" s="45">
        <v>0</v>
      </c>
      <c r="K39" s="46">
        <v>4</v>
      </c>
      <c r="L39" s="44">
        <v>17</v>
      </c>
      <c r="M39" s="45">
        <v>3</v>
      </c>
      <c r="N39" s="45">
        <v>2</v>
      </c>
      <c r="O39" s="45">
        <f t="shared" ref="O39:O46" si="10">L39+M39+N39</f>
        <v>22</v>
      </c>
      <c r="P39" s="45">
        <v>0</v>
      </c>
      <c r="Q39" s="47">
        <v>4</v>
      </c>
    </row>
    <row r="40" spans="1:17">
      <c r="A40" s="114"/>
      <c r="B40" s="7" t="s">
        <v>77</v>
      </c>
      <c r="C40" s="13" t="s">
        <v>78</v>
      </c>
      <c r="D40" s="48">
        <v>14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14</v>
      </c>
      <c r="J40" s="49">
        <v>12</v>
      </c>
      <c r="K40" s="50">
        <v>1</v>
      </c>
      <c r="L40" s="48">
        <v>23</v>
      </c>
      <c r="M40" s="49">
        <v>0</v>
      </c>
      <c r="N40" s="49">
        <v>0</v>
      </c>
      <c r="O40" s="49">
        <f t="shared" si="10"/>
        <v>23</v>
      </c>
      <c r="P40" s="49">
        <v>19</v>
      </c>
      <c r="Q40" s="51">
        <v>1</v>
      </c>
    </row>
    <row r="41" spans="1:17">
      <c r="A41" s="114"/>
      <c r="B41" s="7" t="s">
        <v>79</v>
      </c>
      <c r="C41" s="13" t="s">
        <v>80</v>
      </c>
      <c r="D41" s="48">
        <v>12</v>
      </c>
      <c r="E41" s="49">
        <v>1</v>
      </c>
      <c r="F41" s="49">
        <f t="shared" si="8"/>
        <v>1</v>
      </c>
      <c r="G41" s="49">
        <v>0</v>
      </c>
      <c r="H41" s="49">
        <v>1</v>
      </c>
      <c r="I41" s="49">
        <f t="shared" si="9"/>
        <v>14</v>
      </c>
      <c r="J41" s="49">
        <v>0</v>
      </c>
      <c r="K41" s="50">
        <v>1</v>
      </c>
      <c r="L41" s="48">
        <v>14</v>
      </c>
      <c r="M41" s="49">
        <v>1</v>
      </c>
      <c r="N41" s="49">
        <v>1</v>
      </c>
      <c r="O41" s="49">
        <f t="shared" si="10"/>
        <v>16</v>
      </c>
      <c r="P41" s="49">
        <v>0</v>
      </c>
      <c r="Q41" s="51">
        <v>1</v>
      </c>
    </row>
    <row r="42" spans="1:17">
      <c r="A42" s="114"/>
      <c r="B42" s="7" t="s">
        <v>81</v>
      </c>
      <c r="C42" s="13" t="s">
        <v>82</v>
      </c>
      <c r="D42" s="48">
        <v>28</v>
      </c>
      <c r="E42" s="49">
        <v>0</v>
      </c>
      <c r="F42" s="49">
        <f t="shared" si="8"/>
        <v>0</v>
      </c>
      <c r="G42" s="49">
        <v>0</v>
      </c>
      <c r="H42" s="49">
        <v>0</v>
      </c>
      <c r="I42" s="49">
        <f t="shared" si="9"/>
        <v>28</v>
      </c>
      <c r="J42" s="49">
        <v>0</v>
      </c>
      <c r="K42" s="50">
        <v>0</v>
      </c>
      <c r="L42" s="48">
        <v>40</v>
      </c>
      <c r="M42" s="49">
        <v>1</v>
      </c>
      <c r="N42" s="49">
        <v>0</v>
      </c>
      <c r="O42" s="49">
        <f t="shared" si="10"/>
        <v>41</v>
      </c>
      <c r="P42" s="49">
        <v>0</v>
      </c>
      <c r="Q42" s="51">
        <v>0</v>
      </c>
    </row>
    <row r="43" spans="1:17">
      <c r="A43" s="114"/>
      <c r="B43" s="7" t="s">
        <v>83</v>
      </c>
      <c r="C43" s="13" t="s">
        <v>84</v>
      </c>
      <c r="D43" s="48">
        <v>9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10</v>
      </c>
      <c r="J43" s="49">
        <v>10</v>
      </c>
      <c r="K43" s="50">
        <v>0</v>
      </c>
      <c r="L43" s="48">
        <v>14</v>
      </c>
      <c r="M43" s="49">
        <v>1</v>
      </c>
      <c r="N43" s="49">
        <v>0</v>
      </c>
      <c r="O43" s="49">
        <f t="shared" si="10"/>
        <v>15</v>
      </c>
      <c r="P43" s="49">
        <v>15</v>
      </c>
      <c r="Q43" s="51">
        <v>0</v>
      </c>
    </row>
    <row r="44" spans="1:17">
      <c r="A44" s="114"/>
      <c r="B44" s="7" t="s">
        <v>85</v>
      </c>
      <c r="C44" s="13" t="s">
        <v>86</v>
      </c>
      <c r="D44" s="48">
        <v>23</v>
      </c>
      <c r="E44" s="49">
        <v>0</v>
      </c>
      <c r="F44" s="49">
        <f t="shared" si="8"/>
        <v>1</v>
      </c>
      <c r="G44" s="49">
        <v>1</v>
      </c>
      <c r="H44" s="49">
        <v>0</v>
      </c>
      <c r="I44" s="49">
        <f t="shared" si="9"/>
        <v>24</v>
      </c>
      <c r="J44" s="49">
        <v>0</v>
      </c>
      <c r="K44" s="50">
        <v>1</v>
      </c>
      <c r="L44" s="48">
        <v>33</v>
      </c>
      <c r="M44" s="49">
        <v>0</v>
      </c>
      <c r="N44" s="49">
        <v>2</v>
      </c>
      <c r="O44" s="49">
        <f t="shared" si="10"/>
        <v>35</v>
      </c>
      <c r="P44" s="49">
        <v>2</v>
      </c>
      <c r="Q44" s="51">
        <v>0</v>
      </c>
    </row>
    <row r="45" spans="1:17">
      <c r="A45" s="114"/>
      <c r="B45" s="7" t="s">
        <v>87</v>
      </c>
      <c r="C45" s="13" t="s">
        <v>88</v>
      </c>
      <c r="D45" s="48">
        <v>7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7</v>
      </c>
      <c r="J45" s="49">
        <v>0</v>
      </c>
      <c r="K45" s="50">
        <v>0</v>
      </c>
      <c r="L45" s="48">
        <v>11</v>
      </c>
      <c r="M45" s="49">
        <v>0</v>
      </c>
      <c r="N45" s="49">
        <v>0</v>
      </c>
      <c r="O45" s="49">
        <f t="shared" si="10"/>
        <v>11</v>
      </c>
      <c r="P45" s="49">
        <v>0</v>
      </c>
      <c r="Q45" s="51">
        <v>0</v>
      </c>
    </row>
    <row r="46" spans="1:17">
      <c r="A46" s="114"/>
      <c r="B46" s="7" t="s">
        <v>89</v>
      </c>
      <c r="C46" s="13" t="s">
        <v>90</v>
      </c>
      <c r="D46" s="48">
        <v>29</v>
      </c>
      <c r="E46" s="49">
        <v>5</v>
      </c>
      <c r="F46" s="49">
        <f t="shared" si="8"/>
        <v>1</v>
      </c>
      <c r="G46" s="49">
        <v>0</v>
      </c>
      <c r="H46" s="49">
        <v>1</v>
      </c>
      <c r="I46" s="49">
        <f t="shared" si="9"/>
        <v>35</v>
      </c>
      <c r="J46" s="49">
        <v>2</v>
      </c>
      <c r="K46" s="50">
        <v>1</v>
      </c>
      <c r="L46" s="48">
        <v>37</v>
      </c>
      <c r="M46" s="49">
        <v>7</v>
      </c>
      <c r="N46" s="49">
        <v>1</v>
      </c>
      <c r="O46" s="49">
        <f t="shared" si="10"/>
        <v>45</v>
      </c>
      <c r="P46" s="49">
        <v>3</v>
      </c>
      <c r="Q46" s="51">
        <v>0</v>
      </c>
    </row>
    <row r="47" spans="1:17">
      <c r="A47" s="114"/>
      <c r="B47" s="116"/>
      <c r="C47" s="14" t="s">
        <v>24</v>
      </c>
      <c r="D47" s="48">
        <f t="shared" ref="D47:Q47" si="11">SUM(D39:D46)</f>
        <v>135</v>
      </c>
      <c r="E47" s="49">
        <f t="shared" si="11"/>
        <v>8</v>
      </c>
      <c r="F47" s="49">
        <f t="shared" si="11"/>
        <v>5</v>
      </c>
      <c r="G47" s="49">
        <f t="shared" si="11"/>
        <v>3</v>
      </c>
      <c r="H47" s="49">
        <f t="shared" si="11"/>
        <v>2</v>
      </c>
      <c r="I47" s="49">
        <f t="shared" si="11"/>
        <v>148</v>
      </c>
      <c r="J47" s="49">
        <f t="shared" si="11"/>
        <v>24</v>
      </c>
      <c r="K47" s="50">
        <f t="shared" si="11"/>
        <v>8</v>
      </c>
      <c r="L47" s="48">
        <f t="shared" si="11"/>
        <v>189</v>
      </c>
      <c r="M47" s="49">
        <f t="shared" si="11"/>
        <v>13</v>
      </c>
      <c r="N47" s="49">
        <f t="shared" si="11"/>
        <v>6</v>
      </c>
      <c r="O47" s="49">
        <f t="shared" si="11"/>
        <v>208</v>
      </c>
      <c r="P47" s="49">
        <f t="shared" si="11"/>
        <v>39</v>
      </c>
      <c r="Q47" s="51">
        <f t="shared" si="11"/>
        <v>6</v>
      </c>
    </row>
    <row r="48" spans="1:17" ht="15" customHeight="1">
      <c r="A48" s="118"/>
      <c r="B48" s="119"/>
      <c r="C48" s="15" t="s">
        <v>25</v>
      </c>
      <c r="D48" s="56">
        <f>D47/$I$47</f>
        <v>0.91216216216216217</v>
      </c>
      <c r="E48" s="57">
        <f>E47/$I$47</f>
        <v>5.4054054054054057E-2</v>
      </c>
      <c r="F48" s="57">
        <f>F47/$I$47</f>
        <v>3.3783783783783786E-2</v>
      </c>
      <c r="G48" s="57">
        <f>G47/$I$47</f>
        <v>2.0270270270270271E-2</v>
      </c>
      <c r="H48" s="57">
        <f>H47/$I$47</f>
        <v>1.3513513513513514E-2</v>
      </c>
      <c r="I48" s="57"/>
      <c r="J48" s="57">
        <f>J47/$I$47</f>
        <v>0.16216216216216217</v>
      </c>
      <c r="K48" s="58">
        <f>K47/$I$47</f>
        <v>5.4054054054054057E-2</v>
      </c>
      <c r="L48" s="56">
        <f>L47/$O$47</f>
        <v>0.90865384615384615</v>
      </c>
      <c r="M48" s="57">
        <f>M47/$O$47</f>
        <v>6.25E-2</v>
      </c>
      <c r="N48" s="57">
        <f>N47/$O$47</f>
        <v>2.8846153846153848E-2</v>
      </c>
      <c r="O48" s="57"/>
      <c r="P48" s="57">
        <f>P47/$O$47</f>
        <v>0.1875</v>
      </c>
      <c r="Q48" s="59">
        <f>Q47/$O$47</f>
        <v>2.8846153846153848E-2</v>
      </c>
    </row>
    <row r="49" spans="1:17">
      <c r="A49" s="112" t="s">
        <v>91</v>
      </c>
      <c r="B49" s="3" t="s">
        <v>92</v>
      </c>
      <c r="C49" s="16" t="s">
        <v>93</v>
      </c>
      <c r="D49" s="31">
        <v>23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24</v>
      </c>
      <c r="J49" s="29">
        <v>7</v>
      </c>
      <c r="K49" s="30">
        <v>1</v>
      </c>
      <c r="L49" s="31">
        <v>33</v>
      </c>
      <c r="M49" s="29">
        <v>6</v>
      </c>
      <c r="N49" s="29">
        <v>0</v>
      </c>
      <c r="O49" s="29">
        <f t="shared" ref="O49:O56" si="14">L49+M49+N49</f>
        <v>39</v>
      </c>
      <c r="P49" s="29">
        <v>2</v>
      </c>
      <c r="Q49" s="32">
        <v>2</v>
      </c>
    </row>
    <row r="50" spans="1:17">
      <c r="A50" s="89"/>
      <c r="B50" s="2" t="s">
        <v>94</v>
      </c>
      <c r="C50" s="9" t="s">
        <v>95</v>
      </c>
      <c r="D50" s="36">
        <v>12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12</v>
      </c>
      <c r="J50" s="34">
        <v>0</v>
      </c>
      <c r="K50" s="35">
        <v>1</v>
      </c>
      <c r="L50" s="36">
        <v>17</v>
      </c>
      <c r="M50" s="34">
        <v>0</v>
      </c>
      <c r="N50" s="34">
        <v>0</v>
      </c>
      <c r="O50" s="34">
        <f t="shared" si="14"/>
        <v>17</v>
      </c>
      <c r="P50" s="34">
        <v>0</v>
      </c>
      <c r="Q50" s="37">
        <v>3</v>
      </c>
    </row>
    <row r="51" spans="1:17">
      <c r="A51" s="89"/>
      <c r="B51" s="2" t="s">
        <v>96</v>
      </c>
      <c r="C51" s="9" t="s">
        <v>97</v>
      </c>
      <c r="D51" s="36">
        <v>7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8</v>
      </c>
      <c r="J51" s="34">
        <v>0</v>
      </c>
      <c r="K51" s="35">
        <v>0</v>
      </c>
      <c r="L51" s="36">
        <v>11</v>
      </c>
      <c r="M51" s="34">
        <v>4</v>
      </c>
      <c r="N51" s="34">
        <v>0</v>
      </c>
      <c r="O51" s="34">
        <f t="shared" si="14"/>
        <v>15</v>
      </c>
      <c r="P51" s="34">
        <v>0</v>
      </c>
      <c r="Q51" s="37">
        <v>0</v>
      </c>
    </row>
    <row r="52" spans="1:17">
      <c r="A52" s="89"/>
      <c r="B52" s="2" t="s">
        <v>98</v>
      </c>
      <c r="C52" s="9" t="s">
        <v>99</v>
      </c>
      <c r="D52" s="36">
        <v>37</v>
      </c>
      <c r="E52" s="34">
        <v>3</v>
      </c>
      <c r="F52" s="34">
        <f t="shared" si="12"/>
        <v>7</v>
      </c>
      <c r="G52" s="34">
        <v>3</v>
      </c>
      <c r="H52" s="34">
        <v>4</v>
      </c>
      <c r="I52" s="34">
        <f t="shared" si="13"/>
        <v>47</v>
      </c>
      <c r="J52" s="34">
        <v>0</v>
      </c>
      <c r="K52" s="35">
        <v>2</v>
      </c>
      <c r="L52" s="36">
        <v>40</v>
      </c>
      <c r="M52" s="34">
        <v>3</v>
      </c>
      <c r="N52" s="34">
        <v>7</v>
      </c>
      <c r="O52" s="34">
        <f t="shared" si="14"/>
        <v>50</v>
      </c>
      <c r="P52" s="34">
        <v>0</v>
      </c>
      <c r="Q52" s="37">
        <v>2</v>
      </c>
    </row>
    <row r="53" spans="1:17">
      <c r="A53" s="89"/>
      <c r="B53" s="2" t="s">
        <v>100</v>
      </c>
      <c r="C53" s="9" t="s">
        <v>101</v>
      </c>
      <c r="D53" s="36">
        <v>20</v>
      </c>
      <c r="E53" s="34">
        <v>4</v>
      </c>
      <c r="F53" s="34">
        <f t="shared" si="12"/>
        <v>1</v>
      </c>
      <c r="G53" s="34">
        <v>0</v>
      </c>
      <c r="H53" s="34">
        <v>1</v>
      </c>
      <c r="I53" s="34">
        <f t="shared" si="13"/>
        <v>25</v>
      </c>
      <c r="J53" s="34">
        <v>2</v>
      </c>
      <c r="K53" s="35">
        <v>2</v>
      </c>
      <c r="L53" s="36">
        <v>29</v>
      </c>
      <c r="M53" s="34">
        <v>4</v>
      </c>
      <c r="N53" s="34">
        <v>1</v>
      </c>
      <c r="O53" s="34">
        <f t="shared" si="14"/>
        <v>34</v>
      </c>
      <c r="P53" s="34">
        <v>1</v>
      </c>
      <c r="Q53" s="37">
        <v>1</v>
      </c>
    </row>
    <row r="54" spans="1:17">
      <c r="A54" s="89"/>
      <c r="B54" s="2" t="s">
        <v>102</v>
      </c>
      <c r="C54" s="9" t="s">
        <v>103</v>
      </c>
      <c r="D54" s="36">
        <v>7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7</v>
      </c>
      <c r="J54" s="34">
        <v>0</v>
      </c>
      <c r="K54" s="35">
        <v>0</v>
      </c>
      <c r="L54" s="36">
        <v>11</v>
      </c>
      <c r="M54" s="34">
        <v>0</v>
      </c>
      <c r="N54" s="34">
        <v>0</v>
      </c>
      <c r="O54" s="34">
        <f t="shared" si="14"/>
        <v>11</v>
      </c>
      <c r="P54" s="34">
        <v>0</v>
      </c>
      <c r="Q54" s="37">
        <v>0</v>
      </c>
    </row>
    <row r="55" spans="1:17">
      <c r="A55" s="89"/>
      <c r="B55" s="2" t="s">
        <v>104</v>
      </c>
      <c r="C55" s="9" t="s">
        <v>105</v>
      </c>
      <c r="D55" s="36">
        <v>7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8</v>
      </c>
      <c r="J55" s="34">
        <v>0</v>
      </c>
      <c r="K55" s="35">
        <v>0</v>
      </c>
      <c r="L55" s="36">
        <v>10</v>
      </c>
      <c r="M55" s="34">
        <v>1</v>
      </c>
      <c r="N55" s="34">
        <v>0</v>
      </c>
      <c r="O55" s="34">
        <f t="shared" si="14"/>
        <v>11</v>
      </c>
      <c r="P55" s="34">
        <v>0</v>
      </c>
      <c r="Q55" s="37">
        <v>0</v>
      </c>
    </row>
    <row r="56" spans="1:17">
      <c r="A56" s="89"/>
      <c r="B56" s="2" t="s">
        <v>106</v>
      </c>
      <c r="C56" s="9" t="s">
        <v>107</v>
      </c>
      <c r="D56" s="36">
        <v>16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17</v>
      </c>
      <c r="J56" s="34">
        <v>0</v>
      </c>
      <c r="K56" s="35">
        <v>0</v>
      </c>
      <c r="L56" s="36">
        <v>33</v>
      </c>
      <c r="M56" s="34">
        <v>1</v>
      </c>
      <c r="N56" s="34">
        <v>0</v>
      </c>
      <c r="O56" s="34">
        <f t="shared" si="14"/>
        <v>34</v>
      </c>
      <c r="P56" s="34">
        <v>0</v>
      </c>
      <c r="Q56" s="37">
        <v>0</v>
      </c>
    </row>
    <row r="57" spans="1:17">
      <c r="A57" s="89"/>
      <c r="B57" s="91"/>
      <c r="C57" s="10" t="s">
        <v>24</v>
      </c>
      <c r="D57" s="36">
        <f t="shared" ref="D57:Q57" si="15">SUM(D49:D56)</f>
        <v>129</v>
      </c>
      <c r="E57" s="34">
        <f t="shared" si="15"/>
        <v>11</v>
      </c>
      <c r="F57" s="34">
        <f t="shared" si="15"/>
        <v>8</v>
      </c>
      <c r="G57" s="34">
        <f t="shared" si="15"/>
        <v>3</v>
      </c>
      <c r="H57" s="34">
        <f t="shared" si="15"/>
        <v>5</v>
      </c>
      <c r="I57" s="34">
        <f t="shared" si="15"/>
        <v>148</v>
      </c>
      <c r="J57" s="34">
        <f t="shared" si="15"/>
        <v>9</v>
      </c>
      <c r="K57" s="35">
        <f t="shared" si="15"/>
        <v>6</v>
      </c>
      <c r="L57" s="36">
        <f t="shared" si="15"/>
        <v>184</v>
      </c>
      <c r="M57" s="34">
        <f t="shared" si="15"/>
        <v>19</v>
      </c>
      <c r="N57" s="34">
        <f t="shared" si="15"/>
        <v>8</v>
      </c>
      <c r="O57" s="34">
        <f t="shared" si="15"/>
        <v>211</v>
      </c>
      <c r="P57" s="34">
        <f t="shared" si="15"/>
        <v>3</v>
      </c>
      <c r="Q57" s="37">
        <f t="shared" si="15"/>
        <v>8</v>
      </c>
    </row>
    <row r="58" spans="1:17" ht="15" customHeight="1">
      <c r="A58" s="90"/>
      <c r="B58" s="92"/>
      <c r="C58" s="11" t="s">
        <v>25</v>
      </c>
      <c r="D58" s="62">
        <f>D57/$I$57</f>
        <v>0.8716216216216216</v>
      </c>
      <c r="E58" s="63">
        <f>E57/$I$57</f>
        <v>7.4324324324324328E-2</v>
      </c>
      <c r="F58" s="63">
        <f>F57/$I$57</f>
        <v>5.4054054054054057E-2</v>
      </c>
      <c r="G58" s="63">
        <f>G57/$I$57</f>
        <v>2.0270270270270271E-2</v>
      </c>
      <c r="H58" s="63">
        <f>H57/$I$57</f>
        <v>3.3783783783783786E-2</v>
      </c>
      <c r="I58" s="63"/>
      <c r="J58" s="63">
        <f>J57/$I$57</f>
        <v>6.0810810810810814E-2</v>
      </c>
      <c r="K58" s="66">
        <f>K57/$I$57</f>
        <v>4.0540540540540543E-2</v>
      </c>
      <c r="L58" s="62">
        <f>L57/O57</f>
        <v>0.87203791469194314</v>
      </c>
      <c r="M58" s="63">
        <f>M57/O57</f>
        <v>9.004739336492891E-2</v>
      </c>
      <c r="N58" s="63">
        <f>N57/O57</f>
        <v>3.7914691943127965E-2</v>
      </c>
      <c r="O58" s="63"/>
      <c r="P58" s="63">
        <f>P57/O57</f>
        <v>1.4218009478672985E-2</v>
      </c>
      <c r="Q58" s="64">
        <f>Q57/O57</f>
        <v>3.7914691943127965E-2</v>
      </c>
    </row>
    <row r="59" spans="1:17">
      <c r="A59" s="113" t="s">
        <v>108</v>
      </c>
      <c r="B59" s="6" t="s">
        <v>109</v>
      </c>
      <c r="C59" s="12" t="s">
        <v>110</v>
      </c>
      <c r="D59" s="44">
        <v>64</v>
      </c>
      <c r="E59" s="45">
        <v>1</v>
      </c>
      <c r="F59" s="45">
        <f>G59+H59</f>
        <v>3</v>
      </c>
      <c r="G59" s="45">
        <v>3</v>
      </c>
      <c r="H59" s="45">
        <v>0</v>
      </c>
      <c r="I59" s="45">
        <f>D59+E59+F59</f>
        <v>68</v>
      </c>
      <c r="J59" s="45">
        <v>0</v>
      </c>
      <c r="K59" s="46">
        <v>1</v>
      </c>
      <c r="L59" s="44">
        <v>81</v>
      </c>
      <c r="M59" s="45">
        <v>2</v>
      </c>
      <c r="N59" s="45">
        <v>4</v>
      </c>
      <c r="O59" s="45">
        <f>L59+M59+N59</f>
        <v>87</v>
      </c>
      <c r="P59" s="45">
        <v>0</v>
      </c>
      <c r="Q59" s="47">
        <v>1</v>
      </c>
    </row>
    <row r="60" spans="1:17">
      <c r="A60" s="114"/>
      <c r="B60" s="7" t="s">
        <v>111</v>
      </c>
      <c r="C60" s="13" t="s">
        <v>112</v>
      </c>
      <c r="D60" s="48">
        <v>26</v>
      </c>
      <c r="E60" s="49">
        <v>5</v>
      </c>
      <c r="F60" s="49">
        <f>G60+H60</f>
        <v>0</v>
      </c>
      <c r="G60" s="49">
        <v>0</v>
      </c>
      <c r="H60" s="49">
        <v>0</v>
      </c>
      <c r="I60" s="49">
        <f>D60+E60+F60</f>
        <v>31</v>
      </c>
      <c r="J60" s="49">
        <v>0</v>
      </c>
      <c r="K60" s="50">
        <v>0</v>
      </c>
      <c r="L60" s="48">
        <v>51</v>
      </c>
      <c r="M60" s="49">
        <v>6</v>
      </c>
      <c r="N60" s="49">
        <v>0</v>
      </c>
      <c r="O60" s="49">
        <f>L60+M60+N60</f>
        <v>57</v>
      </c>
      <c r="P60" s="49">
        <v>0</v>
      </c>
      <c r="Q60" s="51">
        <v>0</v>
      </c>
    </row>
    <row r="61" spans="1:17">
      <c r="A61" s="114"/>
      <c r="B61" s="7" t="s">
        <v>113</v>
      </c>
      <c r="C61" s="13" t="s">
        <v>114</v>
      </c>
      <c r="D61" s="48">
        <v>19</v>
      </c>
      <c r="E61" s="49">
        <v>4</v>
      </c>
      <c r="F61" s="49">
        <f>G61+H61</f>
        <v>1</v>
      </c>
      <c r="G61" s="49">
        <v>1</v>
      </c>
      <c r="H61" s="49">
        <v>0</v>
      </c>
      <c r="I61" s="49">
        <f>D61+E61+F61</f>
        <v>24</v>
      </c>
      <c r="J61" s="49">
        <v>0</v>
      </c>
      <c r="K61" s="50">
        <v>1</v>
      </c>
      <c r="L61" s="48">
        <v>32</v>
      </c>
      <c r="M61" s="49">
        <v>5</v>
      </c>
      <c r="N61" s="49">
        <v>2</v>
      </c>
      <c r="O61" s="49">
        <f>L61+M61+N61</f>
        <v>39</v>
      </c>
      <c r="P61" s="49">
        <v>0</v>
      </c>
      <c r="Q61" s="51">
        <v>0</v>
      </c>
    </row>
    <row r="62" spans="1:17">
      <c r="A62" s="114"/>
      <c r="B62" s="7" t="s">
        <v>115</v>
      </c>
      <c r="C62" s="13" t="s">
        <v>116</v>
      </c>
      <c r="D62" s="48">
        <v>22</v>
      </c>
      <c r="E62" s="49">
        <v>2</v>
      </c>
      <c r="F62" s="49">
        <f>G62+H62</f>
        <v>0</v>
      </c>
      <c r="G62" s="49">
        <v>0</v>
      </c>
      <c r="H62" s="49">
        <v>0</v>
      </c>
      <c r="I62" s="49">
        <f>D62+E62+F62</f>
        <v>24</v>
      </c>
      <c r="J62" s="49">
        <v>0</v>
      </c>
      <c r="K62" s="50">
        <v>1</v>
      </c>
      <c r="L62" s="48">
        <v>29</v>
      </c>
      <c r="M62" s="49">
        <v>8</v>
      </c>
      <c r="N62" s="49">
        <v>0</v>
      </c>
      <c r="O62" s="49">
        <f>L62+M62+N62</f>
        <v>37</v>
      </c>
      <c r="P62" s="49">
        <v>0</v>
      </c>
      <c r="Q62" s="51">
        <v>1</v>
      </c>
    </row>
    <row r="63" spans="1:17">
      <c r="A63" s="114"/>
      <c r="B63" s="7" t="s">
        <v>117</v>
      </c>
      <c r="C63" s="13" t="s">
        <v>118</v>
      </c>
      <c r="D63" s="48">
        <v>10</v>
      </c>
      <c r="E63" s="49">
        <v>0</v>
      </c>
      <c r="F63" s="49">
        <f>G63+H63</f>
        <v>0</v>
      </c>
      <c r="G63" s="49">
        <v>0</v>
      </c>
      <c r="H63" s="49">
        <v>0</v>
      </c>
      <c r="I63" s="49">
        <f>D63+E63+F63</f>
        <v>10</v>
      </c>
      <c r="J63" s="49">
        <v>0</v>
      </c>
      <c r="K63" s="50">
        <v>0</v>
      </c>
      <c r="L63" s="48">
        <v>14</v>
      </c>
      <c r="M63" s="49">
        <v>0</v>
      </c>
      <c r="N63" s="49">
        <v>0</v>
      </c>
      <c r="O63" s="49">
        <f>L63+M63+N63</f>
        <v>14</v>
      </c>
      <c r="P63" s="49">
        <v>0</v>
      </c>
      <c r="Q63" s="51">
        <v>0</v>
      </c>
    </row>
    <row r="64" spans="1:17">
      <c r="A64" s="114"/>
      <c r="B64" s="116"/>
      <c r="C64" s="14" t="s">
        <v>24</v>
      </c>
      <c r="D64" s="48">
        <f t="shared" ref="D64:Q64" si="16">SUM(D59:D63)</f>
        <v>141</v>
      </c>
      <c r="E64" s="49">
        <f t="shared" si="16"/>
        <v>12</v>
      </c>
      <c r="F64" s="49">
        <f t="shared" si="16"/>
        <v>4</v>
      </c>
      <c r="G64" s="49">
        <f t="shared" si="16"/>
        <v>4</v>
      </c>
      <c r="H64" s="49">
        <f t="shared" si="16"/>
        <v>0</v>
      </c>
      <c r="I64" s="49">
        <f t="shared" si="16"/>
        <v>157</v>
      </c>
      <c r="J64" s="49">
        <f t="shared" si="16"/>
        <v>0</v>
      </c>
      <c r="K64" s="50">
        <f t="shared" si="16"/>
        <v>3</v>
      </c>
      <c r="L64" s="48">
        <f t="shared" si="16"/>
        <v>207</v>
      </c>
      <c r="M64" s="49">
        <f t="shared" si="16"/>
        <v>21</v>
      </c>
      <c r="N64" s="49">
        <f t="shared" si="16"/>
        <v>6</v>
      </c>
      <c r="O64" s="49">
        <f t="shared" si="16"/>
        <v>234</v>
      </c>
      <c r="P64" s="49">
        <f t="shared" si="16"/>
        <v>0</v>
      </c>
      <c r="Q64" s="51">
        <f t="shared" si="16"/>
        <v>2</v>
      </c>
    </row>
    <row r="65" spans="1:17" ht="15" customHeight="1">
      <c r="A65" s="115"/>
      <c r="B65" s="117"/>
      <c r="C65" s="25" t="s">
        <v>25</v>
      </c>
      <c r="D65" s="56">
        <f>D64/$I$64</f>
        <v>0.89808917197452232</v>
      </c>
      <c r="E65" s="57">
        <f>E64/$I$64</f>
        <v>7.6433121019108277E-2</v>
      </c>
      <c r="F65" s="57">
        <f>F64/$I$64</f>
        <v>2.5477707006369428E-2</v>
      </c>
      <c r="G65" s="57">
        <f>G64/$I$64</f>
        <v>2.5477707006369428E-2</v>
      </c>
      <c r="H65" s="57">
        <f>H64/$I$64</f>
        <v>0</v>
      </c>
      <c r="I65" s="57"/>
      <c r="J65" s="57">
        <f>J64/$I$64</f>
        <v>0</v>
      </c>
      <c r="K65" s="58">
        <f>K64/$I$64</f>
        <v>1.9108280254777069E-2</v>
      </c>
      <c r="L65" s="56">
        <f>L64/$O$64</f>
        <v>0.88461538461538458</v>
      </c>
      <c r="M65" s="57">
        <f>M64/$O$64</f>
        <v>8.9743589743589744E-2</v>
      </c>
      <c r="N65" s="57">
        <f>N64/$O$64</f>
        <v>2.564102564102564E-2</v>
      </c>
      <c r="O65" s="57"/>
      <c r="P65" s="57">
        <f>P64/$O$64</f>
        <v>0</v>
      </c>
      <c r="Q65" s="59">
        <f>Q64/$O$64</f>
        <v>8.5470085470085479E-3</v>
      </c>
    </row>
    <row r="66" spans="1:17">
      <c r="A66" s="108" t="s">
        <v>119</v>
      </c>
      <c r="B66" s="109"/>
      <c r="C66" s="26" t="s">
        <v>24</v>
      </c>
      <c r="D66" s="67">
        <f t="shared" ref="D66:Q66" si="17">D64+D57+D47+D37+D28+D21+D14+D7</f>
        <v>920</v>
      </c>
      <c r="E66" s="68">
        <f t="shared" si="17"/>
        <v>77</v>
      </c>
      <c r="F66" s="68">
        <f t="shared" si="17"/>
        <v>66</v>
      </c>
      <c r="G66" s="68">
        <f t="shared" si="17"/>
        <v>55</v>
      </c>
      <c r="H66" s="68">
        <f t="shared" si="17"/>
        <v>11</v>
      </c>
      <c r="I66" s="68">
        <f t="shared" si="17"/>
        <v>1063</v>
      </c>
      <c r="J66" s="68">
        <f t="shared" si="17"/>
        <v>72</v>
      </c>
      <c r="K66" s="69">
        <f t="shared" si="17"/>
        <v>65</v>
      </c>
      <c r="L66" s="70">
        <f t="shared" si="17"/>
        <v>1264</v>
      </c>
      <c r="M66" s="68">
        <f t="shared" si="17"/>
        <v>114</v>
      </c>
      <c r="N66" s="68">
        <f t="shared" si="17"/>
        <v>85</v>
      </c>
      <c r="O66" s="68">
        <f t="shared" si="17"/>
        <v>1463</v>
      </c>
      <c r="P66" s="68">
        <f t="shared" si="17"/>
        <v>91</v>
      </c>
      <c r="Q66" s="71">
        <f t="shared" si="17"/>
        <v>82</v>
      </c>
    </row>
    <row r="67" spans="1:17" ht="15" customHeight="1">
      <c r="A67" s="110"/>
      <c r="B67" s="111"/>
      <c r="C67" s="27" t="s">
        <v>25</v>
      </c>
      <c r="D67" s="72">
        <f>D66/$I$66</f>
        <v>0.86547507055503292</v>
      </c>
      <c r="E67" s="73">
        <f>E66/$I$66</f>
        <v>7.2436500470366885E-2</v>
      </c>
      <c r="F67" s="73">
        <f>F66/$I$66</f>
        <v>6.2088428974600186E-2</v>
      </c>
      <c r="G67" s="73">
        <f>G66/$I$66</f>
        <v>5.1740357478833487E-2</v>
      </c>
      <c r="H67" s="73">
        <f>H66/$I$66</f>
        <v>1.0348071495766699E-2</v>
      </c>
      <c r="I67" s="73"/>
      <c r="J67" s="73">
        <f>J66/$I$66</f>
        <v>6.7732831608654745E-2</v>
      </c>
      <c r="K67" s="74">
        <f>K66/$I$66</f>
        <v>6.1147695202257761E-2</v>
      </c>
      <c r="L67" s="75">
        <f>L66/$O$66</f>
        <v>0.86397812713602185</v>
      </c>
      <c r="M67" s="73">
        <f>M66/$O$66</f>
        <v>7.792207792207792E-2</v>
      </c>
      <c r="N67" s="73">
        <f>N66/$O$66</f>
        <v>5.8099794941900207E-2</v>
      </c>
      <c r="O67" s="73"/>
      <c r="P67" s="73">
        <f>P66/$O$66</f>
        <v>6.2200956937799042E-2</v>
      </c>
      <c r="Q67" s="76">
        <f>Q66/$O$66</f>
        <v>5.6049213943950786E-2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" right="0" top="0" bottom="0" header="0" footer="0"/>
  <pageSetup paperSize="8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klasovam</cp:lastModifiedBy>
  <cp:lastPrinted>2014-05-16T06:48:24Z</cp:lastPrinted>
  <dcterms:created xsi:type="dcterms:W3CDTF">2013-01-30T15:41:45Z</dcterms:created>
  <dcterms:modified xsi:type="dcterms:W3CDTF">2014-05-16T06:48:29Z</dcterms:modified>
  <cp:category>Odbor metodiky IS</cp:category>
</cp:coreProperties>
</file>